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20" windowHeight="1189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Лист1!$A$1:$AS$29</definedName>
  </definedNames>
  <calcPr calcId="125725"/>
</workbook>
</file>

<file path=xl/calcChain.xml><?xml version="1.0" encoding="utf-8"?>
<calcChain xmlns="http://schemas.openxmlformats.org/spreadsheetml/2006/main">
  <c r="K14" i="1"/>
  <c r="J14"/>
  <c r="I14"/>
  <c r="H14"/>
  <c r="G14"/>
  <c r="F14"/>
  <c r="E14"/>
  <c r="K13"/>
  <c r="J13"/>
  <c r="I13"/>
  <c r="H13"/>
  <c r="G13"/>
  <c r="F13"/>
  <c r="E13"/>
  <c r="K12"/>
  <c r="J12"/>
  <c r="I12"/>
  <c r="H12"/>
  <c r="G12"/>
  <c r="F12"/>
  <c r="E12"/>
  <c r="K11"/>
  <c r="J11"/>
  <c r="I11"/>
  <c r="H11"/>
  <c r="G11"/>
  <c r="F11"/>
  <c r="E11"/>
  <c r="D14"/>
  <c r="D13"/>
  <c r="D12"/>
  <c r="D11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AM25"/>
  <c r="AL25"/>
  <c r="AM23"/>
  <c r="AL23"/>
  <c r="AM21"/>
  <c r="AL21"/>
  <c r="AM19"/>
  <c r="AL19"/>
  <c r="AM17"/>
  <c r="AL17"/>
  <c r="AM15"/>
  <c r="AL15"/>
  <c r="AM7"/>
  <c r="AL7"/>
  <c r="U25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C23"/>
  <c r="AB21"/>
  <c r="AA21"/>
  <c r="Z21"/>
  <c r="Y21"/>
  <c r="X21"/>
  <c r="W21"/>
  <c r="V21"/>
  <c r="U21"/>
  <c r="T21"/>
  <c r="S21"/>
  <c r="Q21"/>
  <c r="P21"/>
  <c r="O21"/>
  <c r="N21"/>
  <c r="M21"/>
  <c r="L21"/>
  <c r="K21"/>
  <c r="J21"/>
  <c r="I21"/>
  <c r="H21"/>
  <c r="G21"/>
  <c r="F21"/>
  <c r="E21"/>
  <c r="D21"/>
  <c r="AC21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AC19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C17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AC15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AC7"/>
  <c r="AC25"/>
  <c r="AB25"/>
  <c r="AA25"/>
  <c r="Z25"/>
  <c r="Y25"/>
  <c r="X25"/>
  <c r="W25"/>
  <c r="V25"/>
  <c r="AB7"/>
  <c r="H9" l="1"/>
  <c r="G9"/>
  <c r="F9"/>
  <c r="E9"/>
  <c r="I9"/>
  <c r="J9"/>
  <c r="K9"/>
  <c r="D9"/>
  <c r="A3" i="2"/>
</calcChain>
</file>

<file path=xl/sharedStrings.xml><?xml version="1.0" encoding="utf-8"?>
<sst xmlns="http://schemas.openxmlformats.org/spreadsheetml/2006/main" count="178" uniqueCount="98">
  <si>
    <t>Раскрытие информации управляющей организацией в соответствии с Постановлением Правительства РФ от 23.09.2010 № 731 «Об утверждении стандарта раскрытия информации организациями, осуществляющими деятельность в сфере управления многоквартирными домами».</t>
  </si>
  <si>
    <t xml:space="preserve">Доля многоквартирных домов от всех домов, находящихся в управлении управляющей организации, в которых решением общих собраний собственников избран Совет многоквартирного дома </t>
  </si>
  <si>
    <t>Доля многоквартирных домов от всех домов, находящихся в управлении управляющей организации, оборудованных общедомовыми приборами учета, на системах:</t>
  </si>
  <si>
    <t xml:space="preserve">1) холодного водоснабжения, </t>
  </si>
  <si>
    <t xml:space="preserve">2) горячего водоснабжения, </t>
  </si>
  <si>
    <t>3) отопления,</t>
  </si>
  <si>
    <t>4) электроснабжения.</t>
  </si>
  <si>
    <t>Доля сбора управляющей организацией начисленных населению платежей за жилищно-коммунальные услуги за отчетный период.</t>
  </si>
  <si>
    <t>Доля дебиторской задолженности от доходов за предыдущие 12 месяцев деятельности.</t>
  </si>
  <si>
    <t>Доля кредиторской задолженности от расходов за предыдущие 12 месяцев деятельности.</t>
  </si>
  <si>
    <t>Отношение кредиторской задолженности к дебиторской.</t>
  </si>
  <si>
    <t>Доля затрат на управление от стоимости работ и услуг по содержанию и ремонту общего имущества по всем договорам управления.</t>
  </si>
  <si>
    <t xml:space="preserve">Количество жалоб, критических обращений населения на неудовлетворительное качество обслуживания, предоставление ЖКУ, выполнение текущего и капитального ремонта на 1 тыс.кв.м. обслуживаемой площади. </t>
  </si>
  <si>
    <t>Количество баллов по каждой управляющей организации</t>
  </si>
  <si>
    <t>Рейтинг управляющих организаций</t>
  </si>
  <si>
    <t>№ п/п</t>
  </si>
  <si>
    <t>Наименование</t>
  </si>
  <si>
    <t xml:space="preserve">Да (раскрытие информации на сайте управляющей организации, сайте администрации города, сайте администрации края) / Нет </t>
  </si>
  <si>
    <t>Значение показателя</t>
  </si>
  <si>
    <t>Баллы (Максимальное значение показателя – 1 балл; следующее за максимальным значение показателя – 2 балла, и т.д.)</t>
  </si>
  <si>
    <t>Сумма балов по всем показателям</t>
  </si>
  <si>
    <t>Минимальное количество баллов (пункт 10) – 1 место рейтинга, следующее за минимальным количество баллов – 2 место и т.д.</t>
  </si>
  <si>
    <t>да</t>
  </si>
  <si>
    <t>ООО КПЖФ "Юстас"</t>
  </si>
  <si>
    <t>ООО УК "Континент 1"</t>
  </si>
  <si>
    <t>ООО УК "Озёрный"</t>
  </si>
  <si>
    <t>ООО "УК Енисей - Сервис"</t>
  </si>
  <si>
    <t>ООО УК "Авеню"</t>
  </si>
  <si>
    <t>ООО  УК "СОФ"</t>
  </si>
  <si>
    <t>ООО УК "Исток"</t>
  </si>
  <si>
    <t>ООО УК "ЕнисейЖилСервис"</t>
  </si>
  <si>
    <t>ООО "Жилкомцентр"</t>
  </si>
  <si>
    <t>ООО УК "Жилкомресурс"</t>
  </si>
  <si>
    <t>ООО УК "ЖИЛБЫТСЕРВИС"</t>
  </si>
  <si>
    <t>ООО "КПКЖФ "Северо-Западная"</t>
  </si>
  <si>
    <t>ООО "УК Центржилсервис"</t>
  </si>
  <si>
    <t>ООО "УК Красжилсервис"</t>
  </si>
  <si>
    <t>ООО "УК КОМФОРТБЫТСЕРВИС"</t>
  </si>
  <si>
    <t>ООО "Континент"</t>
  </si>
  <si>
    <t>ООО УК "Союз"</t>
  </si>
  <si>
    <t>Единицы измерения</t>
  </si>
  <si>
    <t>Количество</t>
  </si>
  <si>
    <t>Раскрытие информации управляющей организацией в соответствии с Постановлением Правительства РФ от 23.09.2010 №731 «Об утверждении стандарта раскрытия информации организациями, осуществляющими деятельность в сфере управления многоквартирными домами»</t>
  </si>
  <si>
    <t>Да / Нет</t>
  </si>
  <si>
    <t>Количество многоквартирных домов, находящихся в управлении управляющей организации</t>
  </si>
  <si>
    <t>Ед.</t>
  </si>
  <si>
    <t>Площадь многоквартирных домов, находящихся в управлении управляющей организации</t>
  </si>
  <si>
    <r>
      <t>м</t>
    </r>
    <r>
      <rPr>
        <vertAlign val="superscript"/>
        <sz val="12"/>
        <color theme="1"/>
        <rFont val="Times New Roman"/>
        <family val="1"/>
        <charset val="204"/>
      </rPr>
      <t>2</t>
    </r>
  </si>
  <si>
    <t>Количество многоквартирных домов, в которых решением общего собрания собственников избран Совет МКД</t>
  </si>
  <si>
    <t>Количество многоквартирных домов, в которых необходимо установить общедомовые приборы учёта в соответствии с Федеральным законом от 23.11.2009 №261-ФЗ, на системах:</t>
  </si>
  <si>
    <t>холодного водоснабжения</t>
  </si>
  <si>
    <t>горячего водоснабжения</t>
  </si>
  <si>
    <t>отопления</t>
  </si>
  <si>
    <t>электроснабжения</t>
  </si>
  <si>
    <t>Количество многоквартирных домов из п.5, в которых установлены общедомовые приборы учёта</t>
  </si>
  <si>
    <t>Объём платы за жилищно-коммунальные услуги, предъявленный населению за 2011 год</t>
  </si>
  <si>
    <t>тыс. руб.</t>
  </si>
  <si>
    <t>Объём платы за жилищно-коммунальные услуги, оплаченный населением за 2011 год</t>
  </si>
  <si>
    <t>Доходы управляющей организации за 2011 год</t>
  </si>
  <si>
    <t>Расходы управляющей организации за 2011 год</t>
  </si>
  <si>
    <t>в том числе расходы по выполнению работ и оказанию услуг по содержанию и ремонту общего имущества МКД (текущее содержание и ремонт, содержание лифтов, АППС, мусоропроводов, вывоз ТБО, но без капитального ремонта)</t>
  </si>
  <si>
    <t>из них расходы по управлению</t>
  </si>
  <si>
    <t>Размер дебиторской задолженности по состоянию на 01.01.2012</t>
  </si>
  <si>
    <t>Размер кредиторской задолженности по состоянию на 01.01.2012</t>
  </si>
  <si>
    <t>Количество жалоб, критических обращений населения на неудовлетворительное качество обслуживания, предоставление ЖКУ, выполнение текущего и капитального ремонта, полученных управляющей организацией от жителей за 2011 год</t>
  </si>
  <si>
    <t>Шт./1000</t>
  </si>
  <si>
    <t>ООО УК "Квартал</t>
  </si>
  <si>
    <t>ООО УК "СибирьСервис"</t>
  </si>
  <si>
    <t>ООО УК "Домовладелец"</t>
  </si>
  <si>
    <t>ООО "УК "На Ленина"</t>
  </si>
  <si>
    <t>ООО  УК "Комфорт"</t>
  </si>
  <si>
    <t>ООО УК "Жилищный трест № 7"</t>
  </si>
  <si>
    <t>ООО УК "Гранд-Сервис"</t>
  </si>
  <si>
    <t>ООО "УК "Холмсервис"</t>
  </si>
  <si>
    <t>ООО УК "Любимый дом"</t>
  </si>
  <si>
    <t>ООО УК "ЗИМА 2011"</t>
  </si>
  <si>
    <t>ООО УК "ЛУЧ"</t>
  </si>
  <si>
    <t>ООО УК "ЗИМА"</t>
  </si>
  <si>
    <t>ООО "СупкрСтрой"</t>
  </si>
  <si>
    <t>ООО УК "Граджилсервис"</t>
  </si>
  <si>
    <t>ООО УК "Сибирь"</t>
  </si>
  <si>
    <t>ООО "Конвел-Сервис"</t>
  </si>
  <si>
    <t>ООО "Квартал"</t>
  </si>
  <si>
    <t>ООО УК "СФЕРА"</t>
  </si>
  <si>
    <t>ООО "Домотека"</t>
  </si>
  <si>
    <t>ООО УК "Павловский дворик"</t>
  </si>
  <si>
    <t>ООО УК "Холм"</t>
  </si>
  <si>
    <t>ООО УК "Оникс"</t>
  </si>
  <si>
    <t>ООО УК "Эдельвейс - Сервис"</t>
  </si>
  <si>
    <t>ООО УК "ВОСХОД"</t>
  </si>
  <si>
    <t xml:space="preserve">Ретинг управляющих компаний, осуществляющих деятельность в сфере управления многоквартирными домами на территории г. Красноярска, по состоянию на 15.02.2012  </t>
  </si>
  <si>
    <t xml:space="preserve">нет </t>
  </si>
  <si>
    <t>нет *</t>
  </si>
  <si>
    <t>Рейтинг (да – 1 балл, нет – &lt;количество организаций участвующих в рейтинге&gt; баллов)</t>
  </si>
  <si>
    <t>Значение показателя %</t>
  </si>
  <si>
    <t>Рейтинг (Максимальное значение показателя – 1 балл; следующее за максимальным значение показателя – 2 балла, и т.д.)</t>
  </si>
  <si>
    <t>Среднеарифметическое значение показателей %</t>
  </si>
  <si>
    <t>Рейтинг (Минимальное значение показателя – 1 балл; следующее за максимальным значение показателя – 2 балла, и т.д.)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</si>
</sst>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justify" vertical="top" wrapText="1"/>
    </xf>
    <xf numFmtId="0" fontId="1" fillId="0" borderId="9" xfId="0" applyFont="1" applyBorder="1" applyAlignment="1">
      <alignment horizontal="center" wrapText="1"/>
    </xf>
    <xf numFmtId="16" fontId="1" fillId="0" borderId="8" xfId="0" applyNumberFormat="1" applyFont="1" applyBorder="1" applyAlignment="1">
      <alignment horizontal="center" wrapText="1"/>
    </xf>
    <xf numFmtId="14" fontId="6" fillId="0" borderId="8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justify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55"/>
  <sheetViews>
    <sheetView tabSelected="1" topLeftCell="A18" zoomScale="70" zoomScaleNormal="70" workbookViewId="0">
      <selection activeCell="B29" sqref="B29:I29"/>
    </sheetView>
  </sheetViews>
  <sheetFormatPr defaultRowHeight="15"/>
  <cols>
    <col min="2" max="2" width="50.28515625" customWidth="1"/>
    <col min="3" max="3" width="37.28515625" customWidth="1"/>
    <col min="4" max="5" width="25.7109375" style="11" customWidth="1"/>
    <col min="6" max="9" width="25.7109375" style="14" customWidth="1"/>
    <col min="10" max="10" width="26.5703125" style="14" customWidth="1"/>
    <col min="11" max="12" width="25.7109375" customWidth="1"/>
    <col min="13" max="16" width="25.7109375" style="11" customWidth="1"/>
    <col min="17" max="21" width="25.7109375" style="14" customWidth="1"/>
    <col min="22" max="23" width="25.7109375" style="33" customWidth="1"/>
    <col min="24" max="29" width="25.7109375" style="14" customWidth="1"/>
    <col min="30" max="45" width="25.7109375" customWidth="1"/>
  </cols>
  <sheetData>
    <row r="1" spans="1:45" ht="15" customHeight="1">
      <c r="A1" s="43" t="s">
        <v>90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</row>
    <row r="2" spans="1:45" ht="15" customHeight="1">
      <c r="A2" s="45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</row>
    <row r="3" spans="1:45" ht="19.5" customHeight="1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</row>
    <row r="4" spans="1:45" ht="48" customHeight="1">
      <c r="A4" s="5" t="s">
        <v>15</v>
      </c>
      <c r="B4" s="6" t="s">
        <v>16</v>
      </c>
      <c r="C4" s="7"/>
      <c r="D4" s="10" t="s">
        <v>31</v>
      </c>
      <c r="E4" s="10" t="s">
        <v>32</v>
      </c>
      <c r="F4" s="10" t="s">
        <v>33</v>
      </c>
      <c r="G4" s="10" t="s">
        <v>34</v>
      </c>
      <c r="H4" s="10" t="s">
        <v>35</v>
      </c>
      <c r="I4" s="10" t="s">
        <v>36</v>
      </c>
      <c r="J4" s="10" t="s">
        <v>37</v>
      </c>
      <c r="K4" s="10" t="s">
        <v>23</v>
      </c>
      <c r="L4" s="10" t="s">
        <v>24</v>
      </c>
      <c r="M4" s="10" t="s">
        <v>25</v>
      </c>
      <c r="N4" s="13" t="s">
        <v>26</v>
      </c>
      <c r="O4" s="10" t="s">
        <v>27</v>
      </c>
      <c r="P4" s="10" t="s">
        <v>28</v>
      </c>
      <c r="Q4" s="10" t="s">
        <v>29</v>
      </c>
      <c r="R4" s="10" t="s">
        <v>30</v>
      </c>
      <c r="S4" s="10" t="s">
        <v>38</v>
      </c>
      <c r="T4" s="10" t="s">
        <v>39</v>
      </c>
      <c r="U4" s="10" t="s">
        <v>72</v>
      </c>
      <c r="V4" s="32" t="s">
        <v>66</v>
      </c>
      <c r="W4" s="32" t="s">
        <v>67</v>
      </c>
      <c r="X4" s="10" t="s">
        <v>68</v>
      </c>
      <c r="Y4" s="10" t="s">
        <v>69</v>
      </c>
      <c r="Z4" s="10" t="s">
        <v>70</v>
      </c>
      <c r="AA4" s="10" t="s">
        <v>71</v>
      </c>
      <c r="AB4" s="10" t="s">
        <v>73</v>
      </c>
      <c r="AC4" s="10" t="s">
        <v>74</v>
      </c>
      <c r="AD4" s="37" t="s">
        <v>75</v>
      </c>
      <c r="AE4" s="37" t="s">
        <v>76</v>
      </c>
      <c r="AF4" s="37" t="s">
        <v>89</v>
      </c>
      <c r="AG4" s="37" t="s">
        <v>77</v>
      </c>
      <c r="AH4" s="37" t="s">
        <v>78</v>
      </c>
      <c r="AI4" s="37" t="s">
        <v>79</v>
      </c>
      <c r="AJ4" s="37" t="s">
        <v>80</v>
      </c>
      <c r="AK4" s="37" t="s">
        <v>81</v>
      </c>
      <c r="AL4" s="37" t="s">
        <v>82</v>
      </c>
      <c r="AM4" s="37" t="s">
        <v>83</v>
      </c>
      <c r="AN4" s="37" t="s">
        <v>84</v>
      </c>
      <c r="AO4" s="37" t="s">
        <v>85</v>
      </c>
      <c r="AP4" s="37" t="s">
        <v>86</v>
      </c>
      <c r="AQ4" s="37" t="s">
        <v>87</v>
      </c>
      <c r="AR4" s="37" t="s">
        <v>88</v>
      </c>
      <c r="AS4" s="1"/>
    </row>
    <row r="5" spans="1:45" ht="72.75" customHeight="1">
      <c r="A5" s="40">
        <v>1</v>
      </c>
      <c r="B5" s="41" t="s">
        <v>0</v>
      </c>
      <c r="C5" s="2" t="s">
        <v>17</v>
      </c>
      <c r="D5" s="9" t="s">
        <v>22</v>
      </c>
      <c r="E5" s="9" t="s">
        <v>22</v>
      </c>
      <c r="F5" s="10" t="s">
        <v>22</v>
      </c>
      <c r="G5" s="10" t="s">
        <v>22</v>
      </c>
      <c r="H5" s="10" t="s">
        <v>22</v>
      </c>
      <c r="I5" s="10" t="s">
        <v>22</v>
      </c>
      <c r="J5" s="10" t="s">
        <v>22</v>
      </c>
      <c r="K5" s="9" t="s">
        <v>22</v>
      </c>
      <c r="L5" s="9" t="s">
        <v>22</v>
      </c>
      <c r="M5" s="9" t="s">
        <v>92</v>
      </c>
      <c r="N5" s="12" t="s">
        <v>22</v>
      </c>
      <c r="O5" s="9" t="s">
        <v>92</v>
      </c>
      <c r="P5" s="9" t="s">
        <v>22</v>
      </c>
      <c r="Q5" s="9" t="s">
        <v>92</v>
      </c>
      <c r="R5" s="9" t="s">
        <v>92</v>
      </c>
      <c r="S5" s="10" t="s">
        <v>22</v>
      </c>
      <c r="T5" s="10" t="s">
        <v>22</v>
      </c>
      <c r="U5" s="9" t="s">
        <v>92</v>
      </c>
      <c r="V5" s="32" t="s">
        <v>22</v>
      </c>
      <c r="W5" s="9" t="s">
        <v>91</v>
      </c>
      <c r="X5" s="9" t="s">
        <v>91</v>
      </c>
      <c r="Y5" s="10" t="s">
        <v>22</v>
      </c>
      <c r="Z5" s="9" t="s">
        <v>91</v>
      </c>
      <c r="AA5" s="9" t="s">
        <v>92</v>
      </c>
      <c r="AB5" s="10" t="s">
        <v>22</v>
      </c>
      <c r="AC5" s="9" t="s">
        <v>92</v>
      </c>
      <c r="AD5" s="9" t="s">
        <v>91</v>
      </c>
      <c r="AE5" s="9" t="s">
        <v>92</v>
      </c>
      <c r="AF5" s="9" t="s">
        <v>92</v>
      </c>
      <c r="AG5" s="9" t="s">
        <v>92</v>
      </c>
      <c r="AH5" s="10" t="s">
        <v>22</v>
      </c>
      <c r="AI5" s="9" t="s">
        <v>92</v>
      </c>
      <c r="AJ5" s="9" t="s">
        <v>91</v>
      </c>
      <c r="AK5" s="10" t="s">
        <v>22</v>
      </c>
      <c r="AL5" s="10" t="s">
        <v>22</v>
      </c>
      <c r="AM5" s="10" t="s">
        <v>22</v>
      </c>
      <c r="AN5" s="10" t="s">
        <v>22</v>
      </c>
      <c r="AO5" s="9" t="s">
        <v>92</v>
      </c>
      <c r="AP5" s="9" t="s">
        <v>91</v>
      </c>
      <c r="AQ5" s="9" t="s">
        <v>91</v>
      </c>
      <c r="AR5" s="9" t="s">
        <v>92</v>
      </c>
      <c r="AS5" s="1"/>
    </row>
    <row r="6" spans="1:45" ht="81.75" customHeight="1">
      <c r="A6" s="40"/>
      <c r="B6" s="41"/>
      <c r="C6" s="2" t="s">
        <v>93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41</v>
      </c>
      <c r="N6" s="9">
        <v>1</v>
      </c>
      <c r="O6" s="9">
        <v>41</v>
      </c>
      <c r="P6" s="9">
        <v>1</v>
      </c>
      <c r="Q6" s="9">
        <v>41</v>
      </c>
      <c r="R6" s="9">
        <v>41</v>
      </c>
      <c r="S6" s="9">
        <v>1</v>
      </c>
      <c r="T6" s="9">
        <v>1</v>
      </c>
      <c r="U6" s="9">
        <v>41</v>
      </c>
      <c r="V6" s="35">
        <v>1</v>
      </c>
      <c r="W6" s="9">
        <v>41</v>
      </c>
      <c r="X6" s="9">
        <v>41</v>
      </c>
      <c r="Y6" s="35">
        <v>1</v>
      </c>
      <c r="Z6" s="9">
        <v>41</v>
      </c>
      <c r="AA6" s="9">
        <v>41</v>
      </c>
      <c r="AB6" s="35">
        <v>1</v>
      </c>
      <c r="AC6" s="9">
        <v>41</v>
      </c>
      <c r="AD6" s="9">
        <v>41</v>
      </c>
      <c r="AE6" s="9">
        <v>41</v>
      </c>
      <c r="AF6" s="9">
        <v>41</v>
      </c>
      <c r="AG6" s="9">
        <v>41</v>
      </c>
      <c r="AH6" s="35">
        <v>1</v>
      </c>
      <c r="AI6" s="9">
        <v>41</v>
      </c>
      <c r="AJ6" s="9">
        <v>41</v>
      </c>
      <c r="AK6" s="35">
        <v>1</v>
      </c>
      <c r="AL6" s="35">
        <v>1</v>
      </c>
      <c r="AM6" s="35">
        <v>1</v>
      </c>
      <c r="AN6" s="35">
        <v>1</v>
      </c>
      <c r="AO6" s="9">
        <v>41</v>
      </c>
      <c r="AP6" s="9">
        <v>41</v>
      </c>
      <c r="AQ6" s="9">
        <v>41</v>
      </c>
      <c r="AR6" s="9">
        <v>41</v>
      </c>
      <c r="AS6" s="1"/>
    </row>
    <row r="7" spans="1:45" ht="66.75" customHeight="1">
      <c r="A7" s="42">
        <v>2</v>
      </c>
      <c r="B7" s="41" t="s">
        <v>1</v>
      </c>
      <c r="C7" s="3" t="s">
        <v>94</v>
      </c>
      <c r="D7" s="32">
        <f t="shared" ref="D7:AA7" si="0">D36/D34*100</f>
        <v>4.1039671682626535</v>
      </c>
      <c r="E7" s="32">
        <f t="shared" si="0"/>
        <v>5.5900621118012426</v>
      </c>
      <c r="F7" s="32">
        <f t="shared" si="0"/>
        <v>1.0869565217391304</v>
      </c>
      <c r="G7" s="32">
        <f t="shared" si="0"/>
        <v>0.48701298701298701</v>
      </c>
      <c r="H7" s="32">
        <f t="shared" si="0"/>
        <v>2.4742268041237114</v>
      </c>
      <c r="I7" s="32">
        <f t="shared" si="0"/>
        <v>0.78740157480314954</v>
      </c>
      <c r="J7" s="32">
        <f t="shared" si="0"/>
        <v>0</v>
      </c>
      <c r="K7" s="32">
        <f t="shared" si="0"/>
        <v>0</v>
      </c>
      <c r="L7" s="32">
        <f t="shared" si="0"/>
        <v>0</v>
      </c>
      <c r="M7" s="32">
        <f t="shared" si="0"/>
        <v>100</v>
      </c>
      <c r="N7" s="32">
        <f t="shared" si="0"/>
        <v>60</v>
      </c>
      <c r="O7" s="32">
        <f t="shared" si="0"/>
        <v>0</v>
      </c>
      <c r="P7" s="32">
        <f t="shared" si="0"/>
        <v>0</v>
      </c>
      <c r="Q7" s="32">
        <f t="shared" si="0"/>
        <v>0</v>
      </c>
      <c r="R7" s="32">
        <f t="shared" si="0"/>
        <v>100</v>
      </c>
      <c r="S7" s="32">
        <f t="shared" si="0"/>
        <v>0</v>
      </c>
      <c r="T7" s="32">
        <f t="shared" si="0"/>
        <v>0</v>
      </c>
      <c r="U7" s="32">
        <f t="shared" si="0"/>
        <v>0</v>
      </c>
      <c r="V7" s="32">
        <f t="shared" si="0"/>
        <v>0</v>
      </c>
      <c r="W7" s="32">
        <f t="shared" si="0"/>
        <v>0</v>
      </c>
      <c r="X7" s="32">
        <f t="shared" si="0"/>
        <v>0</v>
      </c>
      <c r="Y7" s="32">
        <f t="shared" si="0"/>
        <v>100</v>
      </c>
      <c r="Z7" s="32">
        <f t="shared" si="0"/>
        <v>0</v>
      </c>
      <c r="AA7" s="32">
        <f t="shared" si="0"/>
        <v>25</v>
      </c>
      <c r="AB7" s="32">
        <f t="shared" ref="AB7" si="1">AB36/AB34</f>
        <v>0</v>
      </c>
      <c r="AC7" s="32">
        <f>AC36/AC34*100</f>
        <v>0</v>
      </c>
      <c r="AD7" s="32"/>
      <c r="AE7" s="32"/>
      <c r="AF7" s="32"/>
      <c r="AG7" s="32"/>
      <c r="AH7" s="32"/>
      <c r="AI7" s="32"/>
      <c r="AJ7" s="32"/>
      <c r="AK7" s="32"/>
      <c r="AL7" s="32">
        <f t="shared" ref="AL7:AM7" si="2">AL36/AL34*100</f>
        <v>81.818181818181827</v>
      </c>
      <c r="AM7" s="32">
        <f t="shared" si="2"/>
        <v>75</v>
      </c>
      <c r="AN7" s="32"/>
      <c r="AO7" s="32"/>
      <c r="AP7" s="32"/>
      <c r="AQ7" s="32"/>
      <c r="AR7" s="32"/>
      <c r="AS7" s="32"/>
    </row>
    <row r="8" spans="1:45" ht="63.75" customHeight="1">
      <c r="A8" s="42"/>
      <c r="B8" s="41"/>
      <c r="C8" s="4" t="s">
        <v>95</v>
      </c>
      <c r="D8" s="9">
        <v>5</v>
      </c>
      <c r="E8" s="9">
        <v>4</v>
      </c>
      <c r="F8" s="10">
        <v>7</v>
      </c>
      <c r="G8" s="10">
        <v>9</v>
      </c>
      <c r="H8" s="10">
        <v>6</v>
      </c>
      <c r="I8" s="10">
        <v>8</v>
      </c>
      <c r="J8" s="10">
        <v>10</v>
      </c>
      <c r="K8" s="9">
        <v>10</v>
      </c>
      <c r="L8" s="9">
        <v>10</v>
      </c>
      <c r="M8" s="9">
        <v>1</v>
      </c>
      <c r="N8" s="12">
        <v>2</v>
      </c>
      <c r="O8" s="9">
        <v>10</v>
      </c>
      <c r="P8" s="9">
        <v>10</v>
      </c>
      <c r="Q8" s="10">
        <v>10</v>
      </c>
      <c r="R8" s="10">
        <v>1</v>
      </c>
      <c r="S8" s="10">
        <v>10</v>
      </c>
      <c r="T8" s="10">
        <v>10</v>
      </c>
      <c r="U8" s="10">
        <v>10</v>
      </c>
      <c r="V8" s="35">
        <v>10</v>
      </c>
      <c r="W8" s="35">
        <v>10</v>
      </c>
      <c r="X8" s="35">
        <v>10</v>
      </c>
      <c r="Y8" s="35">
        <v>1</v>
      </c>
      <c r="Z8" s="35">
        <v>10</v>
      </c>
      <c r="AA8" s="35">
        <v>3</v>
      </c>
      <c r="AB8" s="35">
        <v>10</v>
      </c>
      <c r="AC8" s="35">
        <v>10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72.75" customHeight="1">
      <c r="A9" s="40">
        <v>3</v>
      </c>
      <c r="B9" s="41" t="s">
        <v>2</v>
      </c>
      <c r="C9" s="2" t="s">
        <v>96</v>
      </c>
      <c r="D9" s="38">
        <f>(D11+D12+D13+D14)/4*100</f>
        <v>3.9827739630510139</v>
      </c>
      <c r="E9" s="38">
        <f t="shared" ref="E9:AR9" si="3">(E11+E12+E13+E14)/4*100</f>
        <v>15.839761570827489</v>
      </c>
      <c r="F9" s="38">
        <f t="shared" si="3"/>
        <v>13.435206098249575</v>
      </c>
      <c r="G9" s="38">
        <f t="shared" si="3"/>
        <v>9.9162948091024763</v>
      </c>
      <c r="H9" s="38">
        <f t="shared" si="3"/>
        <v>10.50849818891056</v>
      </c>
      <c r="I9" s="38">
        <f t="shared" si="3"/>
        <v>3.872053622610288</v>
      </c>
      <c r="J9" s="38">
        <f t="shared" si="3"/>
        <v>2.8486796082546348</v>
      </c>
      <c r="K9" s="38">
        <f t="shared" si="3"/>
        <v>59.05797101449275</v>
      </c>
      <c r="L9" s="9">
        <f t="shared" si="3"/>
        <v>100</v>
      </c>
      <c r="M9" s="9">
        <f t="shared" si="3"/>
        <v>100</v>
      </c>
      <c r="N9" s="9">
        <f t="shared" si="3"/>
        <v>100</v>
      </c>
      <c r="O9" s="9">
        <f t="shared" si="3"/>
        <v>100</v>
      </c>
      <c r="P9" s="9">
        <f t="shared" si="3"/>
        <v>100</v>
      </c>
      <c r="Q9" s="9">
        <f t="shared" si="3"/>
        <v>100</v>
      </c>
      <c r="R9" s="9">
        <f t="shared" si="3"/>
        <v>100</v>
      </c>
      <c r="S9" s="9">
        <f t="shared" si="3"/>
        <v>100</v>
      </c>
      <c r="T9" s="9">
        <f t="shared" si="3"/>
        <v>100</v>
      </c>
      <c r="U9" s="9">
        <f t="shared" si="3"/>
        <v>100</v>
      </c>
      <c r="V9" s="9">
        <f t="shared" si="3"/>
        <v>85</v>
      </c>
      <c r="W9" s="9">
        <f t="shared" si="3"/>
        <v>100</v>
      </c>
      <c r="X9" s="9">
        <f t="shared" si="3"/>
        <v>100</v>
      </c>
      <c r="Y9" s="9">
        <f t="shared" si="3"/>
        <v>100</v>
      </c>
      <c r="Z9" s="9">
        <f t="shared" si="3"/>
        <v>100</v>
      </c>
      <c r="AA9" s="38">
        <f t="shared" si="3"/>
        <v>37.5</v>
      </c>
      <c r="AB9" s="38">
        <f t="shared" si="3"/>
        <v>94.5</v>
      </c>
      <c r="AC9" s="9">
        <f t="shared" si="3"/>
        <v>100</v>
      </c>
      <c r="AD9" s="9">
        <f t="shared" si="3"/>
        <v>0</v>
      </c>
      <c r="AE9" s="9">
        <f t="shared" si="3"/>
        <v>0</v>
      </c>
      <c r="AF9" s="9">
        <f t="shared" si="3"/>
        <v>0</v>
      </c>
      <c r="AG9" s="9">
        <f t="shared" si="3"/>
        <v>0</v>
      </c>
      <c r="AH9" s="9">
        <f t="shared" si="3"/>
        <v>0</v>
      </c>
      <c r="AI9" s="9">
        <f t="shared" si="3"/>
        <v>0</v>
      </c>
      <c r="AJ9" s="9">
        <f t="shared" si="3"/>
        <v>0</v>
      </c>
      <c r="AK9" s="9">
        <f t="shared" si="3"/>
        <v>0</v>
      </c>
      <c r="AL9" s="9">
        <f t="shared" si="3"/>
        <v>100</v>
      </c>
      <c r="AM9" s="9">
        <f t="shared" si="3"/>
        <v>100</v>
      </c>
      <c r="AN9" s="9">
        <f t="shared" si="3"/>
        <v>0</v>
      </c>
      <c r="AO9" s="9">
        <f t="shared" si="3"/>
        <v>0</v>
      </c>
      <c r="AP9" s="9">
        <f t="shared" si="3"/>
        <v>0</v>
      </c>
      <c r="AQ9" s="9">
        <f t="shared" si="3"/>
        <v>0</v>
      </c>
      <c r="AR9" s="9">
        <f t="shared" si="3"/>
        <v>0</v>
      </c>
      <c r="AS9" s="9"/>
    </row>
    <row r="10" spans="1:45" ht="77.25" customHeight="1">
      <c r="A10" s="40"/>
      <c r="B10" s="41"/>
      <c r="C10" s="4" t="s">
        <v>19</v>
      </c>
      <c r="D10" s="9">
        <v>11</v>
      </c>
      <c r="E10" s="9">
        <v>6</v>
      </c>
      <c r="F10" s="10">
        <v>7</v>
      </c>
      <c r="G10" s="10">
        <v>8</v>
      </c>
      <c r="H10" s="10">
        <v>9</v>
      </c>
      <c r="I10" s="10">
        <v>10</v>
      </c>
      <c r="J10" s="10">
        <v>12</v>
      </c>
      <c r="K10" s="9">
        <v>4</v>
      </c>
      <c r="L10" s="9">
        <v>1</v>
      </c>
      <c r="M10" s="9">
        <v>1</v>
      </c>
      <c r="N10" s="12">
        <v>1</v>
      </c>
      <c r="O10" s="12">
        <v>1</v>
      </c>
      <c r="P10" s="12">
        <v>1</v>
      </c>
      <c r="Q10" s="12">
        <v>1</v>
      </c>
      <c r="R10" s="12">
        <v>1</v>
      </c>
      <c r="S10" s="10">
        <v>1</v>
      </c>
      <c r="T10" s="10">
        <v>1</v>
      </c>
      <c r="U10" s="10">
        <v>1</v>
      </c>
      <c r="V10" s="35">
        <v>3</v>
      </c>
      <c r="W10" s="35">
        <v>1</v>
      </c>
      <c r="X10" s="35">
        <v>1</v>
      </c>
      <c r="Y10" s="35">
        <v>1</v>
      </c>
      <c r="Z10" s="35">
        <v>1</v>
      </c>
      <c r="AA10" s="35">
        <v>5</v>
      </c>
      <c r="AB10" s="35">
        <v>2</v>
      </c>
      <c r="AC10" s="35">
        <v>1</v>
      </c>
      <c r="AD10" s="1"/>
      <c r="AE10" s="1"/>
      <c r="AF10" s="1"/>
      <c r="AG10" s="1"/>
      <c r="AH10" s="1"/>
      <c r="AI10" s="1"/>
      <c r="AJ10" s="1"/>
      <c r="AK10" s="1"/>
      <c r="AL10" s="35">
        <v>1</v>
      </c>
      <c r="AM10" s="35">
        <v>1</v>
      </c>
      <c r="AN10" s="1"/>
      <c r="AO10" s="1"/>
      <c r="AP10" s="1"/>
      <c r="AQ10" s="1"/>
      <c r="AR10" s="1"/>
      <c r="AS10" s="1"/>
    </row>
    <row r="11" spans="1:45" ht="15.75">
      <c r="A11" s="40"/>
      <c r="B11" s="4" t="s">
        <v>3</v>
      </c>
      <c r="C11" s="3" t="s">
        <v>94</v>
      </c>
      <c r="D11" s="38">
        <f>D43/D34</f>
        <v>8.2079343365253077E-3</v>
      </c>
      <c r="E11" s="38">
        <f t="shared" ref="E11:K11" si="4">E43/E34</f>
        <v>0.16770186335403728</v>
      </c>
      <c r="F11" s="38">
        <f t="shared" si="4"/>
        <v>0.22826086956521738</v>
      </c>
      <c r="G11" s="38">
        <f t="shared" si="4"/>
        <v>1.2987012987012988E-2</v>
      </c>
      <c r="H11" s="38">
        <f t="shared" si="4"/>
        <v>0.19587628865979381</v>
      </c>
      <c r="I11" s="38">
        <f t="shared" si="4"/>
        <v>2.6771653543307086E-2</v>
      </c>
      <c r="J11" s="38">
        <f t="shared" si="4"/>
        <v>5.4564533053515218E-2</v>
      </c>
      <c r="K11" s="38">
        <f t="shared" si="4"/>
        <v>0.71014492753623193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10">
        <v>1</v>
      </c>
      <c r="T11" s="10">
        <v>1</v>
      </c>
      <c r="U11" s="10">
        <v>1</v>
      </c>
      <c r="V11" s="35">
        <v>1</v>
      </c>
      <c r="W11" s="10">
        <v>1</v>
      </c>
      <c r="X11" s="10">
        <v>1</v>
      </c>
      <c r="Y11" s="10">
        <v>1</v>
      </c>
      <c r="Z11" s="10">
        <v>1</v>
      </c>
      <c r="AA11" s="10">
        <v>0.5</v>
      </c>
      <c r="AB11" s="10">
        <v>0.88</v>
      </c>
      <c r="AC11" s="10">
        <v>1</v>
      </c>
      <c r="AD11" s="1"/>
      <c r="AE11" s="1"/>
      <c r="AF11" s="1"/>
      <c r="AG11" s="1"/>
      <c r="AH11" s="1"/>
      <c r="AI11" s="1"/>
      <c r="AJ11" s="1"/>
      <c r="AK11" s="1"/>
      <c r="AL11" s="10">
        <v>1</v>
      </c>
      <c r="AM11" s="10">
        <v>1</v>
      </c>
      <c r="AN11" s="1"/>
      <c r="AO11" s="1"/>
      <c r="AP11" s="1"/>
      <c r="AQ11" s="1"/>
      <c r="AR11" s="1"/>
      <c r="AS11" s="1"/>
    </row>
    <row r="12" spans="1:45" ht="15.75">
      <c r="A12" s="40"/>
      <c r="B12" s="7" t="s">
        <v>4</v>
      </c>
      <c r="C12" s="3" t="s">
        <v>94</v>
      </c>
      <c r="D12" s="38">
        <f>D44/D39</f>
        <v>7.281553398058252E-2</v>
      </c>
      <c r="E12" s="38">
        <f t="shared" ref="E12:K12" si="5">E44/E39</f>
        <v>0.22983870967741934</v>
      </c>
      <c r="F12" s="38">
        <f t="shared" si="5"/>
        <v>9.0909090909090912E-2</v>
      </c>
      <c r="G12" s="38">
        <f t="shared" si="5"/>
        <v>0.22954091816367264</v>
      </c>
      <c r="H12" s="38">
        <f t="shared" si="5"/>
        <v>0.10810810810810811</v>
      </c>
      <c r="I12" s="38">
        <f t="shared" si="5"/>
        <v>5.9674502712477394E-2</v>
      </c>
      <c r="J12" s="38">
        <f t="shared" si="5"/>
        <v>2.9166666666666667E-2</v>
      </c>
      <c r="K12" s="38">
        <f t="shared" si="5"/>
        <v>0.78260869565217395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10">
        <v>1</v>
      </c>
      <c r="T12" s="10">
        <v>1</v>
      </c>
      <c r="U12" s="10">
        <v>1</v>
      </c>
      <c r="V12" s="35">
        <v>1</v>
      </c>
      <c r="W12" s="10">
        <v>1</v>
      </c>
      <c r="X12" s="10">
        <v>1</v>
      </c>
      <c r="Y12" s="10">
        <v>1</v>
      </c>
      <c r="Z12" s="10">
        <v>1</v>
      </c>
      <c r="AA12" s="10">
        <v>0.25</v>
      </c>
      <c r="AB12" s="10">
        <v>0.95</v>
      </c>
      <c r="AC12" s="10">
        <v>1</v>
      </c>
      <c r="AD12" s="1"/>
      <c r="AE12" s="1"/>
      <c r="AF12" s="1"/>
      <c r="AG12" s="1"/>
      <c r="AH12" s="1"/>
      <c r="AI12" s="1"/>
      <c r="AJ12" s="1"/>
      <c r="AK12" s="1"/>
      <c r="AL12" s="10">
        <v>1</v>
      </c>
      <c r="AM12" s="10">
        <v>1</v>
      </c>
      <c r="AN12" s="1"/>
      <c r="AO12" s="1"/>
      <c r="AP12" s="1"/>
      <c r="AQ12" s="1"/>
      <c r="AR12" s="1"/>
      <c r="AS12" s="1"/>
    </row>
    <row r="13" spans="1:45" ht="15.75">
      <c r="A13" s="40"/>
      <c r="B13" s="7" t="s">
        <v>5</v>
      </c>
      <c r="C13" s="3" t="s">
        <v>94</v>
      </c>
      <c r="D13" s="38">
        <f>D45/D40</f>
        <v>7.281553398058252E-2</v>
      </c>
      <c r="E13" s="38">
        <f t="shared" ref="E13:K13" si="6">E45/E40</f>
        <v>0.22983870967741934</v>
      </c>
      <c r="F13" s="38">
        <f t="shared" si="6"/>
        <v>9.0909090909090912E-2</v>
      </c>
      <c r="G13" s="38">
        <f t="shared" si="6"/>
        <v>0.14925373134328357</v>
      </c>
      <c r="H13" s="38">
        <f t="shared" si="6"/>
        <v>0.10810810810810811</v>
      </c>
      <c r="I13" s="38">
        <f t="shared" si="6"/>
        <v>5.5837563451776651E-2</v>
      </c>
      <c r="J13" s="38">
        <f t="shared" si="6"/>
        <v>2.9166666666666667E-2</v>
      </c>
      <c r="K13" s="38">
        <f t="shared" si="6"/>
        <v>0.78260869565217395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10">
        <v>1</v>
      </c>
      <c r="T13" s="10">
        <v>1</v>
      </c>
      <c r="U13" s="10">
        <v>1</v>
      </c>
      <c r="V13" s="35">
        <v>0.4</v>
      </c>
      <c r="W13" s="10">
        <v>1</v>
      </c>
      <c r="X13" s="10">
        <v>1</v>
      </c>
      <c r="Y13" s="10">
        <v>1</v>
      </c>
      <c r="Z13" s="10">
        <v>1</v>
      </c>
      <c r="AA13" s="10">
        <v>0.25</v>
      </c>
      <c r="AB13" s="10">
        <v>0.95</v>
      </c>
      <c r="AC13" s="10">
        <v>1</v>
      </c>
      <c r="AD13" s="1"/>
      <c r="AE13" s="1"/>
      <c r="AF13" s="1"/>
      <c r="AG13" s="1"/>
      <c r="AH13" s="1"/>
      <c r="AI13" s="1"/>
      <c r="AJ13" s="1"/>
      <c r="AK13" s="1"/>
      <c r="AL13" s="10">
        <v>1</v>
      </c>
      <c r="AM13" s="10">
        <v>1</v>
      </c>
      <c r="AN13" s="1"/>
      <c r="AO13" s="1"/>
      <c r="AP13" s="1"/>
      <c r="AQ13" s="1"/>
      <c r="AR13" s="1"/>
      <c r="AS13" s="1"/>
    </row>
    <row r="14" spans="1:45" ht="15.75">
      <c r="A14" s="40"/>
      <c r="B14" s="7" t="s">
        <v>6</v>
      </c>
      <c r="C14" s="3" t="s">
        <v>94</v>
      </c>
      <c r="D14" s="38">
        <f>D46/D34</f>
        <v>5.4719562243502051E-3</v>
      </c>
      <c r="E14" s="38">
        <f t="shared" ref="E14:K14" si="7">E46/E34</f>
        <v>6.2111801242236021E-3</v>
      </c>
      <c r="F14" s="38">
        <f t="shared" si="7"/>
        <v>0.12732919254658384</v>
      </c>
      <c r="G14" s="38">
        <f t="shared" si="7"/>
        <v>4.87012987012987E-3</v>
      </c>
      <c r="H14" s="38">
        <f t="shared" si="7"/>
        <v>8.2474226804123713E-3</v>
      </c>
      <c r="I14" s="38">
        <f t="shared" si="7"/>
        <v>1.2598425196850394E-2</v>
      </c>
      <c r="J14" s="38">
        <f t="shared" si="7"/>
        <v>1.0493179433368311E-3</v>
      </c>
      <c r="K14" s="38">
        <f t="shared" si="7"/>
        <v>8.6956521739130432E-2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10">
        <v>1</v>
      </c>
      <c r="T14" s="10">
        <v>1</v>
      </c>
      <c r="U14" s="10">
        <v>1</v>
      </c>
      <c r="V14" s="35">
        <v>1</v>
      </c>
      <c r="W14" s="10">
        <v>1</v>
      </c>
      <c r="X14" s="10">
        <v>1</v>
      </c>
      <c r="Y14" s="10">
        <v>1</v>
      </c>
      <c r="Z14" s="10">
        <v>1</v>
      </c>
      <c r="AA14" s="10">
        <v>0.5</v>
      </c>
      <c r="AB14" s="10">
        <v>1</v>
      </c>
      <c r="AC14" s="10">
        <v>1</v>
      </c>
      <c r="AD14" s="1"/>
      <c r="AE14" s="1"/>
      <c r="AF14" s="1"/>
      <c r="AG14" s="1"/>
      <c r="AH14" s="1"/>
      <c r="AI14" s="1"/>
      <c r="AJ14" s="1"/>
      <c r="AK14" s="1"/>
      <c r="AL14" s="10">
        <v>1</v>
      </c>
      <c r="AM14" s="10">
        <v>1</v>
      </c>
      <c r="AN14" s="1"/>
      <c r="AO14" s="1"/>
      <c r="AP14" s="1"/>
      <c r="AQ14" s="1"/>
      <c r="AR14" s="1"/>
      <c r="AS14" s="1"/>
    </row>
    <row r="15" spans="1:45" ht="45.75" customHeight="1">
      <c r="A15" s="40">
        <v>4</v>
      </c>
      <c r="B15" s="41" t="s">
        <v>7</v>
      </c>
      <c r="C15" s="3" t="s">
        <v>94</v>
      </c>
      <c r="D15" s="32">
        <f t="shared" ref="D15:AB15" si="8">D48/D47*100</f>
        <v>97.45942638474763</v>
      </c>
      <c r="E15" s="32">
        <f t="shared" si="8"/>
        <v>97.141427575787063</v>
      </c>
      <c r="F15" s="32">
        <f t="shared" si="8"/>
        <v>96.088719379970058</v>
      </c>
      <c r="G15" s="32">
        <f t="shared" si="8"/>
        <v>96.590624628849682</v>
      </c>
      <c r="H15" s="32">
        <f t="shared" si="8"/>
        <v>94.544452544908637</v>
      </c>
      <c r="I15" s="32">
        <f t="shared" si="8"/>
        <v>97.89087856813461</v>
      </c>
      <c r="J15" s="32">
        <f t="shared" si="8"/>
        <v>96.080642037516924</v>
      </c>
      <c r="K15" s="32">
        <f t="shared" si="8"/>
        <v>97.897995157796373</v>
      </c>
      <c r="L15" s="32">
        <f t="shared" si="8"/>
        <v>89.411235422615547</v>
      </c>
      <c r="M15" s="32">
        <f t="shared" si="8"/>
        <v>88.017343318880563</v>
      </c>
      <c r="N15" s="32">
        <f t="shared" si="8"/>
        <v>79.717586649550711</v>
      </c>
      <c r="O15" s="32">
        <f t="shared" si="8"/>
        <v>86.040006857048525</v>
      </c>
      <c r="P15" s="32">
        <f t="shared" si="8"/>
        <v>87.515679235902354</v>
      </c>
      <c r="Q15" s="32">
        <f t="shared" si="8"/>
        <v>90.058479532163744</v>
      </c>
      <c r="R15" s="32">
        <f t="shared" si="8"/>
        <v>143.48121706612272</v>
      </c>
      <c r="S15" s="32">
        <f t="shared" si="8"/>
        <v>100.6274216863616</v>
      </c>
      <c r="T15" s="32">
        <f t="shared" si="8"/>
        <v>96.716377683945737</v>
      </c>
      <c r="U15" s="32">
        <f t="shared" si="8"/>
        <v>64.573533635040249</v>
      </c>
      <c r="V15" s="32">
        <f t="shared" si="8"/>
        <v>92.878322964464346</v>
      </c>
      <c r="W15" s="32">
        <f t="shared" si="8"/>
        <v>91.888786764705884</v>
      </c>
      <c r="X15" s="32">
        <f t="shared" si="8"/>
        <v>87.590382024177771</v>
      </c>
      <c r="Y15" s="32">
        <f t="shared" si="8"/>
        <v>95.961645239824023</v>
      </c>
      <c r="Z15" s="32">
        <f t="shared" si="8"/>
        <v>89.841269841269849</v>
      </c>
      <c r="AA15" s="32">
        <f t="shared" si="8"/>
        <v>30.673901884578719</v>
      </c>
      <c r="AB15" s="32">
        <f t="shared" si="8"/>
        <v>97.250463764049329</v>
      </c>
      <c r="AC15" s="32">
        <f>AC48/AC47*100</f>
        <v>44.68118825828946</v>
      </c>
      <c r="AD15" s="32"/>
      <c r="AE15" s="32"/>
      <c r="AF15" s="32"/>
      <c r="AG15" s="32"/>
      <c r="AH15" s="32"/>
      <c r="AI15" s="32"/>
      <c r="AJ15" s="32"/>
      <c r="AK15" s="32"/>
      <c r="AL15" s="32">
        <f t="shared" ref="AL15:AM15" si="9">AL48/AL47*100</f>
        <v>91.93442622950819</v>
      </c>
      <c r="AM15" s="32">
        <f t="shared" si="9"/>
        <v>87.408395120141506</v>
      </c>
      <c r="AN15" s="32"/>
      <c r="AO15" s="32"/>
      <c r="AP15" s="32"/>
      <c r="AQ15" s="32"/>
      <c r="AR15" s="32"/>
      <c r="AS15" s="32"/>
    </row>
    <row r="16" spans="1:45" ht="66.75" customHeight="1">
      <c r="A16" s="40"/>
      <c r="B16" s="41"/>
      <c r="C16" s="4" t="s">
        <v>95</v>
      </c>
      <c r="D16" s="9">
        <v>5</v>
      </c>
      <c r="E16" s="9">
        <v>7</v>
      </c>
      <c r="F16" s="10">
        <v>10</v>
      </c>
      <c r="G16" s="10">
        <v>9</v>
      </c>
      <c r="H16" s="10">
        <v>13</v>
      </c>
      <c r="I16" s="10">
        <v>4</v>
      </c>
      <c r="J16" s="10">
        <v>11</v>
      </c>
      <c r="K16" s="9">
        <v>3</v>
      </c>
      <c r="L16" s="9">
        <v>18</v>
      </c>
      <c r="M16" s="9">
        <v>19</v>
      </c>
      <c r="N16" s="12">
        <v>23</v>
      </c>
      <c r="O16" s="9">
        <v>22</v>
      </c>
      <c r="P16" s="9">
        <v>21</v>
      </c>
      <c r="Q16" s="10">
        <v>16</v>
      </c>
      <c r="R16" s="10">
        <v>1</v>
      </c>
      <c r="S16" s="10">
        <v>2</v>
      </c>
      <c r="T16" s="10">
        <v>8</v>
      </c>
      <c r="U16" s="10">
        <v>24</v>
      </c>
      <c r="V16" s="35">
        <v>14</v>
      </c>
      <c r="W16" s="35">
        <v>15</v>
      </c>
      <c r="X16" s="35">
        <v>20</v>
      </c>
      <c r="Y16" s="35">
        <v>12</v>
      </c>
      <c r="Z16" s="35">
        <v>17</v>
      </c>
      <c r="AA16" s="35">
        <v>26</v>
      </c>
      <c r="AB16" s="35">
        <v>6</v>
      </c>
      <c r="AC16" s="35">
        <v>25</v>
      </c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6" ht="56.25" customHeight="1">
      <c r="A17" s="40">
        <v>5</v>
      </c>
      <c r="B17" s="41" t="s">
        <v>8</v>
      </c>
      <c r="C17" s="3" t="s">
        <v>94</v>
      </c>
      <c r="D17" s="32">
        <f t="shared" ref="D17:AB17" si="10">D53/D49*100</f>
        <v>25.956085522085171</v>
      </c>
      <c r="E17" s="32">
        <f t="shared" si="10"/>
        <v>14.851243944692182</v>
      </c>
      <c r="F17" s="32">
        <f t="shared" si="10"/>
        <v>27.295234418578783</v>
      </c>
      <c r="G17" s="32">
        <f t="shared" si="10"/>
        <v>29.099161933639035</v>
      </c>
      <c r="H17" s="32">
        <f t="shared" si="10"/>
        <v>11.477845517224443</v>
      </c>
      <c r="I17" s="32">
        <f t="shared" si="10"/>
        <v>29.93182577101226</v>
      </c>
      <c r="J17" s="32">
        <f t="shared" si="10"/>
        <v>25.288560557184915</v>
      </c>
      <c r="K17" s="32">
        <f t="shared" si="10"/>
        <v>14.587664634412331</v>
      </c>
      <c r="L17" s="32">
        <f t="shared" si="10"/>
        <v>70.57244860273299</v>
      </c>
      <c r="M17" s="32">
        <f t="shared" si="10"/>
        <v>26.869682042095832</v>
      </c>
      <c r="N17" s="32">
        <f t="shared" si="10"/>
        <v>24.846642418978341</v>
      </c>
      <c r="O17" s="32">
        <f t="shared" si="10"/>
        <v>4.5176487865422974</v>
      </c>
      <c r="P17" s="32">
        <f t="shared" si="10"/>
        <v>35.132545512615778</v>
      </c>
      <c r="Q17" s="32">
        <f t="shared" si="10"/>
        <v>11.038961038961039</v>
      </c>
      <c r="R17" s="32">
        <f t="shared" si="10"/>
        <v>0</v>
      </c>
      <c r="S17" s="32">
        <f t="shared" si="10"/>
        <v>1.1130861327841253</v>
      </c>
      <c r="T17" s="32">
        <f t="shared" si="10"/>
        <v>10.409666696613062</v>
      </c>
      <c r="U17" s="32">
        <f t="shared" si="10"/>
        <v>2996.7614011896894</v>
      </c>
      <c r="V17" s="32">
        <f t="shared" si="10"/>
        <v>24.306669297816796</v>
      </c>
      <c r="W17" s="32">
        <f t="shared" si="10"/>
        <v>21.229001399906672</v>
      </c>
      <c r="X17" s="32">
        <f t="shared" si="10"/>
        <v>62.668286110109491</v>
      </c>
      <c r="Y17" s="32">
        <f t="shared" si="10"/>
        <v>9.2054720668508647</v>
      </c>
      <c r="Z17" s="32">
        <f t="shared" si="10"/>
        <v>29.868883914294852</v>
      </c>
      <c r="AA17" s="32">
        <f t="shared" si="10"/>
        <v>120.11180282048024</v>
      </c>
      <c r="AB17" s="32">
        <f t="shared" si="10"/>
        <v>9.7483263305747947</v>
      </c>
      <c r="AC17" s="32">
        <f>AC53/AC49*100</f>
        <v>83.011407132779539</v>
      </c>
      <c r="AD17" s="32"/>
      <c r="AE17" s="32"/>
      <c r="AF17" s="32"/>
      <c r="AG17" s="32"/>
      <c r="AH17" s="32"/>
      <c r="AI17" s="32"/>
      <c r="AJ17" s="32"/>
      <c r="AK17" s="32"/>
      <c r="AL17" s="32">
        <f t="shared" ref="AL17:AM17" si="11">AL53/AL49*100</f>
        <v>17.956204379562042</v>
      </c>
      <c r="AM17" s="32">
        <f t="shared" si="11"/>
        <v>19.283055362942957</v>
      </c>
      <c r="AN17" s="32"/>
      <c r="AO17" s="32"/>
      <c r="AP17" s="32"/>
      <c r="AQ17" s="32"/>
      <c r="AR17" s="32"/>
      <c r="AS17" s="32"/>
    </row>
    <row r="18" spans="1:46" ht="67.5" customHeight="1">
      <c r="A18" s="40"/>
      <c r="B18" s="41"/>
      <c r="C18" s="4" t="s">
        <v>97</v>
      </c>
      <c r="D18" s="9">
        <v>15</v>
      </c>
      <c r="E18" s="9">
        <v>10</v>
      </c>
      <c r="F18" s="10">
        <v>17</v>
      </c>
      <c r="G18" s="10">
        <v>18</v>
      </c>
      <c r="H18" s="10">
        <v>8</v>
      </c>
      <c r="I18" s="10">
        <v>20</v>
      </c>
      <c r="J18" s="10">
        <v>14</v>
      </c>
      <c r="K18" s="9">
        <v>9</v>
      </c>
      <c r="L18" s="9">
        <v>23</v>
      </c>
      <c r="M18" s="9">
        <v>16</v>
      </c>
      <c r="N18" s="12">
        <v>13</v>
      </c>
      <c r="O18" s="9">
        <v>3</v>
      </c>
      <c r="P18" s="9">
        <v>21</v>
      </c>
      <c r="Q18" s="10">
        <v>7</v>
      </c>
      <c r="R18" s="10">
        <v>1</v>
      </c>
      <c r="S18" s="10">
        <v>2</v>
      </c>
      <c r="T18" s="10">
        <v>6</v>
      </c>
      <c r="U18" s="10">
        <v>26</v>
      </c>
      <c r="V18" s="35">
        <v>12</v>
      </c>
      <c r="W18" s="35">
        <v>11</v>
      </c>
      <c r="X18" s="35">
        <v>22</v>
      </c>
      <c r="Y18" s="35">
        <v>4</v>
      </c>
      <c r="Z18" s="35">
        <v>19</v>
      </c>
      <c r="AA18" s="35">
        <v>25</v>
      </c>
      <c r="AB18" s="35">
        <v>5</v>
      </c>
      <c r="AC18" s="35">
        <v>24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6" ht="54.75" customHeight="1">
      <c r="A19" s="40">
        <v>6</v>
      </c>
      <c r="B19" s="41" t="s">
        <v>9</v>
      </c>
      <c r="C19" s="3" t="s">
        <v>94</v>
      </c>
      <c r="D19" s="32">
        <f t="shared" ref="D19:AB19" si="12">D54/D50*100</f>
        <v>29.339567736829338</v>
      </c>
      <c r="E19" s="32">
        <f t="shared" si="12"/>
        <v>22.059420685546925</v>
      </c>
      <c r="F19" s="32">
        <f t="shared" si="12"/>
        <v>41.008168296830164</v>
      </c>
      <c r="G19" s="32">
        <f t="shared" si="12"/>
        <v>42.892924090227964</v>
      </c>
      <c r="H19" s="32">
        <f t="shared" si="12"/>
        <v>13.512297079170491</v>
      </c>
      <c r="I19" s="32">
        <f t="shared" si="12"/>
        <v>43.403782493974738</v>
      </c>
      <c r="J19" s="32">
        <f t="shared" si="12"/>
        <v>27.37833970364969</v>
      </c>
      <c r="K19" s="32">
        <f t="shared" si="12"/>
        <v>12.338970719622482</v>
      </c>
      <c r="L19" s="32">
        <f t="shared" si="12"/>
        <v>48.396550194802096</v>
      </c>
      <c r="M19" s="32">
        <f t="shared" si="12"/>
        <v>21.49574563367667</v>
      </c>
      <c r="N19" s="32">
        <f t="shared" si="12"/>
        <v>1.7643142476697737</v>
      </c>
      <c r="O19" s="32">
        <f t="shared" si="12"/>
        <v>4.0147089560963165</v>
      </c>
      <c r="P19" s="32">
        <f t="shared" si="12"/>
        <v>18.161392997565997</v>
      </c>
      <c r="Q19" s="32">
        <f t="shared" si="12"/>
        <v>3.3749578130273372</v>
      </c>
      <c r="R19" s="32">
        <f t="shared" si="12"/>
        <v>0</v>
      </c>
      <c r="S19" s="32">
        <f t="shared" si="12"/>
        <v>0.63124882467247545</v>
      </c>
      <c r="T19" s="32">
        <f t="shared" si="12"/>
        <v>2.0885438052932175</v>
      </c>
      <c r="U19" s="32">
        <f t="shared" si="12"/>
        <v>17.369868208969379</v>
      </c>
      <c r="V19" s="32">
        <f t="shared" si="12"/>
        <v>1.6578966882927217</v>
      </c>
      <c r="W19" s="32">
        <f t="shared" si="12"/>
        <v>0.80524680291621853</v>
      </c>
      <c r="X19" s="32">
        <f t="shared" si="12"/>
        <v>17.467748360303368</v>
      </c>
      <c r="Y19" s="32">
        <f t="shared" si="12"/>
        <v>3.6764832441177986</v>
      </c>
      <c r="Z19" s="32">
        <f t="shared" si="12"/>
        <v>8.7426049394309331</v>
      </c>
      <c r="AA19" s="32">
        <f t="shared" si="12"/>
        <v>40.997060264576191</v>
      </c>
      <c r="AB19" s="32">
        <f t="shared" si="12"/>
        <v>9.1291071285653604</v>
      </c>
      <c r="AC19" s="32">
        <f>AC54/AC50*100</f>
        <v>100.7508039552593</v>
      </c>
      <c r="AD19" s="32"/>
      <c r="AE19" s="32"/>
      <c r="AF19" s="32"/>
      <c r="AG19" s="32"/>
      <c r="AH19" s="32"/>
      <c r="AI19" s="32"/>
      <c r="AJ19" s="32"/>
      <c r="AK19" s="32"/>
      <c r="AL19" s="32">
        <f t="shared" ref="AL19:AM19" si="13">AL54/AL50*100</f>
        <v>5.2195029645515323</v>
      </c>
      <c r="AM19" s="32">
        <f t="shared" si="13"/>
        <v>4.3723580140051022</v>
      </c>
      <c r="AN19" s="32"/>
      <c r="AO19" s="32"/>
      <c r="AP19" s="32"/>
      <c r="AQ19" s="32"/>
      <c r="AR19" s="32"/>
      <c r="AS19" s="32"/>
    </row>
    <row r="20" spans="1:46" ht="71.25" customHeight="1">
      <c r="A20" s="40"/>
      <c r="B20" s="41"/>
      <c r="C20" s="4" t="s">
        <v>97</v>
      </c>
      <c r="D20" s="9">
        <v>20</v>
      </c>
      <c r="E20" s="9">
        <v>18</v>
      </c>
      <c r="F20" s="10">
        <v>22</v>
      </c>
      <c r="G20" s="10">
        <v>23</v>
      </c>
      <c r="H20" s="10">
        <v>13</v>
      </c>
      <c r="I20" s="10">
        <v>24</v>
      </c>
      <c r="J20" s="10">
        <v>19</v>
      </c>
      <c r="K20" s="9">
        <v>12</v>
      </c>
      <c r="L20" s="9">
        <v>25</v>
      </c>
      <c r="M20" s="9">
        <v>17</v>
      </c>
      <c r="N20" s="12">
        <v>5</v>
      </c>
      <c r="O20" s="9">
        <v>9</v>
      </c>
      <c r="P20" s="9">
        <v>16</v>
      </c>
      <c r="Q20" s="10">
        <v>7</v>
      </c>
      <c r="R20" s="10">
        <v>1</v>
      </c>
      <c r="S20" s="10">
        <v>2</v>
      </c>
      <c r="T20" s="10">
        <v>6</v>
      </c>
      <c r="U20" s="10">
        <v>14</v>
      </c>
      <c r="V20" s="35">
        <v>4</v>
      </c>
      <c r="W20" s="35">
        <v>3</v>
      </c>
      <c r="X20" s="35">
        <v>15</v>
      </c>
      <c r="Y20" s="35">
        <v>8</v>
      </c>
      <c r="Z20" s="35">
        <v>10</v>
      </c>
      <c r="AA20" s="35">
        <v>21</v>
      </c>
      <c r="AB20" s="35">
        <v>11</v>
      </c>
      <c r="AC20" s="35">
        <v>26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6" ht="57" customHeight="1">
      <c r="A21" s="40">
        <v>7</v>
      </c>
      <c r="B21" s="41" t="s">
        <v>10</v>
      </c>
      <c r="C21" s="3" t="s">
        <v>94</v>
      </c>
      <c r="D21" s="32">
        <f t="shared" ref="D21:AB21" si="14">D54/D53*100</f>
        <v>115.42967120086789</v>
      </c>
      <c r="E21" s="32">
        <f t="shared" si="14"/>
        <v>149.98818661104247</v>
      </c>
      <c r="F21" s="32">
        <f t="shared" si="14"/>
        <v>142.94459776521248</v>
      </c>
      <c r="G21" s="32">
        <f t="shared" si="14"/>
        <v>130.56383218578191</v>
      </c>
      <c r="H21" s="32">
        <f t="shared" si="14"/>
        <v>111.60871890879915</v>
      </c>
      <c r="I21" s="32">
        <f t="shared" si="14"/>
        <v>137.68111811425439</v>
      </c>
      <c r="J21" s="32">
        <f t="shared" si="14"/>
        <v>112.38454430094309</v>
      </c>
      <c r="K21" s="32">
        <f t="shared" si="14"/>
        <v>83.23648100820958</v>
      </c>
      <c r="L21" s="32">
        <f t="shared" si="14"/>
        <v>61.865035062624287</v>
      </c>
      <c r="M21" s="32">
        <f t="shared" si="14"/>
        <v>80</v>
      </c>
      <c r="N21" s="32">
        <f t="shared" si="14"/>
        <v>6.9477823902119287</v>
      </c>
      <c r="O21" s="32">
        <f t="shared" si="14"/>
        <v>89.126867197617543</v>
      </c>
      <c r="P21" s="32">
        <f t="shared" si="14"/>
        <v>50.874125874125873</v>
      </c>
      <c r="Q21" s="32">
        <f t="shared" si="14"/>
        <v>28.348688873139615</v>
      </c>
      <c r="R21" s="32">
        <v>0</v>
      </c>
      <c r="S21" s="32">
        <f t="shared" si="14"/>
        <v>54.979739816592023</v>
      </c>
      <c r="T21" s="32">
        <f t="shared" si="14"/>
        <v>19.314749287995166</v>
      </c>
      <c r="U21" s="32">
        <f t="shared" si="14"/>
        <v>28.283452063254011</v>
      </c>
      <c r="V21" s="32">
        <f t="shared" si="14"/>
        <v>6.2267904509283811</v>
      </c>
      <c r="W21" s="32">
        <f t="shared" si="14"/>
        <v>3.7024316526995471</v>
      </c>
      <c r="X21" s="32">
        <f t="shared" si="14"/>
        <v>13.412351840299438</v>
      </c>
      <c r="Y21" s="32">
        <f t="shared" si="14"/>
        <v>39.092240117130302</v>
      </c>
      <c r="Z21" s="32">
        <f t="shared" si="14"/>
        <v>33.226266952177014</v>
      </c>
      <c r="AA21" s="32">
        <f t="shared" si="14"/>
        <v>35.403004019462664</v>
      </c>
      <c r="AB21" s="32">
        <f t="shared" si="14"/>
        <v>92.493138722554889</v>
      </c>
      <c r="AC21" s="32">
        <f>AC54/AC53*100</f>
        <v>114.85362823629836</v>
      </c>
      <c r="AD21" s="32"/>
      <c r="AE21" s="32"/>
      <c r="AF21" s="32"/>
      <c r="AG21" s="32"/>
      <c r="AH21" s="32"/>
      <c r="AI21" s="32"/>
      <c r="AJ21" s="32"/>
      <c r="AK21" s="32"/>
      <c r="AL21" s="32">
        <f t="shared" ref="AL21:AM21" si="15">AL54/AL53*100</f>
        <v>28.031842818428181</v>
      </c>
      <c r="AM21" s="32">
        <f t="shared" si="15"/>
        <v>22.585758220960493</v>
      </c>
      <c r="AN21" s="32"/>
      <c r="AO21" s="32"/>
      <c r="AP21" s="32"/>
      <c r="AQ21" s="32"/>
      <c r="AR21" s="32"/>
      <c r="AS21" s="32"/>
    </row>
    <row r="22" spans="1:46" ht="65.25" customHeight="1">
      <c r="A22" s="40"/>
      <c r="B22" s="41"/>
      <c r="C22" s="4" t="s">
        <v>97</v>
      </c>
      <c r="D22" s="9">
        <v>22</v>
      </c>
      <c r="E22" s="9">
        <v>26</v>
      </c>
      <c r="F22" s="10">
        <v>25</v>
      </c>
      <c r="G22" s="10">
        <v>23</v>
      </c>
      <c r="H22" s="10">
        <v>19</v>
      </c>
      <c r="I22" s="10">
        <v>24</v>
      </c>
      <c r="J22" s="10">
        <v>20</v>
      </c>
      <c r="K22" s="9">
        <v>16</v>
      </c>
      <c r="L22" s="9">
        <v>14</v>
      </c>
      <c r="M22" s="9">
        <v>15</v>
      </c>
      <c r="N22" s="12">
        <v>4</v>
      </c>
      <c r="O22" s="9">
        <v>17</v>
      </c>
      <c r="P22" s="9">
        <v>12</v>
      </c>
      <c r="Q22" s="10">
        <v>8</v>
      </c>
      <c r="R22" s="10">
        <v>1</v>
      </c>
      <c r="S22" s="10">
        <v>13</v>
      </c>
      <c r="T22" s="10">
        <v>6</v>
      </c>
      <c r="U22" s="10">
        <v>7</v>
      </c>
      <c r="V22" s="35">
        <v>3</v>
      </c>
      <c r="W22" s="35">
        <v>2</v>
      </c>
      <c r="X22" s="35">
        <v>5</v>
      </c>
      <c r="Y22" s="35">
        <v>11</v>
      </c>
      <c r="Z22" s="35">
        <v>9</v>
      </c>
      <c r="AA22" s="35">
        <v>10</v>
      </c>
      <c r="AB22" s="35">
        <v>18</v>
      </c>
      <c r="AC22" s="35">
        <v>21</v>
      </c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6" ht="65.25" customHeight="1">
      <c r="A23" s="40">
        <v>8</v>
      </c>
      <c r="B23" s="41" t="s">
        <v>11</v>
      </c>
      <c r="C23" s="3" t="s">
        <v>18</v>
      </c>
      <c r="D23" s="32">
        <f t="shared" ref="D23:AB23" si="16">D52/D51*100</f>
        <v>13.44575191959548</v>
      </c>
      <c r="E23" s="32">
        <f t="shared" si="16"/>
        <v>16.386638834979934</v>
      </c>
      <c r="F23" s="32">
        <f t="shared" si="16"/>
        <v>3.7084417015649107</v>
      </c>
      <c r="G23" s="32">
        <f t="shared" si="16"/>
        <v>18.034919548099964</v>
      </c>
      <c r="H23" s="32">
        <f t="shared" si="16"/>
        <v>10.889224592843988</v>
      </c>
      <c r="I23" s="32">
        <f t="shared" si="16"/>
        <v>10.865641098244135</v>
      </c>
      <c r="J23" s="32">
        <f t="shared" si="16"/>
        <v>3.2697880948842752</v>
      </c>
      <c r="K23" s="32">
        <f t="shared" si="16"/>
        <v>45.53858829429555</v>
      </c>
      <c r="L23" s="32">
        <f t="shared" si="16"/>
        <v>19.281145953199456</v>
      </c>
      <c r="M23" s="32">
        <f t="shared" si="16"/>
        <v>39.69933184855234</v>
      </c>
      <c r="N23" s="32">
        <f t="shared" si="16"/>
        <v>50.860347941819562</v>
      </c>
      <c r="O23" s="32">
        <f t="shared" si="16"/>
        <v>36.769325358181455</v>
      </c>
      <c r="P23" s="32">
        <f t="shared" si="16"/>
        <v>63.985205732778553</v>
      </c>
      <c r="Q23" s="32">
        <f t="shared" si="16"/>
        <v>72.74954072259645</v>
      </c>
      <c r="R23" s="32">
        <f t="shared" si="16"/>
        <v>8.7484047238150016</v>
      </c>
      <c r="S23" s="32">
        <f t="shared" si="16"/>
        <v>17.937150506826853</v>
      </c>
      <c r="T23" s="32">
        <f t="shared" si="16"/>
        <v>16.48300481142325</v>
      </c>
      <c r="U23" s="32">
        <f t="shared" si="16"/>
        <v>26.551258286468315</v>
      </c>
      <c r="V23" s="32">
        <f t="shared" si="16"/>
        <v>17.275898929089038</v>
      </c>
      <c r="W23" s="32">
        <f t="shared" si="16"/>
        <v>9.6510856313945776</v>
      </c>
      <c r="X23" s="32">
        <f t="shared" si="16"/>
        <v>90.647714678982311</v>
      </c>
      <c r="Y23" s="32">
        <f t="shared" si="16"/>
        <v>38.733885264806631</v>
      </c>
      <c r="Z23" s="32">
        <f t="shared" si="16"/>
        <v>4.8770491803278686</v>
      </c>
      <c r="AA23" s="32">
        <f t="shared" si="16"/>
        <v>153.89765662362507</v>
      </c>
      <c r="AB23" s="32">
        <f t="shared" si="16"/>
        <v>7.8510698925800027</v>
      </c>
      <c r="AC23" s="32">
        <f>AC52/AC51*100</f>
        <v>7.5104737350950685</v>
      </c>
      <c r="AD23" s="32"/>
      <c r="AE23" s="32"/>
      <c r="AF23" s="32"/>
      <c r="AG23" s="32"/>
      <c r="AH23" s="32"/>
      <c r="AI23" s="32"/>
      <c r="AJ23" s="32"/>
      <c r="AK23" s="32"/>
      <c r="AL23" s="32">
        <f t="shared" ref="AL23:AM23" si="17">AL52/AL51*100</f>
        <v>0</v>
      </c>
      <c r="AM23" s="32">
        <f t="shared" si="17"/>
        <v>35.635281829372929</v>
      </c>
      <c r="AN23" s="32"/>
      <c r="AO23" s="32"/>
      <c r="AP23" s="32"/>
      <c r="AQ23" s="32"/>
      <c r="AR23" s="32"/>
      <c r="AS23" s="32"/>
    </row>
    <row r="24" spans="1:46" ht="65.25" customHeight="1">
      <c r="A24" s="40"/>
      <c r="B24" s="41"/>
      <c r="C24" s="4" t="s">
        <v>97</v>
      </c>
      <c r="D24" s="9">
        <v>10</v>
      </c>
      <c r="E24" s="9">
        <v>11</v>
      </c>
      <c r="F24" s="10">
        <v>2</v>
      </c>
      <c r="G24" s="10">
        <v>15</v>
      </c>
      <c r="H24" s="10">
        <v>9</v>
      </c>
      <c r="I24" s="10">
        <v>8</v>
      </c>
      <c r="J24" s="10">
        <v>1</v>
      </c>
      <c r="K24" s="9">
        <v>21</v>
      </c>
      <c r="L24" s="9">
        <v>16</v>
      </c>
      <c r="M24" s="9">
        <v>20</v>
      </c>
      <c r="N24" s="12">
        <v>22</v>
      </c>
      <c r="O24" s="9">
        <v>18</v>
      </c>
      <c r="P24" s="9">
        <v>23</v>
      </c>
      <c r="Q24" s="10">
        <v>24</v>
      </c>
      <c r="R24" s="10">
        <v>6</v>
      </c>
      <c r="S24" s="10">
        <v>13</v>
      </c>
      <c r="T24" s="10">
        <v>12</v>
      </c>
      <c r="U24" s="10">
        <v>17</v>
      </c>
      <c r="V24" s="35">
        <v>14</v>
      </c>
      <c r="W24" s="35">
        <v>7</v>
      </c>
      <c r="X24" s="35">
        <v>25</v>
      </c>
      <c r="Y24" s="35">
        <v>19</v>
      </c>
      <c r="Z24" s="35">
        <v>3</v>
      </c>
      <c r="AA24" s="35">
        <v>26</v>
      </c>
      <c r="AB24" s="35">
        <v>5</v>
      </c>
      <c r="AC24" s="35">
        <v>4</v>
      </c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6" ht="65.25" customHeight="1">
      <c r="A25" s="40">
        <v>9</v>
      </c>
      <c r="B25" s="41" t="s">
        <v>12</v>
      </c>
      <c r="C25" s="3" t="s">
        <v>94</v>
      </c>
      <c r="D25" s="9">
        <v>1.45</v>
      </c>
      <c r="E25" s="9">
        <v>1.04</v>
      </c>
      <c r="F25" s="10">
        <v>1.3</v>
      </c>
      <c r="G25" s="10">
        <v>2.19</v>
      </c>
      <c r="H25" s="10">
        <v>1.82</v>
      </c>
      <c r="I25" s="10">
        <v>1.19</v>
      </c>
      <c r="J25" s="10">
        <v>1.25</v>
      </c>
      <c r="K25" s="9">
        <v>0.17</v>
      </c>
      <c r="L25" s="9">
        <v>0.02</v>
      </c>
      <c r="M25" s="9">
        <v>0</v>
      </c>
      <c r="N25" s="12">
        <v>0</v>
      </c>
      <c r="O25" s="9">
        <v>0</v>
      </c>
      <c r="P25" s="9">
        <v>0</v>
      </c>
      <c r="Q25" s="10">
        <v>0</v>
      </c>
      <c r="R25" s="10">
        <v>0</v>
      </c>
      <c r="S25" s="10">
        <v>0.01</v>
      </c>
      <c r="T25" s="10">
        <v>0</v>
      </c>
      <c r="U25" s="35">
        <f t="shared" ref="U25:AM25" si="18">U55/U35*1000</f>
        <v>0</v>
      </c>
      <c r="V25" s="32">
        <f>V55/V35*1000</f>
        <v>5.9822821893785433E-2</v>
      </c>
      <c r="W25" s="35">
        <f t="shared" si="18"/>
        <v>0</v>
      </c>
      <c r="X25" s="32">
        <f t="shared" si="18"/>
        <v>0.32190420130969022</v>
      </c>
      <c r="Y25" s="32">
        <f t="shared" si="18"/>
        <v>6.8885704838531917E-2</v>
      </c>
      <c r="Z25" s="32">
        <f t="shared" si="18"/>
        <v>0</v>
      </c>
      <c r="AA25" s="32">
        <f t="shared" si="18"/>
        <v>0.17372773389543905</v>
      </c>
      <c r="AB25" s="32">
        <f t="shared" si="18"/>
        <v>3.0342383454905145E-2</v>
      </c>
      <c r="AC25" s="32">
        <f t="shared" si="18"/>
        <v>3.9342817575223468E-2</v>
      </c>
      <c r="AD25" s="32"/>
      <c r="AE25" s="32"/>
      <c r="AF25" s="32"/>
      <c r="AG25" s="32"/>
      <c r="AH25" s="32"/>
      <c r="AI25" s="32"/>
      <c r="AJ25" s="32"/>
      <c r="AK25" s="32"/>
      <c r="AL25" s="32">
        <f t="shared" si="18"/>
        <v>2.4931438544003991E-2</v>
      </c>
      <c r="AM25" s="32">
        <f t="shared" si="18"/>
        <v>0.25391747047415913</v>
      </c>
      <c r="AN25" s="32"/>
      <c r="AO25" s="32"/>
      <c r="AP25" s="32"/>
      <c r="AQ25" s="32"/>
      <c r="AR25" s="32"/>
      <c r="AS25" s="32"/>
    </row>
    <row r="26" spans="1:46" ht="66.75" customHeight="1">
      <c r="A26" s="40"/>
      <c r="B26" s="41"/>
      <c r="C26" s="4" t="s">
        <v>97</v>
      </c>
      <c r="D26" s="9">
        <v>14</v>
      </c>
      <c r="E26" s="9">
        <v>10</v>
      </c>
      <c r="F26" s="10">
        <v>13</v>
      </c>
      <c r="G26" s="10">
        <v>16</v>
      </c>
      <c r="H26" s="10">
        <v>15</v>
      </c>
      <c r="I26" s="10">
        <v>11</v>
      </c>
      <c r="J26" s="10">
        <v>12</v>
      </c>
      <c r="K26" s="9">
        <v>8</v>
      </c>
      <c r="L26" s="9">
        <v>3</v>
      </c>
      <c r="M26" s="9">
        <v>1</v>
      </c>
      <c r="N26" s="12">
        <v>1</v>
      </c>
      <c r="O26" s="9">
        <v>1</v>
      </c>
      <c r="P26" s="9">
        <v>1</v>
      </c>
      <c r="Q26" s="10">
        <v>1</v>
      </c>
      <c r="R26" s="10">
        <v>1</v>
      </c>
      <c r="S26" s="10">
        <v>2</v>
      </c>
      <c r="T26" s="10">
        <v>1</v>
      </c>
      <c r="U26" s="10">
        <v>1</v>
      </c>
      <c r="V26" s="35">
        <v>6</v>
      </c>
      <c r="W26" s="35">
        <v>1</v>
      </c>
      <c r="X26" s="35">
        <v>9</v>
      </c>
      <c r="Y26" s="35">
        <v>7</v>
      </c>
      <c r="Z26" s="35">
        <v>1</v>
      </c>
      <c r="AA26" s="35">
        <v>8</v>
      </c>
      <c r="AB26" s="35">
        <v>4</v>
      </c>
      <c r="AC26" s="35">
        <v>5</v>
      </c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6" s="11" customFormat="1" ht="31.5">
      <c r="A27" s="9">
        <v>10</v>
      </c>
      <c r="B27" s="10" t="s">
        <v>13</v>
      </c>
      <c r="C27" s="9" t="s">
        <v>20</v>
      </c>
      <c r="D27" s="9"/>
      <c r="E27" s="9"/>
      <c r="F27" s="10"/>
      <c r="G27" s="10"/>
      <c r="H27" s="10"/>
      <c r="I27" s="10"/>
      <c r="J27" s="10"/>
      <c r="K27" s="9"/>
      <c r="L27" s="9"/>
      <c r="M27" s="9"/>
      <c r="N27" s="9"/>
      <c r="O27" s="9"/>
      <c r="P27" s="9"/>
      <c r="Q27" s="9"/>
      <c r="R27" s="9"/>
      <c r="S27" s="10"/>
      <c r="T27" s="10"/>
      <c r="U27" s="9"/>
      <c r="V27" s="9"/>
      <c r="W27" s="9"/>
      <c r="X27" s="9"/>
      <c r="Y27" s="9"/>
      <c r="Z27" s="9"/>
      <c r="AA27" s="9"/>
      <c r="AB27" s="9"/>
      <c r="AC27" s="9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</row>
    <row r="28" spans="1:46" ht="72.75" customHeight="1">
      <c r="A28" s="6">
        <v>11</v>
      </c>
      <c r="B28" s="8" t="s">
        <v>14</v>
      </c>
      <c r="C28" s="2" t="s">
        <v>21</v>
      </c>
      <c r="D28" s="16"/>
      <c r="E28" s="16"/>
      <c r="F28" s="17"/>
      <c r="G28" s="17"/>
      <c r="H28" s="17"/>
      <c r="I28" s="17"/>
      <c r="J28" s="17"/>
      <c r="K28" s="16"/>
      <c r="L28" s="16"/>
      <c r="M28" s="16"/>
      <c r="N28" s="18"/>
      <c r="O28" s="16"/>
      <c r="P28" s="16"/>
      <c r="Q28" s="17"/>
      <c r="R28" s="17"/>
      <c r="S28" s="17"/>
      <c r="T28" s="17"/>
      <c r="U28" s="17"/>
      <c r="V28" s="36"/>
      <c r="W28" s="36"/>
      <c r="X28" s="36"/>
      <c r="Y28" s="36"/>
      <c r="Z28" s="36"/>
      <c r="AA28" s="36"/>
      <c r="AB28" s="36"/>
      <c r="AC28" s="36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6" ht="24.95" customHeight="1">
      <c r="B29" s="39"/>
      <c r="C29" s="39"/>
      <c r="D29" s="39"/>
      <c r="E29" s="39"/>
      <c r="F29" s="39"/>
      <c r="G29" s="39"/>
      <c r="H29" s="39"/>
      <c r="I29" s="39"/>
    </row>
    <row r="32" spans="1:46" ht="16.5" hidden="1" thickBot="1">
      <c r="A32" s="19" t="s">
        <v>15</v>
      </c>
      <c r="B32" s="20" t="s">
        <v>16</v>
      </c>
      <c r="C32" s="21" t="s">
        <v>40</v>
      </c>
      <c r="D32" s="28" t="s">
        <v>41</v>
      </c>
      <c r="E32" s="30"/>
      <c r="F32" s="31"/>
      <c r="G32" s="31"/>
      <c r="H32" s="31"/>
      <c r="I32" s="31"/>
      <c r="J32" s="31"/>
      <c r="K32" s="1"/>
      <c r="L32" s="1"/>
      <c r="M32" s="30"/>
      <c r="N32" s="30"/>
      <c r="O32" s="30"/>
      <c r="P32" s="30"/>
      <c r="Q32" s="31"/>
      <c r="R32" s="31"/>
      <c r="S32" s="31"/>
      <c r="T32" s="31"/>
      <c r="U32" s="31"/>
      <c r="V32" s="34"/>
      <c r="W32" s="34"/>
      <c r="X32" s="31"/>
      <c r="Y32" s="31"/>
      <c r="Z32" s="31"/>
      <c r="AA32" s="31"/>
      <c r="AB32" s="31"/>
      <c r="AC32" s="3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 ht="95.25" hidden="1" thickBot="1">
      <c r="A33" s="22">
        <v>1</v>
      </c>
      <c r="B33" s="23" t="s">
        <v>42</v>
      </c>
      <c r="C33" s="24" t="s">
        <v>43</v>
      </c>
      <c r="D33" s="29"/>
      <c r="E33" s="30"/>
      <c r="F33" s="31"/>
      <c r="G33" s="31"/>
      <c r="H33" s="31"/>
      <c r="I33" s="31"/>
      <c r="J33" s="31"/>
      <c r="K33" s="1"/>
      <c r="L33" s="1"/>
      <c r="M33" s="30"/>
      <c r="N33" s="30"/>
      <c r="O33" s="30"/>
      <c r="P33" s="30"/>
      <c r="Q33" s="31"/>
      <c r="R33" s="31"/>
      <c r="S33" s="31"/>
      <c r="T33" s="31"/>
      <c r="U33" s="31"/>
      <c r="V33" s="34" t="s">
        <v>22</v>
      </c>
      <c r="W33" s="34" t="s">
        <v>22</v>
      </c>
      <c r="X33" s="31" t="s">
        <v>22</v>
      </c>
      <c r="Y33" s="31" t="s">
        <v>22</v>
      </c>
      <c r="Z33" s="31" t="s">
        <v>22</v>
      </c>
      <c r="AA33" s="31" t="s">
        <v>22</v>
      </c>
      <c r="AB33" s="31"/>
      <c r="AC33" s="3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 ht="48" hidden="1" thickBot="1">
      <c r="A34" s="22">
        <v>2</v>
      </c>
      <c r="B34" s="23" t="s">
        <v>44</v>
      </c>
      <c r="C34" s="24" t="s">
        <v>45</v>
      </c>
      <c r="D34" s="29">
        <v>731</v>
      </c>
      <c r="E34" s="30">
        <v>483</v>
      </c>
      <c r="F34" s="31">
        <v>644</v>
      </c>
      <c r="G34" s="31">
        <v>616</v>
      </c>
      <c r="H34" s="31">
        <v>485</v>
      </c>
      <c r="I34" s="31">
        <v>635</v>
      </c>
      <c r="J34" s="31">
        <v>953</v>
      </c>
      <c r="K34" s="1">
        <v>69</v>
      </c>
      <c r="L34" s="1">
        <v>19</v>
      </c>
      <c r="M34" s="30">
        <v>1</v>
      </c>
      <c r="N34" s="31">
        <v>5</v>
      </c>
      <c r="O34" s="30">
        <v>1</v>
      </c>
      <c r="P34" s="30">
        <v>17</v>
      </c>
      <c r="Q34" s="31">
        <v>3</v>
      </c>
      <c r="R34" s="31">
        <v>2</v>
      </c>
      <c r="S34" s="31">
        <v>21</v>
      </c>
      <c r="T34" s="31">
        <v>39</v>
      </c>
      <c r="U34" s="31">
        <v>4</v>
      </c>
      <c r="V34" s="34">
        <v>10</v>
      </c>
      <c r="W34" s="34">
        <v>15</v>
      </c>
      <c r="X34" s="31">
        <v>3</v>
      </c>
      <c r="Y34" s="31">
        <v>1</v>
      </c>
      <c r="Z34" s="31">
        <v>4</v>
      </c>
      <c r="AA34" s="31">
        <v>4</v>
      </c>
      <c r="AB34" s="31">
        <v>41</v>
      </c>
      <c r="AC34" s="31">
        <v>4</v>
      </c>
      <c r="AD34" s="1"/>
      <c r="AE34" s="1"/>
      <c r="AF34" s="1"/>
      <c r="AG34" s="1"/>
      <c r="AH34" s="1"/>
      <c r="AI34" s="1"/>
      <c r="AJ34" s="1"/>
      <c r="AK34" s="1"/>
      <c r="AL34" s="1">
        <v>11</v>
      </c>
      <c r="AM34" s="1">
        <v>4</v>
      </c>
      <c r="AN34" s="1"/>
      <c r="AO34" s="1"/>
      <c r="AP34" s="1"/>
      <c r="AQ34" s="1"/>
      <c r="AR34" s="1"/>
      <c r="AS34" s="1"/>
      <c r="AT34" s="1"/>
    </row>
    <row r="35" spans="1:46" ht="32.25" hidden="1" thickBot="1">
      <c r="A35" s="22">
        <v>3</v>
      </c>
      <c r="B35" s="23" t="s">
        <v>46</v>
      </c>
      <c r="C35" s="24" t="s">
        <v>47</v>
      </c>
      <c r="D35" s="29">
        <v>2160652</v>
      </c>
      <c r="E35" s="30">
        <v>1491247</v>
      </c>
      <c r="F35" s="31">
        <v>1938263</v>
      </c>
      <c r="G35" s="31">
        <v>1555222</v>
      </c>
      <c r="H35" s="31">
        <v>937960</v>
      </c>
      <c r="I35" s="31">
        <v>344728</v>
      </c>
      <c r="J35" s="31">
        <v>2383896</v>
      </c>
      <c r="K35" s="1">
        <v>319405.3</v>
      </c>
      <c r="L35" s="1">
        <v>184201.96</v>
      </c>
      <c r="M35" s="30">
        <v>7315.4</v>
      </c>
      <c r="N35" s="31">
        <v>63369.3</v>
      </c>
      <c r="O35" s="30">
        <v>5944.6</v>
      </c>
      <c r="P35" s="30">
        <v>115543</v>
      </c>
      <c r="Q35" s="31">
        <v>31018.400000000001</v>
      </c>
      <c r="R35" s="31">
        <v>15190</v>
      </c>
      <c r="S35" s="31">
        <v>334743.48</v>
      </c>
      <c r="T35" s="31">
        <v>163445</v>
      </c>
      <c r="U35" s="31">
        <v>23313.9</v>
      </c>
      <c r="V35" s="34">
        <v>117012.2</v>
      </c>
      <c r="W35" s="34">
        <v>114564</v>
      </c>
      <c r="X35" s="31">
        <v>21745.599999999999</v>
      </c>
      <c r="Y35" s="31">
        <v>14516.8</v>
      </c>
      <c r="Z35" s="31">
        <v>31303.360000000001</v>
      </c>
      <c r="AA35" s="31">
        <v>17268.400000000001</v>
      </c>
      <c r="AB35" s="31">
        <v>626186.80000000005</v>
      </c>
      <c r="AC35" s="31">
        <v>25417.599999999999</v>
      </c>
      <c r="AD35" s="1"/>
      <c r="AE35" s="1"/>
      <c r="AF35" s="1"/>
      <c r="AG35" s="1"/>
      <c r="AH35" s="1"/>
      <c r="AI35" s="1"/>
      <c r="AJ35" s="1"/>
      <c r="AK35" s="1"/>
      <c r="AL35" s="1">
        <v>120330</v>
      </c>
      <c r="AM35" s="1">
        <v>31506.3</v>
      </c>
      <c r="AN35" s="1"/>
      <c r="AO35" s="1"/>
      <c r="AP35" s="1"/>
      <c r="AQ35" s="1"/>
      <c r="AR35" s="1"/>
      <c r="AS35" s="1"/>
      <c r="AT35" s="1"/>
    </row>
    <row r="36" spans="1:46" ht="48" hidden="1" thickBot="1">
      <c r="A36" s="22">
        <v>4</v>
      </c>
      <c r="B36" s="23" t="s">
        <v>48</v>
      </c>
      <c r="C36" s="24" t="s">
        <v>45</v>
      </c>
      <c r="D36" s="29">
        <v>30</v>
      </c>
      <c r="E36" s="30">
        <v>27</v>
      </c>
      <c r="F36" s="31">
        <v>7</v>
      </c>
      <c r="G36" s="31">
        <v>3</v>
      </c>
      <c r="H36" s="31">
        <v>12</v>
      </c>
      <c r="I36" s="31">
        <v>5</v>
      </c>
      <c r="J36" s="31">
        <v>0</v>
      </c>
      <c r="K36" s="1">
        <v>0</v>
      </c>
      <c r="L36" s="1">
        <v>0</v>
      </c>
      <c r="M36" s="30">
        <v>1</v>
      </c>
      <c r="N36" s="31">
        <v>3</v>
      </c>
      <c r="O36" s="30">
        <v>0</v>
      </c>
      <c r="P36" s="30">
        <v>0</v>
      </c>
      <c r="Q36" s="31">
        <v>0</v>
      </c>
      <c r="R36" s="31">
        <v>2</v>
      </c>
      <c r="S36" s="31">
        <v>0</v>
      </c>
      <c r="T36" s="31">
        <v>0</v>
      </c>
      <c r="U36" s="31">
        <v>0</v>
      </c>
      <c r="V36" s="34">
        <v>0</v>
      </c>
      <c r="W36" s="34">
        <v>0</v>
      </c>
      <c r="X36" s="31">
        <v>0</v>
      </c>
      <c r="Y36" s="31">
        <v>1</v>
      </c>
      <c r="Z36" s="31">
        <v>0</v>
      </c>
      <c r="AA36" s="31">
        <v>1</v>
      </c>
      <c r="AB36" s="31">
        <v>0</v>
      </c>
      <c r="AC36" s="31">
        <v>0</v>
      </c>
      <c r="AD36" s="1"/>
      <c r="AE36" s="1"/>
      <c r="AF36" s="1"/>
      <c r="AG36" s="1"/>
      <c r="AH36" s="1"/>
      <c r="AI36" s="1"/>
      <c r="AJ36" s="1"/>
      <c r="AK36" s="1"/>
      <c r="AL36" s="1">
        <v>9</v>
      </c>
      <c r="AM36" s="1">
        <v>3</v>
      </c>
      <c r="AN36" s="1"/>
      <c r="AO36" s="1"/>
      <c r="AP36" s="1"/>
      <c r="AQ36" s="1"/>
      <c r="AR36" s="1"/>
      <c r="AS36" s="1"/>
      <c r="AT36" s="1"/>
    </row>
    <row r="37" spans="1:46" ht="63.75" hidden="1" thickBot="1">
      <c r="A37" s="22">
        <v>5</v>
      </c>
      <c r="B37" s="23" t="s">
        <v>49</v>
      </c>
      <c r="C37" s="24"/>
      <c r="D37" s="29"/>
      <c r="E37" s="30"/>
      <c r="F37" s="31"/>
      <c r="G37" s="31"/>
      <c r="H37" s="31"/>
      <c r="I37" s="31"/>
      <c r="J37" s="31"/>
      <c r="K37" s="1"/>
      <c r="L37" s="1"/>
      <c r="M37" s="30"/>
      <c r="N37" s="31"/>
      <c r="O37" s="30"/>
      <c r="P37" s="30"/>
      <c r="Q37" s="31"/>
      <c r="R37" s="31"/>
      <c r="S37" s="31"/>
      <c r="T37" s="31"/>
      <c r="U37" s="31"/>
      <c r="V37" s="34"/>
      <c r="W37" s="34">
        <v>0</v>
      </c>
      <c r="X37" s="31"/>
      <c r="Y37" s="31"/>
      <c r="Z37" s="31"/>
      <c r="AA37" s="31"/>
      <c r="AB37" s="31"/>
      <c r="AC37" s="3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ht="16.5" hidden="1" thickBot="1">
      <c r="A38" s="25">
        <v>40913</v>
      </c>
      <c r="B38" s="23" t="s">
        <v>50</v>
      </c>
      <c r="C38" s="24" t="s">
        <v>45</v>
      </c>
      <c r="D38" s="29">
        <v>499</v>
      </c>
      <c r="E38" s="30">
        <v>170</v>
      </c>
      <c r="F38" s="31">
        <v>479</v>
      </c>
      <c r="G38" s="31">
        <v>608</v>
      </c>
      <c r="H38" s="31">
        <v>180</v>
      </c>
      <c r="I38" s="31">
        <v>597</v>
      </c>
      <c r="J38" s="31">
        <v>784</v>
      </c>
      <c r="K38" s="1">
        <v>69</v>
      </c>
      <c r="L38" s="1"/>
      <c r="M38" s="30"/>
      <c r="N38" s="31"/>
      <c r="O38" s="30"/>
      <c r="P38" s="30"/>
      <c r="Q38" s="31"/>
      <c r="R38" s="31"/>
      <c r="S38" s="31"/>
      <c r="T38" s="31"/>
      <c r="U38" s="31"/>
      <c r="V38" s="34"/>
      <c r="W38" s="34"/>
      <c r="X38" s="31"/>
      <c r="Y38" s="31"/>
      <c r="Z38" s="31"/>
      <c r="AA38" s="31"/>
      <c r="AB38" s="31"/>
      <c r="AC38" s="3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 ht="16.5" hidden="1" thickBot="1">
      <c r="A39" s="25">
        <v>40944</v>
      </c>
      <c r="B39" s="23" t="s">
        <v>51</v>
      </c>
      <c r="C39" s="24" t="s">
        <v>45</v>
      </c>
      <c r="D39" s="29">
        <v>412</v>
      </c>
      <c r="E39" s="30">
        <v>248</v>
      </c>
      <c r="F39" s="31">
        <v>363</v>
      </c>
      <c r="G39" s="31">
        <v>501</v>
      </c>
      <c r="H39" s="31">
        <v>185</v>
      </c>
      <c r="I39" s="31">
        <v>553</v>
      </c>
      <c r="J39" s="31">
        <v>480</v>
      </c>
      <c r="K39" s="1">
        <v>69</v>
      </c>
      <c r="L39" s="1"/>
      <c r="M39" s="30"/>
      <c r="N39" s="31"/>
      <c r="O39" s="30"/>
      <c r="P39" s="30"/>
      <c r="Q39" s="31"/>
      <c r="R39" s="31"/>
      <c r="S39" s="31"/>
      <c r="T39" s="31"/>
      <c r="U39" s="31"/>
      <c r="V39" s="34"/>
      <c r="W39" s="34"/>
      <c r="X39" s="31"/>
      <c r="Y39" s="31"/>
      <c r="Z39" s="31"/>
      <c r="AA39" s="31"/>
      <c r="AB39" s="31"/>
      <c r="AC39" s="3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 ht="16.5" hidden="1" thickBot="1">
      <c r="A40" s="25">
        <v>40973</v>
      </c>
      <c r="B40" s="23" t="s">
        <v>52</v>
      </c>
      <c r="C40" s="24" t="s">
        <v>45</v>
      </c>
      <c r="D40" s="29">
        <v>412</v>
      </c>
      <c r="E40" s="30">
        <v>248</v>
      </c>
      <c r="F40" s="31">
        <v>363</v>
      </c>
      <c r="G40" s="31">
        <v>536</v>
      </c>
      <c r="H40" s="31">
        <v>185</v>
      </c>
      <c r="I40" s="31">
        <v>591</v>
      </c>
      <c r="J40" s="31">
        <v>480</v>
      </c>
      <c r="K40" s="1">
        <v>69</v>
      </c>
      <c r="L40" s="1"/>
      <c r="M40" s="30"/>
      <c r="N40" s="31"/>
      <c r="O40" s="30"/>
      <c r="P40" s="30"/>
      <c r="Q40" s="31"/>
      <c r="R40" s="31"/>
      <c r="S40" s="31"/>
      <c r="T40" s="31"/>
      <c r="U40" s="31"/>
      <c r="V40" s="34">
        <v>4</v>
      </c>
      <c r="W40" s="34"/>
      <c r="X40" s="31"/>
      <c r="Y40" s="31"/>
      <c r="Z40" s="31"/>
      <c r="AA40" s="31"/>
      <c r="AB40" s="31"/>
      <c r="AC40" s="3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ht="16.5" hidden="1" thickBot="1">
      <c r="A41" s="25">
        <v>41004</v>
      </c>
      <c r="B41" s="23" t="s">
        <v>53</v>
      </c>
      <c r="C41" s="24" t="s">
        <v>45</v>
      </c>
      <c r="D41" s="29">
        <v>499</v>
      </c>
      <c r="E41" s="30">
        <v>0</v>
      </c>
      <c r="F41" s="31">
        <v>562</v>
      </c>
      <c r="G41" s="31">
        <v>613</v>
      </c>
      <c r="H41" s="31">
        <v>482</v>
      </c>
      <c r="I41" s="31">
        <v>614</v>
      </c>
      <c r="J41" s="31">
        <v>810</v>
      </c>
      <c r="K41" s="1">
        <v>69</v>
      </c>
      <c r="L41" s="1"/>
      <c r="M41" s="30"/>
      <c r="N41" s="31"/>
      <c r="O41" s="30"/>
      <c r="P41" s="30"/>
      <c r="Q41" s="31"/>
      <c r="R41" s="31"/>
      <c r="S41" s="31"/>
      <c r="T41" s="31"/>
      <c r="U41" s="31"/>
      <c r="V41" s="34"/>
      <c r="W41" s="34"/>
      <c r="X41" s="31"/>
      <c r="Y41" s="31"/>
      <c r="Z41" s="31"/>
      <c r="AA41" s="31"/>
      <c r="AB41" s="31"/>
      <c r="AC41" s="3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 ht="48" hidden="1" thickBot="1">
      <c r="A42" s="22">
        <v>6</v>
      </c>
      <c r="B42" s="23" t="s">
        <v>54</v>
      </c>
      <c r="C42" s="24"/>
      <c r="D42" s="29"/>
      <c r="E42" s="29"/>
      <c r="F42" s="31"/>
      <c r="G42" s="31"/>
      <c r="H42" s="31"/>
      <c r="I42" s="31"/>
      <c r="J42" s="31"/>
      <c r="K42" s="1"/>
      <c r="L42" s="1"/>
      <c r="M42" s="30"/>
      <c r="N42" s="31"/>
      <c r="O42" s="30"/>
      <c r="P42" s="30"/>
      <c r="Q42" s="31"/>
      <c r="R42" s="31"/>
      <c r="S42" s="31"/>
      <c r="T42" s="31"/>
      <c r="U42" s="31"/>
      <c r="V42" s="34"/>
      <c r="W42" s="34"/>
      <c r="X42" s="31"/>
      <c r="Y42" s="31"/>
      <c r="Z42" s="31"/>
      <c r="AA42" s="31"/>
      <c r="AB42" s="31"/>
      <c r="AC42" s="3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 ht="16.5" hidden="1" thickBot="1">
      <c r="A43" s="25">
        <v>40914</v>
      </c>
      <c r="B43" s="23" t="s">
        <v>50</v>
      </c>
      <c r="C43" s="24" t="s">
        <v>45</v>
      </c>
      <c r="D43" s="29">
        <v>6</v>
      </c>
      <c r="E43" s="29">
        <v>81</v>
      </c>
      <c r="F43" s="31">
        <v>147</v>
      </c>
      <c r="G43" s="31">
        <v>8</v>
      </c>
      <c r="H43" s="31">
        <v>95</v>
      </c>
      <c r="I43" s="31">
        <v>17</v>
      </c>
      <c r="J43" s="31">
        <v>52</v>
      </c>
      <c r="K43" s="1">
        <v>49</v>
      </c>
      <c r="L43" s="1"/>
      <c r="M43" s="30"/>
      <c r="N43" s="31"/>
      <c r="O43" s="30"/>
      <c r="P43" s="30"/>
      <c r="Q43" s="31"/>
      <c r="R43" s="31"/>
      <c r="S43" s="31"/>
      <c r="T43" s="31"/>
      <c r="U43" s="31"/>
      <c r="V43" s="34">
        <v>10</v>
      </c>
      <c r="W43" s="34">
        <v>15</v>
      </c>
      <c r="X43" s="31">
        <v>3</v>
      </c>
      <c r="Y43" s="31">
        <v>1</v>
      </c>
      <c r="Z43" s="31">
        <v>4</v>
      </c>
      <c r="AA43" s="31">
        <v>2</v>
      </c>
      <c r="AB43" s="31"/>
      <c r="AC43" s="3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ht="16.5" hidden="1" thickBot="1">
      <c r="A44" s="25">
        <v>40945</v>
      </c>
      <c r="B44" s="23" t="s">
        <v>51</v>
      </c>
      <c r="C44" s="24" t="s">
        <v>45</v>
      </c>
      <c r="D44" s="29">
        <v>30</v>
      </c>
      <c r="E44" s="29">
        <v>57</v>
      </c>
      <c r="F44" s="31">
        <v>33</v>
      </c>
      <c r="G44" s="31">
        <v>115</v>
      </c>
      <c r="H44" s="31">
        <v>20</v>
      </c>
      <c r="I44" s="31">
        <v>33</v>
      </c>
      <c r="J44" s="31">
        <v>14</v>
      </c>
      <c r="K44" s="1">
        <v>54</v>
      </c>
      <c r="L44" s="1"/>
      <c r="M44" s="30"/>
      <c r="N44" s="31"/>
      <c r="O44" s="30"/>
      <c r="P44" s="30"/>
      <c r="Q44" s="31"/>
      <c r="R44" s="31"/>
      <c r="S44" s="31"/>
      <c r="T44" s="31"/>
      <c r="U44" s="31"/>
      <c r="V44" s="34">
        <v>10</v>
      </c>
      <c r="W44" s="34">
        <v>15</v>
      </c>
      <c r="X44" s="31">
        <v>3</v>
      </c>
      <c r="Y44" s="31">
        <v>1</v>
      </c>
      <c r="Z44" s="31">
        <v>4</v>
      </c>
      <c r="AA44" s="31">
        <v>1</v>
      </c>
      <c r="AB44" s="31"/>
      <c r="AC44" s="3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 ht="16.5" hidden="1" thickBot="1">
      <c r="A45" s="25">
        <v>40974</v>
      </c>
      <c r="B45" s="23" t="s">
        <v>52</v>
      </c>
      <c r="C45" s="24" t="s">
        <v>45</v>
      </c>
      <c r="D45" s="29">
        <v>30</v>
      </c>
      <c r="E45" s="29">
        <v>57</v>
      </c>
      <c r="F45" s="31">
        <v>33</v>
      </c>
      <c r="G45" s="31">
        <v>80</v>
      </c>
      <c r="H45" s="31">
        <v>20</v>
      </c>
      <c r="I45" s="31">
        <v>33</v>
      </c>
      <c r="J45" s="31">
        <v>14</v>
      </c>
      <c r="K45" s="1">
        <v>54</v>
      </c>
      <c r="L45" s="1"/>
      <c r="M45" s="30"/>
      <c r="N45" s="31"/>
      <c r="O45" s="30"/>
      <c r="P45" s="30"/>
      <c r="Q45" s="31"/>
      <c r="R45" s="31"/>
      <c r="S45" s="31"/>
      <c r="T45" s="31"/>
      <c r="U45" s="31"/>
      <c r="V45" s="34">
        <v>6</v>
      </c>
      <c r="W45" s="34">
        <v>15</v>
      </c>
      <c r="X45" s="31">
        <v>3</v>
      </c>
      <c r="Y45" s="31">
        <v>1</v>
      </c>
      <c r="Z45" s="31">
        <v>4</v>
      </c>
      <c r="AA45" s="31">
        <v>1</v>
      </c>
      <c r="AB45" s="31"/>
      <c r="AC45" s="3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 ht="16.5" hidden="1" thickBot="1">
      <c r="A46" s="25">
        <v>41005</v>
      </c>
      <c r="B46" s="23" t="s">
        <v>53</v>
      </c>
      <c r="C46" s="24" t="s">
        <v>45</v>
      </c>
      <c r="D46" s="29">
        <v>4</v>
      </c>
      <c r="E46" s="29">
        <v>3</v>
      </c>
      <c r="F46" s="31">
        <v>82</v>
      </c>
      <c r="G46" s="31">
        <v>3</v>
      </c>
      <c r="H46" s="31">
        <v>4</v>
      </c>
      <c r="I46" s="31">
        <v>8</v>
      </c>
      <c r="J46" s="31">
        <v>1</v>
      </c>
      <c r="K46" s="1">
        <v>6</v>
      </c>
      <c r="L46" s="1"/>
      <c r="M46" s="30"/>
      <c r="N46" s="31"/>
      <c r="O46" s="30"/>
      <c r="P46" s="30"/>
      <c r="Q46" s="31"/>
      <c r="R46" s="31"/>
      <c r="S46" s="31"/>
      <c r="T46" s="31"/>
      <c r="U46" s="31"/>
      <c r="V46" s="34">
        <v>10</v>
      </c>
      <c r="W46" s="34">
        <v>15</v>
      </c>
      <c r="X46" s="31">
        <v>3</v>
      </c>
      <c r="Y46" s="31">
        <v>1</v>
      </c>
      <c r="Z46" s="31">
        <v>4</v>
      </c>
      <c r="AA46" s="31">
        <v>2</v>
      </c>
      <c r="AB46" s="31"/>
      <c r="AC46" s="3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 ht="32.25" hidden="1" thickBot="1">
      <c r="A47" s="22">
        <v>7</v>
      </c>
      <c r="B47" s="23" t="s">
        <v>55</v>
      </c>
      <c r="C47" s="24" t="s">
        <v>56</v>
      </c>
      <c r="D47" s="29">
        <v>1544415</v>
      </c>
      <c r="E47" s="29">
        <v>1017291</v>
      </c>
      <c r="F47" s="31">
        <v>1388062</v>
      </c>
      <c r="G47" s="31">
        <v>1094570</v>
      </c>
      <c r="H47" s="31">
        <v>578842</v>
      </c>
      <c r="I47" s="31">
        <v>2387487</v>
      </c>
      <c r="J47" s="31">
        <v>1791671</v>
      </c>
      <c r="K47" s="1">
        <v>244847.2</v>
      </c>
      <c r="L47" s="1">
        <v>83398.02</v>
      </c>
      <c r="M47" s="30">
        <v>5074</v>
      </c>
      <c r="N47" s="31">
        <v>22591</v>
      </c>
      <c r="O47" s="30">
        <v>3780.0520000000001</v>
      </c>
      <c r="P47" s="30">
        <v>43847.8</v>
      </c>
      <c r="Q47" s="31">
        <v>14193</v>
      </c>
      <c r="R47" s="31">
        <v>5883</v>
      </c>
      <c r="S47" s="31">
        <v>212584.3</v>
      </c>
      <c r="T47" s="31">
        <v>111310</v>
      </c>
      <c r="U47" s="31">
        <v>10098.1</v>
      </c>
      <c r="V47" s="34">
        <v>42627.6</v>
      </c>
      <c r="W47" s="34">
        <v>65280</v>
      </c>
      <c r="X47" s="31">
        <v>5269.3</v>
      </c>
      <c r="Y47" s="31">
        <v>4682.6000000000004</v>
      </c>
      <c r="Z47" s="31">
        <v>23940</v>
      </c>
      <c r="AA47" s="31">
        <v>13637</v>
      </c>
      <c r="AB47" s="31">
        <v>320745</v>
      </c>
      <c r="AC47" s="31">
        <v>22715.599999999999</v>
      </c>
      <c r="AD47" s="1"/>
      <c r="AE47" s="1"/>
      <c r="AF47" s="1"/>
      <c r="AG47" s="1"/>
      <c r="AH47" s="1"/>
      <c r="AI47" s="1"/>
      <c r="AJ47" s="1"/>
      <c r="AK47" s="1"/>
      <c r="AL47" s="1">
        <v>73200</v>
      </c>
      <c r="AM47" s="1">
        <v>18598.900000000001</v>
      </c>
      <c r="AN47" s="1"/>
      <c r="AO47" s="1"/>
      <c r="AP47" s="1"/>
      <c r="AQ47" s="1"/>
      <c r="AR47" s="1"/>
      <c r="AS47" s="1"/>
      <c r="AT47" s="1"/>
    </row>
    <row r="48" spans="1:46" ht="32.25" hidden="1" thickBot="1">
      <c r="A48" s="22">
        <v>8</v>
      </c>
      <c r="B48" s="23" t="s">
        <v>57</v>
      </c>
      <c r="C48" s="24" t="s">
        <v>56</v>
      </c>
      <c r="D48" s="29">
        <v>1505178</v>
      </c>
      <c r="E48" s="29">
        <v>988211</v>
      </c>
      <c r="F48" s="31">
        <v>1333771</v>
      </c>
      <c r="G48" s="31">
        <v>1057252</v>
      </c>
      <c r="H48" s="31">
        <v>547263</v>
      </c>
      <c r="I48" s="31">
        <v>2337132</v>
      </c>
      <c r="J48" s="31">
        <v>1721449</v>
      </c>
      <c r="K48" s="1">
        <v>239700.5</v>
      </c>
      <c r="L48" s="1">
        <v>74567.199999999997</v>
      </c>
      <c r="M48" s="30">
        <v>4466</v>
      </c>
      <c r="N48" s="31">
        <v>18009</v>
      </c>
      <c r="O48" s="30">
        <v>3252.357</v>
      </c>
      <c r="P48" s="30">
        <v>38373.699999999997</v>
      </c>
      <c r="Q48" s="31">
        <v>12782</v>
      </c>
      <c r="R48" s="31">
        <v>8441</v>
      </c>
      <c r="S48" s="31">
        <v>213918.1</v>
      </c>
      <c r="T48" s="31">
        <v>107655</v>
      </c>
      <c r="U48" s="31">
        <v>6520.7</v>
      </c>
      <c r="V48" s="34">
        <v>39591.800000000003</v>
      </c>
      <c r="W48" s="34">
        <v>59985</v>
      </c>
      <c r="X48" s="31">
        <v>4615.3999999999996</v>
      </c>
      <c r="Y48" s="31">
        <v>4493.5</v>
      </c>
      <c r="Z48" s="31">
        <v>21508</v>
      </c>
      <c r="AA48" s="31">
        <v>4183</v>
      </c>
      <c r="AB48" s="31">
        <v>311926</v>
      </c>
      <c r="AC48" s="31">
        <v>10149.6</v>
      </c>
      <c r="AD48" s="1"/>
      <c r="AE48" s="1"/>
      <c r="AF48" s="1"/>
      <c r="AG48" s="1"/>
      <c r="AH48" s="1"/>
      <c r="AI48" s="1"/>
      <c r="AJ48" s="1"/>
      <c r="AK48" s="1"/>
      <c r="AL48" s="1">
        <v>67296</v>
      </c>
      <c r="AM48" s="1">
        <v>16257</v>
      </c>
      <c r="AN48" s="1"/>
      <c r="AO48" s="1"/>
      <c r="AP48" s="1"/>
      <c r="AQ48" s="1"/>
      <c r="AR48" s="1"/>
      <c r="AS48" s="1"/>
      <c r="AT48" s="1"/>
    </row>
    <row r="49" spans="1:46" ht="16.5" hidden="1" thickBot="1">
      <c r="A49" s="22">
        <v>9</v>
      </c>
      <c r="B49" s="23" t="s">
        <v>58</v>
      </c>
      <c r="C49" s="24" t="s">
        <v>56</v>
      </c>
      <c r="D49" s="29">
        <v>1477326</v>
      </c>
      <c r="E49" s="30">
        <v>997472</v>
      </c>
      <c r="F49" s="31">
        <v>1222642</v>
      </c>
      <c r="G49" s="31">
        <v>990733</v>
      </c>
      <c r="H49" s="31">
        <v>651516</v>
      </c>
      <c r="I49" s="31">
        <v>2461634</v>
      </c>
      <c r="J49" s="31">
        <v>1788706</v>
      </c>
      <c r="K49" s="1">
        <v>222363.9</v>
      </c>
      <c r="L49" s="1">
        <v>32492</v>
      </c>
      <c r="M49" s="30">
        <v>4466</v>
      </c>
      <c r="N49" s="31">
        <v>18421</v>
      </c>
      <c r="O49" s="30">
        <v>4221.82</v>
      </c>
      <c r="P49" s="30">
        <v>16281.2</v>
      </c>
      <c r="Q49" s="31">
        <v>12782</v>
      </c>
      <c r="R49" s="31">
        <v>5883</v>
      </c>
      <c r="S49" s="31">
        <v>210630.6</v>
      </c>
      <c r="T49" s="31">
        <v>111310</v>
      </c>
      <c r="U49" s="31">
        <v>151.30000000000001</v>
      </c>
      <c r="V49" s="34">
        <v>43428.41</v>
      </c>
      <c r="W49" s="34">
        <v>68576</v>
      </c>
      <c r="X49" s="31">
        <v>5269.3</v>
      </c>
      <c r="Y49" s="31">
        <v>5935.6</v>
      </c>
      <c r="Z49" s="31">
        <v>9381</v>
      </c>
      <c r="AA49" s="31">
        <v>7871</v>
      </c>
      <c r="AB49" s="31">
        <v>328918</v>
      </c>
      <c r="AC49" s="31">
        <v>15805.9</v>
      </c>
      <c r="AD49" s="1"/>
      <c r="AE49" s="1"/>
      <c r="AF49" s="1"/>
      <c r="AG49" s="1"/>
      <c r="AH49" s="1"/>
      <c r="AI49" s="1"/>
      <c r="AJ49" s="1"/>
      <c r="AK49" s="1"/>
      <c r="AL49" s="1">
        <v>32880</v>
      </c>
      <c r="AM49" s="1">
        <v>21920.799999999999</v>
      </c>
      <c r="AN49" s="1"/>
      <c r="AO49" s="1"/>
      <c r="AP49" s="1"/>
      <c r="AQ49" s="1"/>
      <c r="AR49" s="1"/>
      <c r="AS49" s="1"/>
      <c r="AT49" s="1"/>
    </row>
    <row r="50" spans="1:46" ht="16.5" hidden="1" thickBot="1">
      <c r="A50" s="22">
        <v>10</v>
      </c>
      <c r="B50" s="23" t="s">
        <v>59</v>
      </c>
      <c r="C50" s="24" t="s">
        <v>56</v>
      </c>
      <c r="D50" s="29">
        <v>1508618</v>
      </c>
      <c r="E50" s="30">
        <v>1007225</v>
      </c>
      <c r="F50" s="31">
        <v>1163278</v>
      </c>
      <c r="G50" s="31">
        <v>877555</v>
      </c>
      <c r="H50" s="31">
        <v>617667</v>
      </c>
      <c r="I50" s="31">
        <v>2337241</v>
      </c>
      <c r="J50" s="31">
        <v>1856789</v>
      </c>
      <c r="K50" s="1">
        <v>218818.9</v>
      </c>
      <c r="L50" s="1">
        <v>29311.8</v>
      </c>
      <c r="M50" s="30">
        <v>4466</v>
      </c>
      <c r="N50" s="31">
        <v>18024</v>
      </c>
      <c r="O50" s="30">
        <v>4234.1549999999997</v>
      </c>
      <c r="P50" s="30">
        <v>16023</v>
      </c>
      <c r="Q50" s="31">
        <v>11852</v>
      </c>
      <c r="R50" s="31">
        <v>6050</v>
      </c>
      <c r="S50" s="31">
        <v>204198.39999999999</v>
      </c>
      <c r="T50" s="31">
        <v>107156</v>
      </c>
      <c r="U50" s="31">
        <v>7382.9</v>
      </c>
      <c r="V50" s="34">
        <v>39646.620000000003</v>
      </c>
      <c r="W50" s="34">
        <v>66936</v>
      </c>
      <c r="X50" s="31">
        <v>2535.5300000000002</v>
      </c>
      <c r="Y50" s="31">
        <v>5809.9</v>
      </c>
      <c r="Z50" s="31">
        <v>10649</v>
      </c>
      <c r="AA50" s="31">
        <v>8164</v>
      </c>
      <c r="AB50" s="31">
        <v>324862</v>
      </c>
      <c r="AC50" s="31">
        <v>14957.3</v>
      </c>
      <c r="AD50" s="1"/>
      <c r="AE50" s="1"/>
      <c r="AF50" s="1"/>
      <c r="AG50" s="1"/>
      <c r="AH50" s="1"/>
      <c r="AI50" s="1"/>
      <c r="AJ50" s="1"/>
      <c r="AK50" s="1"/>
      <c r="AL50" s="1">
        <v>31708</v>
      </c>
      <c r="AM50" s="1">
        <v>21834.9</v>
      </c>
      <c r="AN50" s="1"/>
      <c r="AO50" s="1"/>
      <c r="AP50" s="1"/>
      <c r="AQ50" s="1"/>
      <c r="AR50" s="1"/>
      <c r="AS50" s="1"/>
      <c r="AT50" s="1"/>
    </row>
    <row r="51" spans="1:46" ht="95.25" hidden="1" thickBot="1">
      <c r="A51" s="25">
        <v>40918</v>
      </c>
      <c r="B51" s="23" t="s">
        <v>60</v>
      </c>
      <c r="C51" s="24" t="s">
        <v>56</v>
      </c>
      <c r="D51" s="29">
        <v>384456</v>
      </c>
      <c r="E51" s="30">
        <v>204563</v>
      </c>
      <c r="F51" s="31">
        <v>1134250</v>
      </c>
      <c r="G51" s="31">
        <v>160655</v>
      </c>
      <c r="H51" s="31">
        <v>193292</v>
      </c>
      <c r="I51" s="31">
        <v>621574</v>
      </c>
      <c r="J51" s="31">
        <v>1635213</v>
      </c>
      <c r="K51" s="1">
        <v>78163.600000000006</v>
      </c>
      <c r="L51" s="1">
        <v>27721.9</v>
      </c>
      <c r="M51" s="30">
        <v>1796</v>
      </c>
      <c r="N51" s="31">
        <v>10519</v>
      </c>
      <c r="O51" s="30">
        <v>2384.4059999999999</v>
      </c>
      <c r="P51" s="30">
        <v>15141</v>
      </c>
      <c r="Q51" s="31">
        <v>4899</v>
      </c>
      <c r="R51" s="31">
        <v>5563.3</v>
      </c>
      <c r="S51" s="31">
        <v>80974.399999999994</v>
      </c>
      <c r="T51" s="31">
        <v>32215</v>
      </c>
      <c r="U51" s="31">
        <v>3182.9</v>
      </c>
      <c r="V51" s="34">
        <v>39646.620000000003</v>
      </c>
      <c r="W51" s="34">
        <v>64801</v>
      </c>
      <c r="X51" s="31">
        <v>2535.5300000000002</v>
      </c>
      <c r="Y51" s="31">
        <v>5809.9</v>
      </c>
      <c r="Z51" s="31">
        <v>9760</v>
      </c>
      <c r="AA51" s="31">
        <v>2091</v>
      </c>
      <c r="AB51" s="31">
        <v>301806</v>
      </c>
      <c r="AC51" s="31">
        <v>12412</v>
      </c>
      <c r="AD51" s="1"/>
      <c r="AE51" s="1"/>
      <c r="AF51" s="1"/>
      <c r="AG51" s="1"/>
      <c r="AH51" s="1"/>
      <c r="AI51" s="1"/>
      <c r="AJ51" s="1"/>
      <c r="AK51" s="1"/>
      <c r="AL51" s="1">
        <v>30272</v>
      </c>
      <c r="AM51" s="1">
        <v>10722.8</v>
      </c>
      <c r="AN51" s="1"/>
      <c r="AO51" s="1"/>
      <c r="AP51" s="1"/>
      <c r="AQ51" s="1"/>
      <c r="AR51" s="1"/>
      <c r="AS51" s="1"/>
      <c r="AT51" s="1"/>
    </row>
    <row r="52" spans="1:46" ht="16.5" hidden="1" thickBot="1">
      <c r="A52" s="26">
        <v>36901</v>
      </c>
      <c r="B52" s="23" t="s">
        <v>61</v>
      </c>
      <c r="C52" s="24" t="s">
        <v>56</v>
      </c>
      <c r="D52" s="29">
        <v>51693</v>
      </c>
      <c r="E52" s="30">
        <v>33521</v>
      </c>
      <c r="F52" s="31">
        <v>42063</v>
      </c>
      <c r="G52" s="31">
        <v>28974</v>
      </c>
      <c r="H52" s="31">
        <v>21048</v>
      </c>
      <c r="I52" s="31">
        <v>67538</v>
      </c>
      <c r="J52" s="31">
        <v>53468</v>
      </c>
      <c r="K52" s="1">
        <v>35594.6</v>
      </c>
      <c r="L52" s="1">
        <v>5345.1</v>
      </c>
      <c r="M52" s="30">
        <v>713</v>
      </c>
      <c r="N52" s="31">
        <v>5350</v>
      </c>
      <c r="O52" s="30">
        <v>876.73</v>
      </c>
      <c r="P52" s="30">
        <v>9688</v>
      </c>
      <c r="Q52" s="31">
        <v>3564</v>
      </c>
      <c r="R52" s="31">
        <v>486.7</v>
      </c>
      <c r="S52" s="31">
        <v>14524.5</v>
      </c>
      <c r="T52" s="31">
        <v>5310</v>
      </c>
      <c r="U52" s="31">
        <v>845.1</v>
      </c>
      <c r="V52" s="34">
        <v>6849.31</v>
      </c>
      <c r="W52" s="34">
        <v>6254</v>
      </c>
      <c r="X52" s="31">
        <v>2298.4</v>
      </c>
      <c r="Y52" s="31">
        <v>2250.4</v>
      </c>
      <c r="Z52" s="31">
        <v>476</v>
      </c>
      <c r="AA52" s="31">
        <v>3218</v>
      </c>
      <c r="AB52" s="31">
        <v>23695</v>
      </c>
      <c r="AC52" s="31">
        <v>932.2</v>
      </c>
      <c r="AD52" s="1"/>
      <c r="AE52" s="1"/>
      <c r="AF52" s="1"/>
      <c r="AG52" s="1"/>
      <c r="AH52" s="1"/>
      <c r="AI52" s="1"/>
      <c r="AJ52" s="1"/>
      <c r="AK52" s="1"/>
      <c r="AL52" s="1"/>
      <c r="AM52" s="1">
        <v>3821.1</v>
      </c>
      <c r="AN52" s="1"/>
      <c r="AO52" s="1"/>
      <c r="AP52" s="1"/>
      <c r="AQ52" s="1"/>
      <c r="AR52" s="1"/>
      <c r="AS52" s="1"/>
      <c r="AT52" s="1"/>
    </row>
    <row r="53" spans="1:46" ht="32.25" hidden="1" thickBot="1">
      <c r="A53" s="22">
        <v>11</v>
      </c>
      <c r="B53" s="23" t="s">
        <v>62</v>
      </c>
      <c r="C53" s="24" t="s">
        <v>56</v>
      </c>
      <c r="D53" s="29">
        <v>383456</v>
      </c>
      <c r="E53" s="30">
        <v>148137</v>
      </c>
      <c r="F53" s="31">
        <v>333723</v>
      </c>
      <c r="G53" s="31">
        <v>288295</v>
      </c>
      <c r="H53" s="31">
        <v>74780</v>
      </c>
      <c r="I53" s="31">
        <v>736812</v>
      </c>
      <c r="J53" s="31">
        <v>452338</v>
      </c>
      <c r="K53" s="1">
        <v>32437.7</v>
      </c>
      <c r="L53" s="1">
        <v>22930.400000000001</v>
      </c>
      <c r="M53" s="30">
        <v>1200</v>
      </c>
      <c r="N53" s="31">
        <v>4577</v>
      </c>
      <c r="O53" s="30">
        <v>190.727</v>
      </c>
      <c r="P53" s="30">
        <v>5720</v>
      </c>
      <c r="Q53" s="31">
        <v>1411</v>
      </c>
      <c r="R53" s="31">
        <v>0</v>
      </c>
      <c r="S53" s="31">
        <v>2344.5</v>
      </c>
      <c r="T53" s="31">
        <v>11587</v>
      </c>
      <c r="U53" s="31">
        <v>4534.1000000000004</v>
      </c>
      <c r="V53" s="34">
        <v>10556</v>
      </c>
      <c r="W53" s="34">
        <v>14558</v>
      </c>
      <c r="X53" s="31">
        <v>3302.18</v>
      </c>
      <c r="Y53" s="31">
        <v>546.4</v>
      </c>
      <c r="Z53" s="31">
        <v>2802</v>
      </c>
      <c r="AA53" s="31">
        <v>9454</v>
      </c>
      <c r="AB53" s="31">
        <v>32064</v>
      </c>
      <c r="AC53" s="31">
        <v>13120.7</v>
      </c>
      <c r="AD53" s="1"/>
      <c r="AE53" s="1"/>
      <c r="AF53" s="1"/>
      <c r="AG53" s="1"/>
      <c r="AH53" s="1"/>
      <c r="AI53" s="1"/>
      <c r="AJ53" s="1"/>
      <c r="AK53" s="1"/>
      <c r="AL53" s="1">
        <v>5904</v>
      </c>
      <c r="AM53" s="1">
        <v>4227</v>
      </c>
      <c r="AN53" s="1"/>
      <c r="AO53" s="1"/>
      <c r="AP53" s="1"/>
      <c r="AQ53" s="1"/>
      <c r="AR53" s="1"/>
      <c r="AS53" s="1"/>
      <c r="AT53" s="1"/>
    </row>
    <row r="54" spans="1:46" ht="32.25" hidden="1" thickBot="1">
      <c r="A54" s="22">
        <v>12</v>
      </c>
      <c r="B54" s="23" t="s">
        <v>63</v>
      </c>
      <c r="C54" s="24" t="s">
        <v>56</v>
      </c>
      <c r="D54" s="29">
        <v>442622</v>
      </c>
      <c r="E54" s="30">
        <v>222188</v>
      </c>
      <c r="F54" s="31">
        <v>477039</v>
      </c>
      <c r="G54" s="31">
        <v>376409</v>
      </c>
      <c r="H54" s="31">
        <v>83461</v>
      </c>
      <c r="I54" s="31">
        <v>1014451</v>
      </c>
      <c r="J54" s="31">
        <v>508358</v>
      </c>
      <c r="K54" s="1">
        <v>27000</v>
      </c>
      <c r="L54" s="1">
        <v>14185.9</v>
      </c>
      <c r="M54" s="30">
        <v>960</v>
      </c>
      <c r="N54" s="31">
        <v>318</v>
      </c>
      <c r="O54" s="30">
        <v>169.989</v>
      </c>
      <c r="P54" s="30">
        <v>2910</v>
      </c>
      <c r="Q54" s="31">
        <v>400</v>
      </c>
      <c r="R54" s="31">
        <v>0</v>
      </c>
      <c r="S54" s="31">
        <v>1289</v>
      </c>
      <c r="T54" s="31">
        <v>2238</v>
      </c>
      <c r="U54" s="31">
        <v>1282.4000000000001</v>
      </c>
      <c r="V54" s="34">
        <v>657.3</v>
      </c>
      <c r="W54" s="34">
        <v>539</v>
      </c>
      <c r="X54" s="31">
        <v>442.9</v>
      </c>
      <c r="Y54" s="31">
        <v>213.6</v>
      </c>
      <c r="Z54" s="31">
        <v>931</v>
      </c>
      <c r="AA54" s="31">
        <v>3347</v>
      </c>
      <c r="AB54" s="31">
        <v>29657</v>
      </c>
      <c r="AC54" s="31">
        <v>15069.6</v>
      </c>
      <c r="AD54" s="1"/>
      <c r="AE54" s="1"/>
      <c r="AF54" s="1"/>
      <c r="AG54" s="1"/>
      <c r="AH54" s="1"/>
      <c r="AI54" s="1"/>
      <c r="AJ54" s="1"/>
      <c r="AK54" s="1"/>
      <c r="AL54" s="1">
        <v>1655</v>
      </c>
      <c r="AM54" s="1">
        <v>954.7</v>
      </c>
      <c r="AN54" s="1"/>
      <c r="AO54" s="1"/>
      <c r="AP54" s="1"/>
      <c r="AQ54" s="1"/>
      <c r="AR54" s="1"/>
      <c r="AS54" s="1"/>
      <c r="AT54" s="1"/>
    </row>
    <row r="55" spans="1:46" ht="95.25" hidden="1" thickBot="1">
      <c r="A55" s="22">
        <v>13</v>
      </c>
      <c r="B55" s="23" t="s">
        <v>64</v>
      </c>
      <c r="C55" s="27" t="s">
        <v>65</v>
      </c>
      <c r="D55" s="29"/>
      <c r="E55" s="30"/>
      <c r="F55" s="31"/>
      <c r="G55" s="31"/>
      <c r="H55" s="31"/>
      <c r="I55" s="31"/>
      <c r="J55" s="31"/>
      <c r="K55" s="1"/>
      <c r="L55" s="1"/>
      <c r="M55" s="30"/>
      <c r="N55" s="31"/>
      <c r="O55" s="30"/>
      <c r="P55" s="30"/>
      <c r="Q55" s="31"/>
      <c r="R55" s="31"/>
      <c r="S55" s="31"/>
      <c r="T55" s="31"/>
      <c r="U55" s="31">
        <v>0</v>
      </c>
      <c r="V55" s="34">
        <v>7</v>
      </c>
      <c r="W55" s="34">
        <v>0</v>
      </c>
      <c r="X55" s="31">
        <v>7</v>
      </c>
      <c r="Y55" s="31">
        <v>1</v>
      </c>
      <c r="Z55" s="31">
        <v>0</v>
      </c>
      <c r="AA55" s="31">
        <v>3</v>
      </c>
      <c r="AB55" s="31">
        <v>19</v>
      </c>
      <c r="AC55" s="31">
        <v>1</v>
      </c>
      <c r="AD55" s="1"/>
      <c r="AE55" s="1"/>
      <c r="AF55" s="1"/>
      <c r="AG55" s="1"/>
      <c r="AH55" s="1"/>
      <c r="AI55" s="1"/>
      <c r="AJ55" s="1"/>
      <c r="AK55" s="1"/>
      <c r="AL55" s="1">
        <v>3</v>
      </c>
      <c r="AM55" s="1">
        <v>8</v>
      </c>
      <c r="AN55" s="1"/>
      <c r="AO55" s="1"/>
      <c r="AP55" s="1"/>
      <c r="AQ55" s="1"/>
      <c r="AR55" s="1"/>
      <c r="AS55" s="1"/>
      <c r="AT55" s="1"/>
    </row>
  </sheetData>
  <mergeCells count="20">
    <mergeCell ref="A7:A8"/>
    <mergeCell ref="B7:B8"/>
    <mergeCell ref="A25:A26"/>
    <mergeCell ref="B25:B26"/>
    <mergeCell ref="A1:AS3"/>
    <mergeCell ref="A9:A14"/>
    <mergeCell ref="B9:B10"/>
    <mergeCell ref="A15:A16"/>
    <mergeCell ref="B15:B16"/>
    <mergeCell ref="A17:A18"/>
    <mergeCell ref="B17:B18"/>
    <mergeCell ref="A5:A6"/>
    <mergeCell ref="B5:B6"/>
    <mergeCell ref="B29:I29"/>
    <mergeCell ref="A19:A20"/>
    <mergeCell ref="B19:B20"/>
    <mergeCell ref="A21:A22"/>
    <mergeCell ref="B21:B22"/>
    <mergeCell ref="A23:A24"/>
    <mergeCell ref="B23:B2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s="1">
        <v>5310</v>
      </c>
    </row>
    <row r="2" spans="1:1">
      <c r="A2" s="1">
        <v>32215</v>
      </c>
    </row>
    <row r="3" spans="1:1">
      <c r="A3" s="15">
        <f>A1/A2</f>
        <v>0.16483004811423249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1FFCE52079F3F4DA9FD35CDA2C9F9EF" ma:contentTypeVersion="1" ma:contentTypeDescription="Создание документа." ma:contentTypeScope="" ma:versionID="f36f4ec276e6d3fb66cdfec16defff9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FED88-5DDF-44CF-A81A-6D1B3E7690FA}"/>
</file>

<file path=customXml/itemProps2.xml><?xml version="1.0" encoding="utf-8"?>
<ds:datastoreItem xmlns:ds="http://schemas.openxmlformats.org/officeDocument/2006/customXml" ds:itemID="{85B1E510-409E-42EE-B239-C1026DD648DF}"/>
</file>

<file path=customXml/itemProps3.xml><?xml version="1.0" encoding="utf-8"?>
<ds:datastoreItem xmlns:ds="http://schemas.openxmlformats.org/officeDocument/2006/customXml" ds:itemID="{7B69FCB4-A286-4C1B-83CC-68C454A654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Департамент городского хозяйства г. Красноярск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info</cp:lastModifiedBy>
  <cp:lastPrinted>2012-02-15T04:05:52Z</cp:lastPrinted>
  <dcterms:created xsi:type="dcterms:W3CDTF">2012-02-13T03:21:30Z</dcterms:created>
  <dcterms:modified xsi:type="dcterms:W3CDTF">2012-02-16T08:47:52Z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0x01010061FFCE52079F3F4DA9FD35CDA2C9F9EF</vt:lpwstr>
  </property>
</Properties>
</file>