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345" windowWidth="14805" windowHeight="7770"/>
  </bookViews>
  <sheets>
    <sheet name="Отчет и рейтинг" sheetId="4" r:id="rId1"/>
  </sheets>
  <definedNames>
    <definedName name="_xlnm.Print_Area" localSheetId="0">'Отчет и рейтинг'!$A$1:$V$22</definedName>
  </definedNames>
  <calcPr calcId="145621"/>
</workbook>
</file>

<file path=xl/calcChain.xml><?xml version="1.0" encoding="utf-8"?>
<calcChain xmlns="http://schemas.openxmlformats.org/spreadsheetml/2006/main">
  <c r="T12" i="4" l="1"/>
  <c r="S12" i="4"/>
  <c r="E16" i="4"/>
  <c r="K12" i="4" l="1"/>
  <c r="N12" i="4"/>
  <c r="P12" i="4"/>
  <c r="K13" i="4"/>
  <c r="N13" i="4"/>
  <c r="N15" i="4" s="1"/>
  <c r="P13" i="4"/>
  <c r="K14" i="4"/>
  <c r="N14" i="4"/>
  <c r="P14" i="4"/>
  <c r="H15" i="4"/>
  <c r="H16" i="4" s="1"/>
  <c r="I15" i="4"/>
  <c r="I16" i="4" s="1"/>
  <c r="J15" i="4"/>
  <c r="L15" i="4"/>
  <c r="M15" i="4"/>
  <c r="O15" i="4"/>
  <c r="O16" i="4" s="1"/>
  <c r="J16" i="4"/>
  <c r="L16" i="4"/>
  <c r="M16" i="4"/>
  <c r="K15" i="4" l="1"/>
  <c r="P15" i="4"/>
  <c r="F15" i="4" l="1"/>
  <c r="F16" i="4" s="1"/>
  <c r="E15" i="4"/>
  <c r="D15" i="4"/>
  <c r="D16" i="4" s="1"/>
  <c r="C15" i="4"/>
  <c r="C16" i="4" s="1"/>
  <c r="G14" i="4"/>
  <c r="G13" i="4"/>
  <c r="G12" i="4"/>
  <c r="Q14" i="4" l="1"/>
  <c r="S14" i="4" s="1"/>
  <c r="T14" i="4" s="1"/>
  <c r="Q13" i="4"/>
  <c r="S13" i="4" s="1"/>
  <c r="T13" i="4" s="1"/>
  <c r="G15" i="4"/>
  <c r="Q12" i="4"/>
</calcChain>
</file>

<file path=xl/sharedStrings.xml><?xml version="1.0" encoding="utf-8"?>
<sst xmlns="http://schemas.openxmlformats.org/spreadsheetml/2006/main" count="59" uniqueCount="38">
  <si>
    <t>ОТЧЕТ</t>
  </si>
  <si>
    <r>
      <t xml:space="preserve"> </t>
    </r>
    <r>
      <rPr>
        <sz val="15"/>
        <color theme="1"/>
        <rFont val="Times New Roman"/>
        <family val="1"/>
        <charset val="204"/>
      </rPr>
      <t>подведомственных департаменту городского хозяйства администрации города Красноярска</t>
    </r>
  </si>
  <si>
    <t>№ п/п</t>
  </si>
  <si>
    <t>Наименование учреждения</t>
  </si>
  <si>
    <t>Степень качества финансового менеджмента</t>
  </si>
  <si>
    <t>Место в рейтинге</t>
  </si>
  <si>
    <t>1. Оценка качества управления расходами бюджета города</t>
  </si>
  <si>
    <t>2. Оценка качества ведения учета и составления бюджетной отчетности</t>
  </si>
  <si>
    <t>3. Оценка качества организации и осуществления внутреннего финансового аудита и финансового менеджмента</t>
  </si>
  <si>
    <t>4. Оценка качества управление активами</t>
  </si>
  <si>
    <t>Р4</t>
  </si>
  <si>
    <t>Р5</t>
  </si>
  <si>
    <t>Р6</t>
  </si>
  <si>
    <t>Р8</t>
  </si>
  <si>
    <t>Итоговое значение по группе</t>
  </si>
  <si>
    <t>Р9</t>
  </si>
  <si>
    <t>Р10</t>
  </si>
  <si>
    <t>Р11</t>
  </si>
  <si>
    <t>Р12</t>
  </si>
  <si>
    <t>Р13</t>
  </si>
  <si>
    <t>Р14</t>
  </si>
  <si>
    <t>Балл</t>
  </si>
  <si>
    <t>Итого</t>
  </si>
  <si>
    <t>Если отдельные показатели неприменимы к учреждению в соответствующих графах указывается слово «Неприменим».</t>
  </si>
  <si>
    <r>
      <t>SPi (с</t>
    </r>
    <r>
      <rPr>
        <sz val="10"/>
        <color theme="1"/>
        <rFont val="Times New Roman"/>
        <family val="1"/>
        <charset val="204"/>
      </rPr>
      <t>реднее значение оценки)</t>
    </r>
  </si>
  <si>
    <t>Q  (уровень качества)</t>
  </si>
  <si>
    <t>R (рейтинговая оценка: Q x 5)</t>
  </si>
  <si>
    <t>неприменим</t>
  </si>
  <si>
    <t>МАХ (максимальная оценка по числу показателей, применяемых для конкретного учреждения)</t>
  </si>
  <si>
    <t xml:space="preserve">ИТОГО по учреждению КФМ (количество баллов) </t>
  </si>
  <si>
    <t>II-средняя</t>
  </si>
  <si>
    <t>МКУ «Управление дорог‚ инфраструктуры и благоустройства»</t>
  </si>
  <si>
    <t>МКУ «Управление по работе с ТСЖ и развитию местного самоуправления»</t>
  </si>
  <si>
    <t xml:space="preserve">Наименование группы показателей / наименование показателя качества финансового менеджмента </t>
  </si>
  <si>
    <t>о результатах мониторинга качества финансового менеджмента муниципальных учреждений,</t>
  </si>
  <si>
    <t>МАУ «Татышев-парк»</t>
  </si>
  <si>
    <t>I-высокая</t>
  </si>
  <si>
    <t>за 1 полугодие 2022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</si>
</sst>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5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7"/>
      <color theme="1"/>
      <name val="Times New Roman"/>
      <family val="1"/>
      <charset val="204"/>
    </font>
    <font>
      <sz val="6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i/>
      <sz val="10"/>
      <color rgb="FF000000"/>
      <name val="Times New Roman"/>
      <family val="1"/>
      <charset val="204"/>
    </font>
    <font>
      <sz val="10"/>
      <name val="Arial"/>
      <family val="2"/>
      <charset val="204"/>
    </font>
    <font>
      <b/>
      <sz val="10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8"/>
      <color theme="1"/>
      <name val="Calibri"/>
      <family val="2"/>
      <scheme val="minor"/>
    </font>
    <font>
      <sz val="9"/>
      <color theme="1"/>
      <name val="Times New Roman"/>
      <family val="1"/>
      <charset val="204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9" fillId="0" borderId="0"/>
  </cellStyleXfs>
  <cellXfs count="35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Font="1"/>
    <xf numFmtId="0" fontId="11" fillId="0" borderId="0" xfId="0" applyFont="1" applyAlignment="1">
      <alignment vertical="center"/>
    </xf>
    <xf numFmtId="0" fontId="12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 wrapText="1"/>
    </xf>
    <xf numFmtId="4" fontId="6" fillId="2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vertical="center" wrapText="1"/>
    </xf>
    <xf numFmtId="4" fontId="6" fillId="2" borderId="0" xfId="0" applyNumberFormat="1" applyFont="1" applyFill="1" applyBorder="1" applyAlignment="1">
      <alignment horizontal="center" vertical="center" wrapText="1"/>
    </xf>
    <xf numFmtId="49" fontId="6" fillId="2" borderId="0" xfId="0" applyNumberFormat="1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164" fontId="6" fillId="2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13" fillId="0" borderId="1" xfId="0" applyFont="1" applyBorder="1" applyAlignment="1">
      <alignment horizontal="center" vertical="center" wrapText="1"/>
    </xf>
    <xf numFmtId="0" fontId="14" fillId="0" borderId="0" xfId="0" applyFont="1"/>
    <xf numFmtId="0" fontId="4" fillId="2" borderId="1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textRotation="90" wrapText="1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textRotation="90" wrapText="1"/>
    </xf>
    <xf numFmtId="0" fontId="7" fillId="0" borderId="4" xfId="0" applyFont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18"/>
  <sheetViews>
    <sheetView tabSelected="1" view="pageBreakPreview" zoomScaleNormal="100" zoomScaleSheetLayoutView="100" workbookViewId="0">
      <selection activeCell="G12" sqref="G12"/>
    </sheetView>
  </sheetViews>
  <sheetFormatPr defaultRowHeight="15" x14ac:dyDescent="0.25"/>
  <cols>
    <col min="1" max="1" width="3" customWidth="1"/>
    <col min="2" max="2" width="35.7109375" customWidth="1"/>
    <col min="3" max="6" width="8.7109375" customWidth="1"/>
    <col min="7" max="7" width="11.85546875" customWidth="1"/>
    <col min="8" max="10" width="8.7109375" hidden="1" customWidth="1"/>
    <col min="11" max="11" width="10.85546875" hidden="1" customWidth="1"/>
    <col min="12" max="13" width="8.7109375" hidden="1" customWidth="1"/>
    <col min="14" max="14" width="10.5703125" hidden="1" customWidth="1"/>
    <col min="15" max="15" width="8.7109375" hidden="1" customWidth="1"/>
    <col min="16" max="16" width="10.42578125" hidden="1" customWidth="1"/>
    <col min="17" max="20" width="9.7109375" customWidth="1"/>
    <col min="21" max="21" width="9.5703125" customWidth="1"/>
    <col min="22" max="22" width="7.85546875" customWidth="1"/>
    <col min="23" max="23" width="12.7109375" customWidth="1"/>
  </cols>
  <sheetData>
    <row r="1" spans="1:22" ht="19.5" x14ac:dyDescent="0.25">
      <c r="A1" s="1"/>
    </row>
    <row r="2" spans="1:22" ht="15" customHeight="1" x14ac:dyDescent="0.25">
      <c r="A2" s="29" t="s">
        <v>0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</row>
    <row r="3" spans="1:22" ht="19.5" x14ac:dyDescent="0.25">
      <c r="A3" s="29" t="s">
        <v>34</v>
      </c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</row>
    <row r="4" spans="1:22" ht="19.5" x14ac:dyDescent="0.25">
      <c r="A4" s="30" t="s">
        <v>1</v>
      </c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</row>
    <row r="5" spans="1:22" ht="19.5" x14ac:dyDescent="0.25">
      <c r="A5" s="29" t="s">
        <v>37</v>
      </c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</row>
    <row r="6" spans="1:22" ht="18.75" x14ac:dyDescent="0.25">
      <c r="A6" s="2"/>
    </row>
    <row r="7" spans="1:22" s="3" customFormat="1" ht="44.25" customHeight="1" x14ac:dyDescent="0.25">
      <c r="A7" s="31" t="s">
        <v>2</v>
      </c>
      <c r="B7" s="32" t="s">
        <v>3</v>
      </c>
      <c r="C7" s="32" t="s">
        <v>33</v>
      </c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28" t="s">
        <v>29</v>
      </c>
      <c r="R7" s="28" t="s">
        <v>28</v>
      </c>
      <c r="S7" s="28" t="s">
        <v>25</v>
      </c>
      <c r="T7" s="28" t="s">
        <v>26</v>
      </c>
      <c r="U7" s="28" t="s">
        <v>4</v>
      </c>
      <c r="V7" s="33" t="s">
        <v>5</v>
      </c>
    </row>
    <row r="8" spans="1:22" s="3" customFormat="1" ht="56.25" customHeight="1" x14ac:dyDescent="0.25">
      <c r="A8" s="31"/>
      <c r="B8" s="32"/>
      <c r="C8" s="32" t="s">
        <v>6</v>
      </c>
      <c r="D8" s="32"/>
      <c r="E8" s="32"/>
      <c r="F8" s="32"/>
      <c r="G8" s="32"/>
      <c r="H8" s="26" t="s">
        <v>7</v>
      </c>
      <c r="I8" s="34"/>
      <c r="J8" s="34"/>
      <c r="K8" s="27"/>
      <c r="L8" s="26" t="s">
        <v>8</v>
      </c>
      <c r="M8" s="34"/>
      <c r="N8" s="27"/>
      <c r="O8" s="26" t="s">
        <v>9</v>
      </c>
      <c r="P8" s="27"/>
      <c r="Q8" s="28"/>
      <c r="R8" s="28"/>
      <c r="S8" s="28"/>
      <c r="T8" s="28"/>
      <c r="U8" s="28"/>
      <c r="V8" s="33"/>
    </row>
    <row r="9" spans="1:22" s="3" customFormat="1" ht="45" x14ac:dyDescent="0.25">
      <c r="A9" s="31"/>
      <c r="B9" s="32"/>
      <c r="C9" s="6" t="s">
        <v>10</v>
      </c>
      <c r="D9" s="6" t="s">
        <v>11</v>
      </c>
      <c r="E9" s="6" t="s">
        <v>12</v>
      </c>
      <c r="F9" s="6" t="s">
        <v>13</v>
      </c>
      <c r="G9" s="6" t="s">
        <v>14</v>
      </c>
      <c r="H9" s="6" t="s">
        <v>15</v>
      </c>
      <c r="I9" s="6" t="s">
        <v>16</v>
      </c>
      <c r="J9" s="6" t="s">
        <v>17</v>
      </c>
      <c r="K9" s="6" t="s">
        <v>14</v>
      </c>
      <c r="L9" s="6" t="s">
        <v>18</v>
      </c>
      <c r="M9" s="6" t="s">
        <v>19</v>
      </c>
      <c r="N9" s="6" t="s">
        <v>14</v>
      </c>
      <c r="O9" s="6" t="s">
        <v>20</v>
      </c>
      <c r="P9" s="7" t="s">
        <v>14</v>
      </c>
      <c r="Q9" s="28"/>
      <c r="R9" s="28"/>
      <c r="S9" s="28"/>
      <c r="T9" s="28"/>
      <c r="U9" s="28"/>
      <c r="V9" s="33"/>
    </row>
    <row r="10" spans="1:22" s="24" customFormat="1" ht="12" x14ac:dyDescent="0.2">
      <c r="A10" s="31"/>
      <c r="B10" s="32"/>
      <c r="C10" s="23" t="s">
        <v>21</v>
      </c>
      <c r="D10" s="23" t="s">
        <v>21</v>
      </c>
      <c r="E10" s="23" t="s">
        <v>21</v>
      </c>
      <c r="F10" s="23" t="s">
        <v>21</v>
      </c>
      <c r="G10" s="23" t="s">
        <v>21</v>
      </c>
      <c r="H10" s="23" t="s">
        <v>21</v>
      </c>
      <c r="I10" s="23" t="s">
        <v>21</v>
      </c>
      <c r="J10" s="23" t="s">
        <v>21</v>
      </c>
      <c r="K10" s="23"/>
      <c r="L10" s="23" t="s">
        <v>21</v>
      </c>
      <c r="M10" s="23" t="s">
        <v>21</v>
      </c>
      <c r="N10" s="23" t="s">
        <v>21</v>
      </c>
      <c r="O10" s="23" t="s">
        <v>21</v>
      </c>
      <c r="P10" s="23" t="s">
        <v>21</v>
      </c>
      <c r="Q10" s="23" t="s">
        <v>21</v>
      </c>
      <c r="R10" s="23" t="s">
        <v>21</v>
      </c>
      <c r="S10" s="23" t="s">
        <v>21</v>
      </c>
      <c r="T10" s="23" t="s">
        <v>21</v>
      </c>
      <c r="U10" s="28"/>
      <c r="V10" s="33"/>
    </row>
    <row r="11" spans="1:22" ht="9.75" customHeight="1" x14ac:dyDescent="0.25">
      <c r="A11" s="8">
        <v>1</v>
      </c>
      <c r="B11" s="8">
        <v>2</v>
      </c>
      <c r="C11" s="8">
        <v>3</v>
      </c>
      <c r="D11" s="8">
        <v>4</v>
      </c>
      <c r="E11" s="8">
        <v>5</v>
      </c>
      <c r="F11" s="8">
        <v>6</v>
      </c>
      <c r="G11" s="8">
        <v>7</v>
      </c>
      <c r="H11" s="8">
        <v>12</v>
      </c>
      <c r="I11" s="8">
        <v>13</v>
      </c>
      <c r="J11" s="8">
        <v>14</v>
      </c>
      <c r="K11" s="8">
        <v>15</v>
      </c>
      <c r="L11" s="8">
        <v>16</v>
      </c>
      <c r="M11" s="8">
        <v>17</v>
      </c>
      <c r="N11" s="8">
        <v>18</v>
      </c>
      <c r="O11" s="8">
        <v>19</v>
      </c>
      <c r="P11" s="8">
        <v>20</v>
      </c>
      <c r="Q11" s="8">
        <v>8</v>
      </c>
      <c r="R11" s="8">
        <v>9</v>
      </c>
      <c r="S11" s="8">
        <v>10</v>
      </c>
      <c r="T11" s="8">
        <v>11</v>
      </c>
      <c r="U11" s="8">
        <v>12</v>
      </c>
      <c r="V11" s="8">
        <v>13</v>
      </c>
    </row>
    <row r="12" spans="1:22" ht="33" customHeight="1" x14ac:dyDescent="0.25">
      <c r="A12" s="9">
        <v>1</v>
      </c>
      <c r="B12" s="22" t="s">
        <v>31</v>
      </c>
      <c r="C12" s="11">
        <v>0</v>
      </c>
      <c r="D12" s="11">
        <v>5</v>
      </c>
      <c r="E12" s="11">
        <v>5</v>
      </c>
      <c r="F12" s="11">
        <v>5</v>
      </c>
      <c r="G12" s="11">
        <f>SUM(C12:F12)</f>
        <v>15</v>
      </c>
      <c r="H12" s="11">
        <v>0</v>
      </c>
      <c r="I12" s="11">
        <v>0</v>
      </c>
      <c r="J12" s="11">
        <v>0</v>
      </c>
      <c r="K12" s="11">
        <f>SUM(H12:J12)</f>
        <v>0</v>
      </c>
      <c r="L12" s="11">
        <v>0</v>
      </c>
      <c r="M12" s="11">
        <v>0</v>
      </c>
      <c r="N12" s="11">
        <f>SUM(L12:M12)</f>
        <v>0</v>
      </c>
      <c r="O12" s="11">
        <v>0</v>
      </c>
      <c r="P12" s="11">
        <f>O12</f>
        <v>0</v>
      </c>
      <c r="Q12" s="11">
        <f>P12+N12+K12+G12</f>
        <v>15</v>
      </c>
      <c r="R12" s="11">
        <v>20</v>
      </c>
      <c r="S12" s="12">
        <f>Q12/R12</f>
        <v>0.75</v>
      </c>
      <c r="T12" s="12">
        <f>S12*5</f>
        <v>3.75</v>
      </c>
      <c r="U12" s="13" t="s">
        <v>30</v>
      </c>
      <c r="V12" s="14">
        <v>2</v>
      </c>
    </row>
    <row r="13" spans="1:22" ht="33" customHeight="1" x14ac:dyDescent="0.25">
      <c r="A13" s="9">
        <v>2</v>
      </c>
      <c r="B13" s="22" t="s">
        <v>32</v>
      </c>
      <c r="C13" s="11">
        <v>5</v>
      </c>
      <c r="D13" s="11">
        <v>5</v>
      </c>
      <c r="E13" s="11">
        <v>5</v>
      </c>
      <c r="F13" s="11">
        <v>5</v>
      </c>
      <c r="G13" s="11">
        <f>SUM(C13:F13)</f>
        <v>20</v>
      </c>
      <c r="H13" s="11">
        <v>0</v>
      </c>
      <c r="I13" s="11">
        <v>0</v>
      </c>
      <c r="J13" s="11">
        <v>0</v>
      </c>
      <c r="K13" s="11">
        <f t="shared" ref="K13:K14" si="0">SUM(H13:J13)</f>
        <v>0</v>
      </c>
      <c r="L13" s="25" t="s">
        <v>27</v>
      </c>
      <c r="M13" s="11">
        <v>0</v>
      </c>
      <c r="N13" s="11">
        <f t="shared" ref="N13:N14" si="1">SUM(L13:M13)</f>
        <v>0</v>
      </c>
      <c r="O13" s="11">
        <v>0</v>
      </c>
      <c r="P13" s="11">
        <f t="shared" ref="P13:P14" si="2">O13</f>
        <v>0</v>
      </c>
      <c r="Q13" s="11">
        <f>P13+N13+K13+G13</f>
        <v>20</v>
      </c>
      <c r="R13" s="11">
        <v>20</v>
      </c>
      <c r="S13" s="12">
        <f t="shared" ref="S13:S14" si="3">Q13/R13</f>
        <v>1</v>
      </c>
      <c r="T13" s="12">
        <f t="shared" ref="T13:T14" si="4">S13*5</f>
        <v>5</v>
      </c>
      <c r="U13" s="13" t="s">
        <v>36</v>
      </c>
      <c r="V13" s="14">
        <v>1</v>
      </c>
    </row>
    <row r="14" spans="1:22" ht="33" customHeight="1" x14ac:dyDescent="0.25">
      <c r="A14" s="9">
        <v>3</v>
      </c>
      <c r="B14" s="22" t="s">
        <v>35</v>
      </c>
      <c r="C14" s="11">
        <v>0</v>
      </c>
      <c r="D14" s="11">
        <v>5</v>
      </c>
      <c r="E14" s="11">
        <v>5</v>
      </c>
      <c r="F14" s="11">
        <v>5</v>
      </c>
      <c r="G14" s="11">
        <f>SUM(C14:F14)</f>
        <v>15</v>
      </c>
      <c r="H14" s="11">
        <v>0</v>
      </c>
      <c r="I14" s="11">
        <v>0</v>
      </c>
      <c r="J14" s="11">
        <v>0</v>
      </c>
      <c r="K14" s="11">
        <f t="shared" si="0"/>
        <v>0</v>
      </c>
      <c r="L14" s="25" t="s">
        <v>27</v>
      </c>
      <c r="M14" s="11">
        <v>0</v>
      </c>
      <c r="N14" s="11">
        <f t="shared" si="1"/>
        <v>0</v>
      </c>
      <c r="O14" s="11">
        <v>0</v>
      </c>
      <c r="P14" s="11">
        <f t="shared" si="2"/>
        <v>0</v>
      </c>
      <c r="Q14" s="11">
        <f>P14+N14+K14+G14</f>
        <v>15</v>
      </c>
      <c r="R14" s="11">
        <v>20</v>
      </c>
      <c r="S14" s="12">
        <f t="shared" si="3"/>
        <v>0.75</v>
      </c>
      <c r="T14" s="12">
        <f t="shared" si="4"/>
        <v>3.75</v>
      </c>
      <c r="U14" s="13" t="s">
        <v>30</v>
      </c>
      <c r="V14" s="14">
        <v>2</v>
      </c>
    </row>
    <row r="15" spans="1:22" ht="17.25" customHeight="1" x14ac:dyDescent="0.25">
      <c r="A15" s="9"/>
      <c r="B15" s="10" t="s">
        <v>22</v>
      </c>
      <c r="C15" s="11">
        <f t="shared" ref="C15:P15" si="5">SUM(C12:C14)</f>
        <v>5</v>
      </c>
      <c r="D15" s="11">
        <f t="shared" si="5"/>
        <v>15</v>
      </c>
      <c r="E15" s="11">
        <f t="shared" si="5"/>
        <v>15</v>
      </c>
      <c r="F15" s="11">
        <f t="shared" si="5"/>
        <v>15</v>
      </c>
      <c r="G15" s="11">
        <f t="shared" si="5"/>
        <v>50</v>
      </c>
      <c r="H15" s="11">
        <f t="shared" si="5"/>
        <v>0</v>
      </c>
      <c r="I15" s="11">
        <f t="shared" si="5"/>
        <v>0</v>
      </c>
      <c r="J15" s="11">
        <f t="shared" si="5"/>
        <v>0</v>
      </c>
      <c r="K15" s="11">
        <f t="shared" si="5"/>
        <v>0</v>
      </c>
      <c r="L15" s="11">
        <f t="shared" si="5"/>
        <v>0</v>
      </c>
      <c r="M15" s="11">
        <f t="shared" si="5"/>
        <v>0</v>
      </c>
      <c r="N15" s="11">
        <f t="shared" si="5"/>
        <v>0</v>
      </c>
      <c r="O15" s="11">
        <f t="shared" si="5"/>
        <v>0</v>
      </c>
      <c r="P15" s="11">
        <f t="shared" si="5"/>
        <v>0</v>
      </c>
      <c r="Q15" s="11"/>
      <c r="R15" s="11"/>
      <c r="S15" s="12"/>
      <c r="T15" s="12"/>
      <c r="U15" s="13"/>
      <c r="V15" s="11"/>
    </row>
    <row r="16" spans="1:22" ht="17.25" customHeight="1" x14ac:dyDescent="0.25">
      <c r="A16" s="9"/>
      <c r="B16" s="15" t="s">
        <v>24</v>
      </c>
      <c r="C16" s="21">
        <f>C15/3</f>
        <v>1.6666666666666667</v>
      </c>
      <c r="D16" s="21">
        <f t="shared" ref="D16:O16" si="6">D15/3</f>
        <v>5</v>
      </c>
      <c r="E16" s="21">
        <f>E15/3</f>
        <v>5</v>
      </c>
      <c r="F16" s="21">
        <f t="shared" si="6"/>
        <v>5</v>
      </c>
      <c r="G16" s="21"/>
      <c r="H16" s="21">
        <f t="shared" si="6"/>
        <v>0</v>
      </c>
      <c r="I16" s="21">
        <f t="shared" si="6"/>
        <v>0</v>
      </c>
      <c r="J16" s="21">
        <f t="shared" si="6"/>
        <v>0</v>
      </c>
      <c r="K16" s="21"/>
      <c r="L16" s="21">
        <f>L15/1</f>
        <v>0</v>
      </c>
      <c r="M16" s="21">
        <f>M15/3</f>
        <v>0</v>
      </c>
      <c r="N16" s="21"/>
      <c r="O16" s="21">
        <f t="shared" si="6"/>
        <v>0</v>
      </c>
      <c r="P16" s="21"/>
      <c r="Q16" s="21"/>
      <c r="R16" s="21"/>
      <c r="S16" s="21"/>
      <c r="T16" s="21"/>
      <c r="U16" s="21"/>
      <c r="V16" s="21"/>
    </row>
    <row r="17" spans="1:22" x14ac:dyDescent="0.25">
      <c r="A17" s="16"/>
      <c r="B17" s="17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9"/>
      <c r="V17" s="20"/>
    </row>
    <row r="18" spans="1:22" s="5" customFormat="1" ht="11.25" x14ac:dyDescent="0.2">
      <c r="A18" s="4" t="s">
        <v>23</v>
      </c>
    </row>
  </sheetData>
  <mergeCells count="17">
    <mergeCell ref="A2:V2"/>
    <mergeCell ref="A3:V3"/>
    <mergeCell ref="A4:V4"/>
    <mergeCell ref="A7:A10"/>
    <mergeCell ref="B7:B10"/>
    <mergeCell ref="C7:P7"/>
    <mergeCell ref="R7:R9"/>
    <mergeCell ref="U7:U10"/>
    <mergeCell ref="V7:V10"/>
    <mergeCell ref="C8:G8"/>
    <mergeCell ref="H8:K8"/>
    <mergeCell ref="L8:N8"/>
    <mergeCell ref="O8:P8"/>
    <mergeCell ref="Q7:Q9"/>
    <mergeCell ref="S7:S9"/>
    <mergeCell ref="T7:T9"/>
    <mergeCell ref="A5:V5"/>
  </mergeCells>
  <pageMargins left="0.51181102362204722" right="0.31496062992125984" top="0.74803149606299213" bottom="0.74803149606299213" header="0.31496062992125984" footer="0.31496062992125984"/>
  <pageSetup paperSize="9" scale="97" fitToHeight="0" orientation="landscape" horizontalDpi="4294967294" verticalDpi="4294967294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26E5894426AC6B4CB951306CAED67EDD" ma:contentTypeVersion="2" ma:contentTypeDescription="Создание документа." ma:contentTypeScope="" ma:versionID="9930e82818d8657c2f89dbc53fbe2da3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e440ffe7d129599f7ee9eac362e51037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Дата начала расписания" ma:description="" ma:hidden="true" ma:internalName="PublishingStartDate">
      <xsd:simpleType>
        <xsd:restriction base="dms:Unknown"/>
      </xsd:simpleType>
    </xsd:element>
    <xsd:element name="PublishingExpirationDate" ma:index="9" nillable="true" ma:displayName="Дата окончания расписания" ma:description="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Наименование документа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E3D1F4EA-E9BD-4FAA-8A59-5810CCD48DFC}"/>
</file>

<file path=customXml/itemProps2.xml><?xml version="1.0" encoding="utf-8"?>
<ds:datastoreItem xmlns:ds="http://schemas.openxmlformats.org/officeDocument/2006/customXml" ds:itemID="{CF13BE36-C650-4BFC-A44D-8AF9959BCFF1}"/>
</file>

<file path=customXml/itemProps3.xml><?xml version="1.0" encoding="utf-8"?>
<ds:datastoreItem xmlns:ds="http://schemas.openxmlformats.org/officeDocument/2006/customXml" ds:itemID="{AAB632AF-85B7-49EB-A263-A06615AF82B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Отчет и рейтинг</vt:lpstr>
      <vt:lpstr>'Отчет и рейтинг'!Область_печати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2006-09-16T00:00:00Z</dcterms:created>
  <dcterms:modified xsi:type="dcterms:W3CDTF">2022-07-06T08:13:08Z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0x01010026E5894426AC6B4CB951306CAED67EDD</vt:lpwstr>
  </property>
</Properties>
</file>