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5050" windowHeight="10545"/>
  </bookViews>
  <sheets>
    <sheet name="на 01.05.2026" sheetId="1" r:id="rId1"/>
  </sheets>
  <definedNames>
    <definedName name="Z_3A62FDFE_B33F_4285_AF26_B946B57D89E5_.wvu.Rows" localSheetId="0" hidden="1">'на 01.05.2026'!#REF!,'на 01.05.2026'!$39:$39,'на 01.05.2026'!#REF!,'на 01.05.2026'!$95:$98,'на 01.05.2026'!$109:$109,'на 01.05.2026'!#REF!,'на 01.05.2026'!#REF!</definedName>
    <definedName name="Z_5F4BDBB1_E645_4516_8FC8_7D1E2AFE448F_.wvu.Rows" localSheetId="0" hidden="1">'на 01.05.2026'!#REF!,'на 01.05.2026'!$39:$39,'на 01.05.2026'!#REF!,'на 01.05.2026'!#REF!,'на 01.05.2026'!$95:$98,'на 01.05.2026'!$109:$109,'на 01.05.2026'!#REF!</definedName>
    <definedName name="Z_791A6B44_A126_477F_8F66_87C81269CCAF_.wvu.Rows" localSheetId="0" hidden="1">'на 01.05.2026'!#REF!,'на 01.05.2026'!#REF!,'на 01.05.2026'!#REF!</definedName>
    <definedName name="Z_929FDB8F_E881_4391_AFBA_8453BF0DB0C3_.wvu.PrintArea" localSheetId="0" hidden="1">'на 01.05.2026'!$B$1:$E$114</definedName>
    <definedName name="Z_929FDB8F_E881_4391_AFBA_8453BF0DB0C3_.wvu.Rows" localSheetId="0" hidden="1">'на 01.05.2026'!#REF!,'на 01.05.2026'!#REF!</definedName>
    <definedName name="Z_941B9BCB_D95B_4828_B060_DECC595C9511_.wvu.Rows" localSheetId="0" hidden="1">'на 01.05.2026'!#REF!,'на 01.05.2026'!$32:$32,'на 01.05.2026'!$39:$39,'на 01.05.2026'!$45:$45,'на 01.05.2026'!#REF!,'на 01.05.2026'!#REF!,'на 01.05.2026'!#REF!,'на 01.05.2026'!$95:$98,'на 01.05.2026'!$108:$109,'на 01.05.2026'!#REF!</definedName>
    <definedName name="Z_AD8B40E3_4B89_443C_9ACF_B6D22B3A77E7_.wvu.Rows" localSheetId="0" hidden="1">'на 01.05.2026'!#REF!,'на 01.05.2026'!$32:$32,'на 01.05.2026'!$39:$39,'на 01.05.2026'!$45:$45,'на 01.05.2026'!#REF!,'на 01.05.2026'!#REF!,'на 01.05.2026'!#REF!,'на 01.05.2026'!$95:$98,'на 01.05.2026'!$108:$109,'на 01.05.2026'!#REF!</definedName>
    <definedName name="Z_AFEF4DE1_67D6_48C6_A8C8_B9E9198BBD0E_.wvu.PrintArea" localSheetId="0" hidden="1">'на 01.05.2026'!$B$1:$E$114</definedName>
    <definedName name="Z_BAFDA3B8_7206_4013_B98A_464FD1E587E1_.wvu.PrintArea" localSheetId="0" hidden="1">'на 01.05.2026'!$A$1:$E$114</definedName>
    <definedName name="Z_BAFDA3B8_7206_4013_B98A_464FD1E587E1_.wvu.Rows" localSheetId="0" hidden="1">'на 01.05.2026'!#REF!,'на 01.05.2026'!$35:$35,'на 01.05.2026'!$47:$47</definedName>
    <definedName name="Z_CAE69FAB_AFBE_4188_8F32_69E048226F14_.wvu.PrintArea" localSheetId="0" hidden="1">'на 01.05.2026'!$A$1:$E$114</definedName>
    <definedName name="Z_D2DF83CF_573E_4A86_A4BE_5A992E023C65_.wvu.Rows" localSheetId="0" hidden="1">'на 01.05.2026'!#REF!,'на 01.05.2026'!#REF!,'на 01.05.2026'!#REF!</definedName>
    <definedName name="Z_E2CE03E0_A708_4616_8DFD_0910D1C70A9E_.wvu.Rows" localSheetId="0" hidden="1">'на 01.05.2026'!#REF!,'на 01.05.2026'!#REF!,'на 01.05.2026'!#REF!</definedName>
    <definedName name="Z_E6F394BB_DB4B_47AB_A066_DC195B03AE3E_.wvu.Rows" localSheetId="0" hidden="1">'на 01.05.2026'!#REF!,'на 01.05.2026'!$39:$39,'на 01.05.2026'!#REF!,'на 01.05.2026'!#REF!,'на 01.05.2026'!#REF!,'на 01.05.2026'!#REF!,'на 01.05.2026'!$95:$98,'на 01.05.2026'!$107:$107,'на 01.05.2026'!#REF!,'на 01.05.2026'!#REF!,'на 01.05.2026'!#REF!</definedName>
    <definedName name="Z_E8991B2E_0E9F_48F3_A4D6_3B340ABE8C8E_.wvu.Rows" localSheetId="0" hidden="1">'на 01.05.2026'!$39:$39,'на 01.05.2026'!#REF!</definedName>
    <definedName name="Z_F385514D_10E2_4F02_BC23_DB9B134ACC31_.wvu.PrintArea" localSheetId="0" hidden="1">'на 01.05.2026'!$B$1:$E$114</definedName>
    <definedName name="Z_F59D258D_974D_4B2B_B7CC_86B99245EC3C_.wvu.PrintArea" localSheetId="0" hidden="1">'на 01.05.2026'!$A$1:$E$114</definedName>
    <definedName name="Z_F59D258D_974D_4B2B_B7CC_86B99245EC3C_.wvu.Rows" localSheetId="0" hidden="1">'на 01.05.2026'!#REF!,'на 01.05.2026'!$32:$32,'на 01.05.2026'!$39:$39,'на 01.05.2026'!$45:$45,'на 01.05.2026'!#REF!,'на 01.05.2026'!#REF!,'на 01.05.2026'!#REF!,'на 01.05.2026'!$95:$98,'на 01.05.2026'!$109:$109,'на 01.05.2026'!#REF!,'на 01.05.2026'!#REF!</definedName>
    <definedName name="Z_F8542D9D_A523_4F6F_8CFE_9BA4BA3D5B88_.wvu.Rows" localSheetId="0" hidden="1">'на 01.05.2026'!$39:$39,'на 01.05.2026'!$95:$98,'на 01.05.2026'!$109:$109,'на 01.05.2026'!#REF!</definedName>
    <definedName name="Z_FAFBB87E_73E9_461E_A4E8_A0EB3259EED0_.wvu.PrintArea" localSheetId="0" hidden="1">'на 01.05.2026'!$A$1:$E$114</definedName>
    <definedName name="Z_FAFBB87E_73E9_461E_A4E8_A0EB3259EED0_.wvu.Rows" localSheetId="0" hidden="1">'на 01.05.2026'!#REF!,'на 01.05.2026'!$39:$39,'на 01.05.2026'!$95:$98,'на 01.05.2026'!$109:$109,'на 01.05.2026'!#REF!</definedName>
    <definedName name="_xlnm.Print_Area" localSheetId="0">'на 01.05.2026'!$A$1:$E$114</definedName>
  </definedNames>
  <calcPr calcId="145621"/>
</workbook>
</file>

<file path=xl/calcChain.xml><?xml version="1.0" encoding="utf-8"?>
<calcChain xmlns="http://schemas.openxmlformats.org/spreadsheetml/2006/main">
  <c r="D111" i="1" l="1"/>
  <c r="C111" i="1"/>
  <c r="D108" i="1"/>
  <c r="D104" i="1"/>
  <c r="C104" i="1"/>
  <c r="D100" i="1"/>
  <c r="C100" i="1"/>
  <c r="D96" i="1"/>
  <c r="C96" i="1"/>
  <c r="D90" i="1"/>
  <c r="E90" i="1" s="1"/>
  <c r="C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9" i="1"/>
  <c r="E48" i="1"/>
  <c r="E46" i="1"/>
  <c r="E45" i="1"/>
  <c r="E44" i="1"/>
  <c r="E43" i="1"/>
  <c r="E42" i="1"/>
  <c r="E41" i="1"/>
  <c r="D38" i="1"/>
  <c r="C38" i="1"/>
  <c r="C92" i="1" s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114" i="1" l="1"/>
  <c r="D114" i="1"/>
  <c r="D92" i="1"/>
  <c r="E38" i="1"/>
</calcChain>
</file>

<file path=xl/sharedStrings.xml><?xml version="1.0" encoding="utf-8"?>
<sst xmlns="http://schemas.openxmlformats.org/spreadsheetml/2006/main" count="184" uniqueCount="179">
  <si>
    <t xml:space="preserve">     Сведения об исполнении бюджета городского округа город Красноярск Красноярского края</t>
  </si>
  <si>
    <t xml:space="preserve"> (далее - бюджет города) на 01.05.2026</t>
  </si>
  <si>
    <t>тыс. руб.</t>
  </si>
  <si>
    <t>Наименование показателей</t>
  </si>
  <si>
    <t>Бюджет города на 2026 год с учетом изменений</t>
  </si>
  <si>
    <t>Исполнено на 01.05.2026</t>
  </si>
  <si>
    <t>% исполнения к плану года</t>
  </si>
  <si>
    <t>ДОХОДЫ, в том числе:</t>
  </si>
  <si>
    <t>1 00</t>
  </si>
  <si>
    <t>НАЛОГОВЫЕ И НЕНАЛОГОВЫЕ ДОХОДЫ</t>
  </si>
  <si>
    <t>1 01</t>
  </si>
  <si>
    <t>Налоги на прибыль, доходы</t>
  </si>
  <si>
    <t>Налог на прибыль организаций</t>
  </si>
  <si>
    <t>Налог на доходы физических лиц</t>
  </si>
  <si>
    <t>1 03</t>
  </si>
  <si>
    <t>Налоги на товары (работы, услуги), реализуемые на территории Российской Федерации</t>
  </si>
  <si>
    <t>1 05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</si>
  <si>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</si>
  <si>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</si>
  <si>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</si>
  <si>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</si>
  <si>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</si>
  <si>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1 06</t>
  </si>
  <si>
    <t>Налоги на имущество</t>
  </si>
  <si>
    <t>Налог на имущество физических лиц</t>
  </si>
  <si>
    <t>Земельный налог</t>
  </si>
  <si>
    <t>1 08</t>
  </si>
  <si>
    <t>Государственная пошлина</t>
  </si>
  <si>
    <t>1 09</t>
  </si>
  <si>
    <t>Задолженность и перерасчеты по отмененным налогам, сборам и иным обязательным платежам</t>
  </si>
  <si>
    <t>1 11</t>
  </si>
  <si>
    <t>Доходы от использования имущества, находящегося в государственной и муниципальной собственности</t>
  </si>
  <si>
    <t>1 13</t>
  </si>
  <si>
    <t>Доходы от оказания платных услуг и компенсации затрат государства</t>
  </si>
  <si>
    <t>1 14</t>
  </si>
  <si>
    <t>Доходы от продажи материальных и нематериальных активов</t>
  </si>
  <si>
    <t>1 15</t>
  </si>
  <si>
    <t>Административные платежи и сборы</t>
  </si>
  <si>
    <t>1 16</t>
  </si>
  <si>
    <t>Штрафы, санкции, возмещение ущерба</t>
  </si>
  <si>
    <t>1 17</t>
  </si>
  <si>
    <t>Прочие неналоговые доходы</t>
  </si>
  <si>
    <t>2 00</t>
  </si>
  <si>
    <t>БЕЗВОЗМЕЗДНЫЕ ПОСТУПЛЕНИЯ</t>
  </si>
  <si>
    <t>2 02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</si>
  <si>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</si>
  <si>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</si>
  <si>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</si>
  <si>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</si>
  <si>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2 03</t>
  </si>
  <si>
    <t>БЕЗВОЗМЕЗДНЫЕ ПОСТУПЛЕНИЯ ОТ ГОСУДАРСТВЕННЫХ (МУНИЦИПАЛЬНЫХ) ОРГАНИЗАЦИЙ</t>
  </si>
  <si>
    <t>-</t>
  </si>
  <si>
    <t>2 04</t>
  </si>
  <si>
    <t>БЕЗВОЗМЕЗДНЫЕ ПОСТУПЛЕНИЯ ОТ НЕГОСУДАРСТВЕННЫХ ОРГАНИЗАЦИЙ</t>
  </si>
  <si>
    <t>2 08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</si>
  <si>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</si>
  <si>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2 19</t>
  </si>
  <si>
    <t>Возврат остатков субсидий, субвенций и иных межбюджетных трансфертов, имеющих целевое назначение, прошлых лет</t>
  </si>
  <si>
    <t>2 18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</si>
  <si>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</si>
  <si>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ИТОГО ДОХОДОВ</t>
  </si>
  <si>
    <t>РАСХОДЫ, в том числе: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</si>
  <si>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</si>
  <si>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</si>
  <si>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</si>
  <si>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</si>
  <si>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</si>
  <si>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</si>
  <si>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</si>
  <si>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исполнительных органов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</si>
  <si>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</si>
  <si>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</si>
  <si>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</si>
  <si>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</si>
  <si>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</si>
  <si>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</si>
  <si>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</si>
  <si>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</si>
  <si>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</si>
  <si>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</si>
  <si>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</si>
  <si>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</si>
  <si>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</si>
  <si>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</si>
  <si>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</si>
  <si>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</si>
  <si>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</si>
  <si>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</si>
  <si>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</si>
  <si>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</si>
  <si>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</si>
  <si>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</si>
  <si>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</si>
  <si>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</si>
  <si>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</si>
  <si>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</si>
  <si>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</si>
  <si>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</si>
  <si>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</si>
  <si>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</si>
  <si>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</si>
  <si>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</si>
  <si>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</si>
  <si>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</si>
  <si>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</si>
  <si>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</si>
  <si>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</si>
  <si>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</si>
  <si>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</si>
  <si>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</si>
  <si>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</si>
  <si>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</si>
  <si>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</si>
  <si>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</si>
  <si>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</si>
  <si>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</si>
  <si>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</si>
  <si>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</si>
  <si>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</si>
  <si>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</si>
  <si>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</si>
  <si>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</si>
  <si>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</si>
  <si>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</si>
  <si>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</si>
  <si>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</si>
  <si>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</si>
  <si>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</si>
  <si>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</si>
  <si>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</si>
  <si>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</si>
  <si>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</si>
  <si>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</si>
  <si>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</si>
  <si>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</si>
  <si>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</si>
  <si>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</si>
  <si>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</si>
  <si>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</si>
  <si>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</si>
  <si>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</si>
  <si>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</si>
  <si>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</si>
  <si>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</si>
  <si>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</si>
  <si>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</si>
  <si>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</si>
  <si>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</si>
  <si>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</si>
  <si>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</si>
  <si>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</si>
  <si>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</si>
  <si>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</si>
  <si>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</si>
  <si>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</si>
  <si>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</si>
  <si>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</si>
  <si>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</si>
  <si>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</si>
  <si>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</si>
  <si>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</si>
  <si>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РЕЗУЛЬТАТ ИСПОЛНЕНИЯ БЮДЖЕТА (ДЕФИЦИТ/ПРОФИЦИТ)</t>
  </si>
  <si>
    <t>ИСТОЧНИКИ ВНУТРЕННЕГО ФИНАНСИРОВАНИЯ ДЕФИЦИТА БЮДЖЕТА, в том числе: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</si>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</sst>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0.0%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7" fillId="0" borderId="0"/>
    <xf numFmtId="0" fontId="17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4" fontId="5" fillId="0" borderId="0" xfId="0" applyNumberFormat="1" applyFont="1"/>
    <xf numFmtId="0" fontId="5" fillId="0" borderId="0" xfId="0" applyFont="1" applyAlignment="1"/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ont="1" applyFill="1"/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4" fontId="5" fillId="5" borderId="1" xfId="0" applyNumberFormat="1" applyFont="1" applyFill="1" applyBorder="1"/>
    <xf numFmtId="0" fontId="5" fillId="5" borderId="1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10" fontId="5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83"/>
  <sheetViews>
    <sheetView tabSelected="1" view="pageBreakPreview" zoomScale="90" zoomScaleNormal="100" zoomScaleSheetLayoutView="90" workbookViewId="0">
      <selection activeCell="B5" sqref="B5"/>
    </sheetView>
  </sheetViews>
  <sheetFormatPr defaultColWidth="9.140625"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16384" width="9.140625" style="3"/>
  </cols>
  <sheetData>
    <row r="1" spans="1:5" ht="12.6" customHeight="1" x14ac:dyDescent="0.2"/>
    <row r="2" spans="1:5" ht="24.75" customHeight="1" x14ac:dyDescent="0.2">
      <c r="A2" s="6"/>
      <c r="B2" s="7" t="s">
        <v>0</v>
      </c>
      <c r="C2" s="8"/>
      <c r="D2" s="8"/>
      <c r="E2" s="8"/>
    </row>
    <row r="3" spans="1:5" ht="17.649999999999999" customHeight="1" x14ac:dyDescent="0.25">
      <c r="B3" s="10" t="s">
        <v>1</v>
      </c>
      <c r="C3" s="9"/>
      <c r="D3" s="11"/>
      <c r="E3" s="12"/>
    </row>
    <row r="4" spans="1:5" ht="15.75" x14ac:dyDescent="0.25">
      <c r="B4" s="14"/>
      <c r="C4" s="9"/>
      <c r="D4" s="11"/>
      <c r="E4" s="15" t="s">
        <v>2</v>
      </c>
    </row>
    <row r="5" spans="1:5" ht="48" customHeight="1" x14ac:dyDescent="0.2">
      <c r="A5" s="16"/>
      <c r="B5" s="17" t="s">
        <v>3</v>
      </c>
      <c r="C5" s="18" t="s">
        <v>4</v>
      </c>
      <c r="D5" s="19" t="s">
        <v>5</v>
      </c>
      <c r="E5" s="18" t="s">
        <v>6</v>
      </c>
    </row>
    <row r="6" spans="1:5" ht="26.25" customHeight="1" x14ac:dyDescent="0.2">
      <c r="A6" s="20"/>
      <c r="B6" s="21" t="s">
        <v>7</v>
      </c>
      <c r="C6" s="18"/>
      <c r="D6" s="19"/>
      <c r="E6" s="18"/>
    </row>
    <row r="7" spans="1:5" ht="22.7" customHeight="1" x14ac:dyDescent="0.2">
      <c r="A7" s="22" t="s">
        <v>8</v>
      </c>
      <c r="B7" s="23" t="s">
        <v>9</v>
      </c>
      <c r="C7" s="24">
        <v>44242985.491330005</v>
      </c>
      <c r="D7" s="25">
        <v>12816773.26895</v>
      </c>
      <c r="E7" s="26">
        <f>D7/C7</f>
        <v>0.28969051538037854</v>
      </c>
    </row>
    <row r="8" spans="1:5" ht="24" customHeight="1" x14ac:dyDescent="0.2">
      <c r="A8" s="20" t="s">
        <v>10</v>
      </c>
      <c r="B8" s="27" t="s">
        <v>11</v>
      </c>
      <c r="C8" s="28">
        <v>28566325.460000001</v>
      </c>
      <c r="D8" s="28">
        <v>7424860.3543800004</v>
      </c>
      <c r="E8" s="29">
        <f t="shared" ref="E8:E34" si="0">D8/C8</f>
        <v>0.2599165358098528</v>
      </c>
    </row>
    <row r="9" spans="1:5" ht="24" customHeight="1" x14ac:dyDescent="0.2">
      <c r="A9" s="20"/>
      <c r="B9" s="30" t="s">
        <v>12</v>
      </c>
      <c r="C9" s="31">
        <v>3972429.36</v>
      </c>
      <c r="D9" s="31">
        <v>1364559.7286099999</v>
      </c>
      <c r="E9" s="32">
        <f t="shared" si="0"/>
        <v>0.34350761333865482</v>
      </c>
    </row>
    <row r="10" spans="1:5" ht="24" customHeight="1" x14ac:dyDescent="0.2">
      <c r="A10" s="20"/>
      <c r="B10" s="30" t="s">
        <v>13</v>
      </c>
      <c r="C10" s="31">
        <v>24593896.100000001</v>
      </c>
      <c r="D10" s="31">
        <v>6060300.6200000001</v>
      </c>
      <c r="E10" s="32">
        <f t="shared" si="0"/>
        <v>0.24641482566887804</v>
      </c>
    </row>
    <row r="11" spans="1:5" ht="41.25" customHeight="1" x14ac:dyDescent="0.2">
      <c r="A11" s="20" t="s">
        <v>14</v>
      </c>
      <c r="B11" s="33" t="s">
        <v>15</v>
      </c>
      <c r="C11" s="28">
        <v>1837621.36</v>
      </c>
      <c r="D11" s="28">
        <v>571274.98127999995</v>
      </c>
      <c r="E11" s="29">
        <f t="shared" si="0"/>
        <v>0.31087741670569169</v>
      </c>
    </row>
    <row r="12" spans="1:5" ht="24" customHeight="1" x14ac:dyDescent="0.2">
      <c r="A12" s="20" t="s">
        <v>16</v>
      </c>
      <c r="B12" s="27" t="s">
        <v>17</v>
      </c>
      <c r="C12" s="28">
        <v>9310835.5600000005</v>
      </c>
      <c r="D12" s="28">
        <v>3549104.1690400001</v>
      </c>
      <c r="E12" s="29">
        <f t="shared" si="0"/>
        <v>0.38117998606775949</v>
      </c>
    </row>
    <row r="13" spans="1:5" ht="27.95" customHeight="1" x14ac:dyDescent="0.2">
      <c r="A13" s="20"/>
      <c r="B13" s="34" t="s">
        <v>18</v>
      </c>
      <c r="C13" s="31">
        <v>8495058</v>
      </c>
      <c r="D13" s="31">
        <v>3397686.82</v>
      </c>
      <c r="E13" s="32">
        <f t="shared" si="0"/>
        <v>0.39996040286010992</v>
      </c>
    </row>
    <row r="14" spans="1:5" ht="24" customHeight="1" x14ac:dyDescent="0.2">
      <c r="A14" s="20"/>
      <c r="B14" s="34" t="s">
        <v>19</v>
      </c>
      <c r="C14" s="31">
        <v>550.17999999999995</v>
      </c>
      <c r="D14" s="31">
        <v>44.593519999999998</v>
      </c>
      <c r="E14" s="32">
        <f t="shared" si="0"/>
        <v>8.1052600966956267E-2</v>
      </c>
    </row>
    <row r="15" spans="1:5" ht="24" customHeight="1" x14ac:dyDescent="0.2">
      <c r="A15" s="20"/>
      <c r="B15" s="30" t="s">
        <v>20</v>
      </c>
      <c r="C15" s="31">
        <v>6804.04</v>
      </c>
      <c r="D15" s="35">
        <v>3863.8222799999999</v>
      </c>
      <c r="E15" s="32">
        <f t="shared" si="0"/>
        <v>0.56787177618003415</v>
      </c>
    </row>
    <row r="16" spans="1:5" ht="36.950000000000003" customHeight="1" x14ac:dyDescent="0.2">
      <c r="A16" s="20"/>
      <c r="B16" s="36" t="s">
        <v>21</v>
      </c>
      <c r="C16" s="37">
        <v>808423.34</v>
      </c>
      <c r="D16" s="37">
        <v>147508.93831</v>
      </c>
      <c r="E16" s="32">
        <f t="shared" si="0"/>
        <v>0.18246496731526826</v>
      </c>
    </row>
    <row r="17" spans="1:5" ht="24" customHeight="1" x14ac:dyDescent="0.2">
      <c r="A17" s="20" t="s">
        <v>22</v>
      </c>
      <c r="B17" s="27" t="s">
        <v>23</v>
      </c>
      <c r="C17" s="28">
        <v>1715605.22</v>
      </c>
      <c r="D17" s="28">
        <v>402567.86911000003</v>
      </c>
      <c r="E17" s="29">
        <f>D17/C17</f>
        <v>0.23465064364283061</v>
      </c>
    </row>
    <row r="18" spans="1:5" ht="24" customHeight="1" x14ac:dyDescent="0.2">
      <c r="A18" s="20"/>
      <c r="B18" s="30" t="s">
        <v>24</v>
      </c>
      <c r="C18" s="31">
        <v>677802.7</v>
      </c>
      <c r="D18" s="31">
        <v>44056.180329999996</v>
      </c>
      <c r="E18" s="32">
        <f t="shared" si="0"/>
        <v>6.4998531770380966E-2</v>
      </c>
    </row>
    <row r="19" spans="1:5" ht="24" customHeight="1" x14ac:dyDescent="0.2">
      <c r="A19" s="20"/>
      <c r="B19" s="30" t="s">
        <v>25</v>
      </c>
      <c r="C19" s="31">
        <v>1037802.52</v>
      </c>
      <c r="D19" s="31">
        <v>358511.68877999997</v>
      </c>
      <c r="E19" s="32">
        <f t="shared" si="0"/>
        <v>0.34545270595411537</v>
      </c>
    </row>
    <row r="20" spans="1:5" ht="24" customHeight="1" x14ac:dyDescent="0.2">
      <c r="A20" s="20" t="s">
        <v>26</v>
      </c>
      <c r="B20" s="27" t="s">
        <v>27</v>
      </c>
      <c r="C20" s="28">
        <v>893272.42</v>
      </c>
      <c r="D20" s="28">
        <v>300379.06814999995</v>
      </c>
      <c r="E20" s="29">
        <f t="shared" si="0"/>
        <v>0.33626815451214753</v>
      </c>
    </row>
    <row r="21" spans="1:5" ht="31.15" customHeight="1" x14ac:dyDescent="0.2">
      <c r="A21" s="20" t="s">
        <v>28</v>
      </c>
      <c r="B21" s="38" t="s">
        <v>29</v>
      </c>
      <c r="C21" s="28">
        <v>1.2</v>
      </c>
      <c r="D21" s="28">
        <v>0.50135000000000007</v>
      </c>
      <c r="E21" s="29">
        <f t="shared" si="0"/>
        <v>0.41779166666666673</v>
      </c>
    </row>
    <row r="22" spans="1:5" ht="34.5" customHeight="1" x14ac:dyDescent="0.2">
      <c r="A22" s="20" t="s">
        <v>30</v>
      </c>
      <c r="B22" s="38" t="s">
        <v>31</v>
      </c>
      <c r="C22" s="28">
        <v>1550530.2</v>
      </c>
      <c r="D22" s="28">
        <v>385638.09148</v>
      </c>
      <c r="E22" s="29">
        <f t="shared" si="0"/>
        <v>0.24871369256787132</v>
      </c>
    </row>
    <row r="23" spans="1:5" ht="24" customHeight="1" x14ac:dyDescent="0.2">
      <c r="A23" s="20" t="s">
        <v>32</v>
      </c>
      <c r="B23" s="38" t="s">
        <v>33</v>
      </c>
      <c r="C23" s="28">
        <v>27940.16</v>
      </c>
      <c r="D23" s="28">
        <v>34728.62427</v>
      </c>
      <c r="E23" s="29">
        <f t="shared" si="0"/>
        <v>1.2429644021365662</v>
      </c>
    </row>
    <row r="24" spans="1:5" ht="24" customHeight="1" x14ac:dyDescent="0.2">
      <c r="A24" s="20" t="s">
        <v>34</v>
      </c>
      <c r="B24" s="38" t="s">
        <v>35</v>
      </c>
      <c r="C24" s="28">
        <v>163014.78</v>
      </c>
      <c r="D24" s="28">
        <v>60041.606520000001</v>
      </c>
      <c r="E24" s="29">
        <f t="shared" si="0"/>
        <v>0.36832001687208976</v>
      </c>
    </row>
    <row r="25" spans="1:5" ht="24" customHeight="1" x14ac:dyDescent="0.2">
      <c r="A25" s="20" t="s">
        <v>36</v>
      </c>
      <c r="B25" s="27" t="s">
        <v>37</v>
      </c>
      <c r="C25" s="28">
        <v>380.29</v>
      </c>
      <c r="D25" s="28">
        <v>117.98</v>
      </c>
      <c r="E25" s="29">
        <f t="shared" si="0"/>
        <v>0.31023692445239159</v>
      </c>
    </row>
    <row r="26" spans="1:5" ht="24" customHeight="1" x14ac:dyDescent="0.2">
      <c r="A26" s="20" t="s">
        <v>38</v>
      </c>
      <c r="B26" s="27" t="s">
        <v>39</v>
      </c>
      <c r="C26" s="28">
        <v>154697.93</v>
      </c>
      <c r="D26" s="28">
        <v>69912.042379999999</v>
      </c>
      <c r="E26" s="29">
        <f t="shared" si="0"/>
        <v>0.45192616591573009</v>
      </c>
    </row>
    <row r="27" spans="1:5" ht="24" customHeight="1" x14ac:dyDescent="0.2">
      <c r="A27" s="20" t="s">
        <v>40</v>
      </c>
      <c r="B27" s="38" t="s">
        <v>41</v>
      </c>
      <c r="C27" s="28">
        <v>22760.911329999999</v>
      </c>
      <c r="D27" s="28">
        <v>18147.986489999999</v>
      </c>
      <c r="E27" s="29">
        <f t="shared" si="0"/>
        <v>0.79733127671738091</v>
      </c>
    </row>
    <row r="28" spans="1:5" ht="22.7" customHeight="1" x14ac:dyDescent="0.2">
      <c r="A28" s="22" t="s">
        <v>42</v>
      </c>
      <c r="B28" s="23" t="s">
        <v>43</v>
      </c>
      <c r="C28" s="24">
        <v>35562375.386199996</v>
      </c>
      <c r="D28" s="25">
        <v>10227907.048549999</v>
      </c>
      <c r="E28" s="26">
        <f t="shared" si="0"/>
        <v>0.28760472092983264</v>
      </c>
    </row>
    <row r="29" spans="1:5" s="40" customFormat="1" ht="31.9" customHeight="1" x14ac:dyDescent="0.2">
      <c r="A29" s="20" t="s">
        <v>44</v>
      </c>
      <c r="B29" s="39" t="s">
        <v>45</v>
      </c>
      <c r="C29" s="28">
        <v>35228464.785169996</v>
      </c>
      <c r="D29" s="28">
        <v>10140059.452889999</v>
      </c>
      <c r="E29" s="29">
        <f t="shared" si="0"/>
        <v>0.28783710884723607</v>
      </c>
    </row>
    <row r="30" spans="1:5" s="40" customFormat="1" ht="33" customHeight="1" x14ac:dyDescent="0.2">
      <c r="A30" s="20"/>
      <c r="B30" s="41" t="s">
        <v>46</v>
      </c>
      <c r="C30" s="31">
        <v>9603264.3637300003</v>
      </c>
      <c r="D30" s="31">
        <v>1389194.81767</v>
      </c>
      <c r="E30" s="32">
        <f>D30/C30</f>
        <v>0.14465860410099377</v>
      </c>
    </row>
    <row r="31" spans="1:5" s="40" customFormat="1" ht="24" customHeight="1" x14ac:dyDescent="0.2">
      <c r="A31" s="20"/>
      <c r="B31" s="41" t="s">
        <v>47</v>
      </c>
      <c r="C31" s="31">
        <v>24684395.027490001</v>
      </c>
      <c r="D31" s="31">
        <v>8464015.6573900003</v>
      </c>
      <c r="E31" s="32">
        <f t="shared" si="0"/>
        <v>0.34288932939065236</v>
      </c>
    </row>
    <row r="32" spans="1:5" ht="24" customHeight="1" x14ac:dyDescent="0.2">
      <c r="A32" s="20"/>
      <c r="B32" s="42" t="s">
        <v>48</v>
      </c>
      <c r="C32" s="31">
        <v>940805.39395000006</v>
      </c>
      <c r="D32" s="31">
        <v>286848.97782999999</v>
      </c>
      <c r="E32" s="32">
        <f t="shared" si="0"/>
        <v>0.30489725045650073</v>
      </c>
    </row>
    <row r="33" spans="1:5" s="40" customFormat="1" ht="30" customHeight="1" x14ac:dyDescent="0.2">
      <c r="A33" s="43" t="s">
        <v>49</v>
      </c>
      <c r="B33" s="39" t="s">
        <v>50</v>
      </c>
      <c r="C33" s="28">
        <v>0</v>
      </c>
      <c r="D33" s="44">
        <v>555.03807999999992</v>
      </c>
      <c r="E33" s="29" t="s">
        <v>51</v>
      </c>
    </row>
    <row r="34" spans="1:5" s="40" customFormat="1" ht="30" customHeight="1" x14ac:dyDescent="0.2">
      <c r="A34" s="43" t="s">
        <v>52</v>
      </c>
      <c r="B34" s="39" t="s">
        <v>53</v>
      </c>
      <c r="C34" s="28">
        <v>150000</v>
      </c>
      <c r="D34" s="44">
        <v>150000</v>
      </c>
      <c r="E34" s="29">
        <f t="shared" si="0"/>
        <v>1</v>
      </c>
    </row>
    <row r="35" spans="1:5" s="40" customFormat="1" ht="67.7" customHeight="1" x14ac:dyDescent="0.2">
      <c r="A35" s="20" t="s">
        <v>54</v>
      </c>
      <c r="B35" s="39" t="s">
        <v>55</v>
      </c>
      <c r="C35" s="28">
        <v>0</v>
      </c>
      <c r="D35" s="44">
        <v>-88.692999999999998</v>
      </c>
      <c r="E35" s="29" t="s">
        <v>51</v>
      </c>
    </row>
    <row r="36" spans="1:5" s="40" customFormat="1" ht="34.5" customHeight="1" x14ac:dyDescent="0.2">
      <c r="A36" s="20" t="s">
        <v>56</v>
      </c>
      <c r="B36" s="39" t="s">
        <v>57</v>
      </c>
      <c r="C36" s="28">
        <v>183910.60102999999</v>
      </c>
      <c r="D36" s="28">
        <v>-68416.236150000012</v>
      </c>
      <c r="E36" s="29" t="s">
        <v>51</v>
      </c>
    </row>
    <row r="37" spans="1:5" s="40" customFormat="1" ht="45.95" customHeight="1" x14ac:dyDescent="0.2">
      <c r="A37" s="20" t="s">
        <v>58</v>
      </c>
      <c r="B37" s="45" t="s">
        <v>59</v>
      </c>
      <c r="C37" s="28">
        <v>0</v>
      </c>
      <c r="D37" s="28">
        <v>5797.4867300000005</v>
      </c>
      <c r="E37" s="29" t="s">
        <v>51</v>
      </c>
    </row>
    <row r="38" spans="1:5" s="50" customFormat="1" ht="24" customHeight="1" x14ac:dyDescent="0.25">
      <c r="A38" s="46"/>
      <c r="B38" s="47" t="s">
        <v>60</v>
      </c>
      <c r="C38" s="48">
        <f>C7+C28</f>
        <v>79805360.877530009</v>
      </c>
      <c r="D38" s="48">
        <f>D7+D28</f>
        <v>23044680.317499999</v>
      </c>
      <c r="E38" s="49">
        <f>D38/C38</f>
        <v>0.28876105645164069</v>
      </c>
    </row>
    <row r="39" spans="1:5" ht="16.5" customHeight="1" x14ac:dyDescent="0.25">
      <c r="A39" s="16"/>
      <c r="B39" s="30"/>
      <c r="C39" s="51"/>
      <c r="D39" s="51"/>
      <c r="E39" s="52"/>
    </row>
    <row r="40" spans="1:5" ht="19.5" customHeight="1" x14ac:dyDescent="0.25">
      <c r="A40" s="16"/>
      <c r="B40" s="21" t="s">
        <v>61</v>
      </c>
      <c r="C40" s="51"/>
      <c r="D40" s="51"/>
      <c r="E40" s="52"/>
    </row>
    <row r="41" spans="1:5" ht="22.7" customHeight="1" x14ac:dyDescent="0.2">
      <c r="A41" s="22" t="s">
        <v>62</v>
      </c>
      <c r="B41" s="23" t="s">
        <v>63</v>
      </c>
      <c r="C41" s="24">
        <v>6032683.5686800005</v>
      </c>
      <c r="D41" s="25">
        <v>1342044.2934699999</v>
      </c>
      <c r="E41" s="26">
        <f t="shared" ref="E41:E46" si="1">D41/C41</f>
        <v>0.22246223893418132</v>
      </c>
    </row>
    <row r="42" spans="1:5" ht="31.5" x14ac:dyDescent="0.2">
      <c r="A42" s="20" t="s">
        <v>64</v>
      </c>
      <c r="B42" s="36" t="s">
        <v>65</v>
      </c>
      <c r="C42" s="37">
        <v>11219.945960000001</v>
      </c>
      <c r="D42" s="37">
        <v>3767.06538</v>
      </c>
      <c r="E42" s="53">
        <f t="shared" si="1"/>
        <v>0.33574719463265579</v>
      </c>
    </row>
    <row r="43" spans="1:5" ht="46.5" customHeight="1" x14ac:dyDescent="0.2">
      <c r="A43" s="20" t="s">
        <v>66</v>
      </c>
      <c r="B43" s="36" t="s">
        <v>67</v>
      </c>
      <c r="C43" s="37">
        <v>152212.9</v>
      </c>
      <c r="D43" s="37">
        <v>42455.732799999998</v>
      </c>
      <c r="E43" s="53">
        <f t="shared" si="1"/>
        <v>0.27892335537920898</v>
      </c>
    </row>
    <row r="44" spans="1:5" ht="31.5" x14ac:dyDescent="0.2">
      <c r="A44" s="20" t="s">
        <v>68</v>
      </c>
      <c r="B44" s="36" t="s">
        <v>69</v>
      </c>
      <c r="C44" s="37">
        <v>1886464.09</v>
      </c>
      <c r="D44" s="37">
        <v>577595.13</v>
      </c>
      <c r="E44" s="53">
        <f t="shared" si="1"/>
        <v>0.30617870388404794</v>
      </c>
    </row>
    <row r="45" spans="1:5" ht="21" customHeight="1" x14ac:dyDescent="0.2">
      <c r="A45" s="20" t="s">
        <v>70</v>
      </c>
      <c r="B45" s="36" t="s">
        <v>71</v>
      </c>
      <c r="C45" s="37">
        <v>2359</v>
      </c>
      <c r="D45" s="35">
        <v>2172.4297700000002</v>
      </c>
      <c r="E45" s="53">
        <f t="shared" si="1"/>
        <v>0.92091130563798229</v>
      </c>
    </row>
    <row r="46" spans="1:5" ht="31.5" x14ac:dyDescent="0.2">
      <c r="A46" s="20" t="s">
        <v>72</v>
      </c>
      <c r="B46" s="36" t="s">
        <v>73</v>
      </c>
      <c r="C46" s="37">
        <v>398651.3</v>
      </c>
      <c r="D46" s="35">
        <v>106906.32591</v>
      </c>
      <c r="E46" s="53">
        <f t="shared" si="1"/>
        <v>0.26817001702992066</v>
      </c>
    </row>
    <row r="47" spans="1:5" ht="15.75" x14ac:dyDescent="0.2">
      <c r="A47" s="20" t="s">
        <v>74</v>
      </c>
      <c r="B47" s="36" t="s">
        <v>75</v>
      </c>
      <c r="C47" s="37"/>
      <c r="D47" s="35"/>
      <c r="E47" s="53"/>
    </row>
    <row r="48" spans="1:5" ht="22.7" customHeight="1" x14ac:dyDescent="0.2">
      <c r="A48" s="20" t="s">
        <v>76</v>
      </c>
      <c r="B48" s="36" t="s">
        <v>77</v>
      </c>
      <c r="C48" s="37">
        <v>179348.50644999999</v>
      </c>
      <c r="D48" s="37">
        <v>0</v>
      </c>
      <c r="E48" s="53">
        <f t="shared" ref="E48:E90" si="2">D48/C48</f>
        <v>0</v>
      </c>
    </row>
    <row r="49" spans="1:5" ht="22.7" customHeight="1" x14ac:dyDescent="0.2">
      <c r="A49" s="20" t="s">
        <v>78</v>
      </c>
      <c r="B49" s="36" t="s">
        <v>79</v>
      </c>
      <c r="C49" s="37">
        <v>2882.9</v>
      </c>
      <c r="D49" s="37">
        <v>0</v>
      </c>
      <c r="E49" s="53">
        <f t="shared" si="2"/>
        <v>0</v>
      </c>
    </row>
    <row r="50" spans="1:5" ht="22.7" customHeight="1" x14ac:dyDescent="0.2">
      <c r="A50" s="20" t="s">
        <v>80</v>
      </c>
      <c r="B50" s="36" t="s">
        <v>81</v>
      </c>
      <c r="C50" s="54">
        <v>3399544.9207199998</v>
      </c>
      <c r="D50" s="37">
        <v>609147.60378</v>
      </c>
      <c r="E50" s="53">
        <f t="shared" si="2"/>
        <v>0.17918504328837837</v>
      </c>
    </row>
    <row r="51" spans="1:5" ht="35.25" customHeight="1" x14ac:dyDescent="0.2">
      <c r="A51" s="22" t="s">
        <v>82</v>
      </c>
      <c r="B51" s="55" t="s">
        <v>83</v>
      </c>
      <c r="C51" s="24">
        <v>269412.53566000005</v>
      </c>
      <c r="D51" s="25">
        <v>83444.257930000007</v>
      </c>
      <c r="E51" s="26">
        <f t="shared" si="2"/>
        <v>0.30972670861651025</v>
      </c>
    </row>
    <row r="52" spans="1:5" ht="30" customHeight="1" x14ac:dyDescent="0.2">
      <c r="A52" s="20" t="s">
        <v>84</v>
      </c>
      <c r="B52" s="36" t="s">
        <v>85</v>
      </c>
      <c r="C52" s="31">
        <v>51478.35</v>
      </c>
      <c r="D52" s="54">
        <v>19601.009550000002</v>
      </c>
      <c r="E52" s="53">
        <f t="shared" si="2"/>
        <v>0.38076219517525334</v>
      </c>
    </row>
    <row r="53" spans="1:5" ht="37.5" customHeight="1" x14ac:dyDescent="0.2">
      <c r="A53" s="20" t="s">
        <v>86</v>
      </c>
      <c r="B53" s="36" t="s">
        <v>87</v>
      </c>
      <c r="C53" s="31">
        <v>217934.18565999999</v>
      </c>
      <c r="D53" s="37">
        <v>63843.248380000005</v>
      </c>
      <c r="E53" s="53">
        <f t="shared" si="2"/>
        <v>0.29294737852464375</v>
      </c>
    </row>
    <row r="54" spans="1:5" ht="29.25" customHeight="1" x14ac:dyDescent="0.2">
      <c r="A54" s="22" t="s">
        <v>88</v>
      </c>
      <c r="B54" s="23" t="s">
        <v>89</v>
      </c>
      <c r="C54" s="25">
        <v>14937334.437969999</v>
      </c>
      <c r="D54" s="24">
        <v>2236271.7232499998</v>
      </c>
      <c r="E54" s="26">
        <f t="shared" si="2"/>
        <v>0.14971022658269623</v>
      </c>
    </row>
    <row r="55" spans="1:5" ht="22.7" customHeight="1" x14ac:dyDescent="0.2">
      <c r="A55" s="20" t="s">
        <v>90</v>
      </c>
      <c r="B55" s="36" t="s">
        <v>91</v>
      </c>
      <c r="C55" s="37">
        <v>3393611.7975599999</v>
      </c>
      <c r="D55" s="35">
        <v>704834.45979999995</v>
      </c>
      <c r="E55" s="53">
        <f t="shared" si="2"/>
        <v>0.20769448653696174</v>
      </c>
    </row>
    <row r="56" spans="1:5" ht="22.7" customHeight="1" x14ac:dyDescent="0.2">
      <c r="A56" s="20" t="s">
        <v>92</v>
      </c>
      <c r="B56" s="36" t="s">
        <v>93</v>
      </c>
      <c r="C56" s="37">
        <v>10957610.73748</v>
      </c>
      <c r="D56" s="31">
        <v>1485206.80954</v>
      </c>
      <c r="E56" s="53">
        <f t="shared" si="2"/>
        <v>0.13554111796104593</v>
      </c>
    </row>
    <row r="57" spans="1:5" ht="22.7" customHeight="1" x14ac:dyDescent="0.2">
      <c r="A57" s="20" t="s">
        <v>94</v>
      </c>
      <c r="B57" s="36" t="s">
        <v>95</v>
      </c>
      <c r="C57" s="37">
        <v>17499.93391</v>
      </c>
      <c r="D57" s="31">
        <v>0</v>
      </c>
      <c r="E57" s="53" t="s">
        <v>51</v>
      </c>
    </row>
    <row r="58" spans="1:5" ht="22.7" customHeight="1" x14ac:dyDescent="0.2">
      <c r="A58" s="20" t="s">
        <v>96</v>
      </c>
      <c r="B58" s="36" t="s">
        <v>97</v>
      </c>
      <c r="C58" s="56">
        <v>568611.96901999996</v>
      </c>
      <c r="D58" s="31">
        <v>46230.453909999997</v>
      </c>
      <c r="E58" s="53">
        <f>D58/C58</f>
        <v>8.1304046395080223E-2</v>
      </c>
    </row>
    <row r="59" spans="1:5" ht="22.7" customHeight="1" x14ac:dyDescent="0.2">
      <c r="A59" s="57" t="s">
        <v>98</v>
      </c>
      <c r="B59" s="23" t="s">
        <v>99</v>
      </c>
      <c r="C59" s="25">
        <v>8067676.9433500003</v>
      </c>
      <c r="D59" s="25">
        <v>819716.14679999999</v>
      </c>
      <c r="E59" s="26">
        <f t="shared" si="2"/>
        <v>0.10160497904860619</v>
      </c>
    </row>
    <row r="60" spans="1:5" ht="22.7" customHeight="1" x14ac:dyDescent="0.2">
      <c r="A60" s="20" t="s">
        <v>100</v>
      </c>
      <c r="B60" s="36" t="s">
        <v>101</v>
      </c>
      <c r="C60" s="37">
        <v>2229682.0669200001</v>
      </c>
      <c r="D60" s="37">
        <v>78128.715069999991</v>
      </c>
      <c r="E60" s="53">
        <f t="shared" si="2"/>
        <v>3.5040293963490537E-2</v>
      </c>
    </row>
    <row r="61" spans="1:5" ht="22.7" customHeight="1" x14ac:dyDescent="0.2">
      <c r="A61" s="20" t="s">
        <v>102</v>
      </c>
      <c r="B61" s="36" t="s">
        <v>103</v>
      </c>
      <c r="C61" s="54">
        <v>2021612.5420599999</v>
      </c>
      <c r="D61" s="54">
        <v>83434.310299999997</v>
      </c>
      <c r="E61" s="53">
        <f t="shared" si="2"/>
        <v>4.1271167725830095E-2</v>
      </c>
    </row>
    <row r="62" spans="1:5" ht="22.7" customHeight="1" x14ac:dyDescent="0.2">
      <c r="A62" s="20" t="s">
        <v>104</v>
      </c>
      <c r="B62" s="36" t="s">
        <v>105</v>
      </c>
      <c r="C62" s="37">
        <v>2927762.39347</v>
      </c>
      <c r="D62" s="54">
        <v>367750.39322000003</v>
      </c>
      <c r="E62" s="53">
        <f t="shared" si="2"/>
        <v>0.12560800495293617</v>
      </c>
    </row>
    <row r="63" spans="1:5" ht="22.7" customHeight="1" x14ac:dyDescent="0.2">
      <c r="A63" s="20" t="s">
        <v>106</v>
      </c>
      <c r="B63" s="36" t="s">
        <v>107</v>
      </c>
      <c r="C63" s="37">
        <v>888619.94089999993</v>
      </c>
      <c r="D63" s="37">
        <v>290402.72820999997</v>
      </c>
      <c r="E63" s="53">
        <f t="shared" si="2"/>
        <v>0.32680194855393213</v>
      </c>
    </row>
    <row r="64" spans="1:5" ht="22.7" customHeight="1" x14ac:dyDescent="0.2">
      <c r="A64" s="58" t="s">
        <v>108</v>
      </c>
      <c r="B64" s="23" t="s">
        <v>109</v>
      </c>
      <c r="C64" s="24">
        <v>165320.14000000001</v>
      </c>
      <c r="D64" s="24">
        <v>28344.80848</v>
      </c>
      <c r="E64" s="26">
        <f>D64/C64</f>
        <v>0.17145405562806804</v>
      </c>
    </row>
    <row r="65" spans="1:5" ht="22.7" customHeight="1" x14ac:dyDescent="0.2">
      <c r="A65" s="20" t="s">
        <v>110</v>
      </c>
      <c r="B65" s="59" t="s">
        <v>111</v>
      </c>
      <c r="C65" s="37">
        <v>15302.622499999999</v>
      </c>
      <c r="D65" s="37">
        <v>9884.6396100000002</v>
      </c>
      <c r="E65" s="53">
        <f t="shared" si="2"/>
        <v>0.64594415826437601</v>
      </c>
    </row>
    <row r="66" spans="1:5" ht="22.7" customHeight="1" x14ac:dyDescent="0.2">
      <c r="A66" s="20" t="s">
        <v>112</v>
      </c>
      <c r="B66" s="59" t="s">
        <v>113</v>
      </c>
      <c r="C66" s="37">
        <v>150017.52453</v>
      </c>
      <c r="D66" s="37">
        <v>18460.168870000001</v>
      </c>
      <c r="E66" s="53">
        <f t="shared" si="2"/>
        <v>0.12305341611145169</v>
      </c>
    </row>
    <row r="67" spans="1:5" ht="22.7" customHeight="1" x14ac:dyDescent="0.2">
      <c r="A67" s="58" t="s">
        <v>114</v>
      </c>
      <c r="B67" s="23" t="s">
        <v>115</v>
      </c>
      <c r="C67" s="25">
        <v>42236817.79558</v>
      </c>
      <c r="D67" s="24">
        <v>12940560.367420001</v>
      </c>
      <c r="E67" s="26">
        <f t="shared" si="2"/>
        <v>0.30638104485168399</v>
      </c>
    </row>
    <row r="68" spans="1:5" ht="22.7" customHeight="1" x14ac:dyDescent="0.2">
      <c r="A68" s="20" t="s">
        <v>116</v>
      </c>
      <c r="B68" s="36" t="s">
        <v>117</v>
      </c>
      <c r="C68" s="35">
        <v>15283980.499469999</v>
      </c>
      <c r="D68" s="37">
        <v>4650295.7823199993</v>
      </c>
      <c r="E68" s="53">
        <f t="shared" si="2"/>
        <v>0.30425946843371443</v>
      </c>
    </row>
    <row r="69" spans="1:5" ht="22.7" customHeight="1" x14ac:dyDescent="0.2">
      <c r="A69" s="20" t="s">
        <v>118</v>
      </c>
      <c r="B69" s="36" t="s">
        <v>119</v>
      </c>
      <c r="C69" s="31">
        <v>20732707.52877</v>
      </c>
      <c r="D69" s="37">
        <v>6614667.2541800002</v>
      </c>
      <c r="E69" s="53">
        <f t="shared" si="2"/>
        <v>0.31904502800712714</v>
      </c>
    </row>
    <row r="70" spans="1:5" ht="22.7" customHeight="1" x14ac:dyDescent="0.2">
      <c r="A70" s="20" t="s">
        <v>120</v>
      </c>
      <c r="B70" s="36" t="s">
        <v>121</v>
      </c>
      <c r="C70" s="31">
        <v>3398513.1150000002</v>
      </c>
      <c r="D70" s="37">
        <v>1022210.92427</v>
      </c>
      <c r="E70" s="53">
        <f t="shared" si="2"/>
        <v>0.30078180947964356</v>
      </c>
    </row>
    <row r="71" spans="1:5" ht="22.7" customHeight="1" x14ac:dyDescent="0.2">
      <c r="A71" s="20" t="s">
        <v>122</v>
      </c>
      <c r="B71" s="36" t="s">
        <v>123</v>
      </c>
      <c r="C71" s="31">
        <v>666425.74199999997</v>
      </c>
      <c r="D71" s="37">
        <v>151190.40355000002</v>
      </c>
      <c r="E71" s="53">
        <f t="shared" si="2"/>
        <v>0.22686759232358708</v>
      </c>
    </row>
    <row r="72" spans="1:5" ht="22.7" customHeight="1" x14ac:dyDescent="0.2">
      <c r="A72" s="20" t="s">
        <v>124</v>
      </c>
      <c r="B72" s="36" t="s">
        <v>125</v>
      </c>
      <c r="C72" s="31">
        <v>2155190.9103399999</v>
      </c>
      <c r="D72" s="37">
        <v>502196.00310000003</v>
      </c>
      <c r="E72" s="53">
        <f t="shared" si="2"/>
        <v>0.23301694559428812</v>
      </c>
    </row>
    <row r="73" spans="1:5" s="64" customFormat="1" ht="22.7" customHeight="1" x14ac:dyDescent="0.2">
      <c r="A73" s="60" t="s">
        <v>126</v>
      </c>
      <c r="B73" s="61" t="s">
        <v>127</v>
      </c>
      <c r="C73" s="62">
        <v>3217721.2707399996</v>
      </c>
      <c r="D73" s="62">
        <v>850062.37086999998</v>
      </c>
      <c r="E73" s="63">
        <f t="shared" si="2"/>
        <v>0.26418148103751254</v>
      </c>
    </row>
    <row r="74" spans="1:5" ht="22.7" customHeight="1" x14ac:dyDescent="0.2">
      <c r="A74" s="20" t="s">
        <v>128</v>
      </c>
      <c r="B74" s="36" t="s">
        <v>129</v>
      </c>
      <c r="C74" s="37">
        <v>2972789.49174</v>
      </c>
      <c r="D74" s="54">
        <v>781124.21412999998</v>
      </c>
      <c r="E74" s="53">
        <f t="shared" si="2"/>
        <v>0.26275799759800722</v>
      </c>
    </row>
    <row r="75" spans="1:5" ht="22.7" customHeight="1" x14ac:dyDescent="0.2">
      <c r="A75" s="20" t="s">
        <v>130</v>
      </c>
      <c r="B75" s="36" t="s">
        <v>131</v>
      </c>
      <c r="C75" s="37">
        <v>71619.819000000003</v>
      </c>
      <c r="D75" s="37">
        <v>17732.690999999999</v>
      </c>
      <c r="E75" s="53">
        <f t="shared" si="2"/>
        <v>0.24759474748183877</v>
      </c>
    </row>
    <row r="76" spans="1:5" ht="27" customHeight="1" x14ac:dyDescent="0.2">
      <c r="A76" s="20" t="s">
        <v>132</v>
      </c>
      <c r="B76" s="36" t="s">
        <v>133</v>
      </c>
      <c r="C76" s="37">
        <v>173311.96</v>
      </c>
      <c r="D76" s="37">
        <v>51205.46574</v>
      </c>
      <c r="E76" s="53">
        <f t="shared" si="2"/>
        <v>0.29545258007583552</v>
      </c>
    </row>
    <row r="77" spans="1:5" ht="22.7" customHeight="1" x14ac:dyDescent="0.2">
      <c r="A77" s="58" t="s">
        <v>134</v>
      </c>
      <c r="B77" s="23" t="s">
        <v>135</v>
      </c>
      <c r="C77" s="24">
        <v>3894681.2500900002</v>
      </c>
      <c r="D77" s="25">
        <v>1309195.01101</v>
      </c>
      <c r="E77" s="26">
        <f t="shared" si="2"/>
        <v>0.33614946306061544</v>
      </c>
    </row>
    <row r="78" spans="1:5" ht="22.7" customHeight="1" x14ac:dyDescent="0.2">
      <c r="A78" s="20" t="s">
        <v>136</v>
      </c>
      <c r="B78" s="36" t="s">
        <v>137</v>
      </c>
      <c r="C78" s="31">
        <v>130929.98</v>
      </c>
      <c r="D78" s="37">
        <v>30530.882890000001</v>
      </c>
      <c r="E78" s="65">
        <f t="shared" si="2"/>
        <v>0.23318481290534071</v>
      </c>
    </row>
    <row r="79" spans="1:5" ht="22.7" customHeight="1" x14ac:dyDescent="0.2">
      <c r="A79" s="20" t="s">
        <v>138</v>
      </c>
      <c r="B79" s="36" t="s">
        <v>139</v>
      </c>
      <c r="C79" s="31">
        <v>2175134.0430900003</v>
      </c>
      <c r="D79" s="37">
        <v>580414.39809999999</v>
      </c>
      <c r="E79" s="53">
        <f t="shared" si="2"/>
        <v>0.26684074939835062</v>
      </c>
    </row>
    <row r="80" spans="1:5" ht="22.7" customHeight="1" x14ac:dyDescent="0.2">
      <c r="A80" s="20" t="s">
        <v>140</v>
      </c>
      <c r="B80" s="36" t="s">
        <v>141</v>
      </c>
      <c r="C80" s="31">
        <v>1457430.9269999999</v>
      </c>
      <c r="D80" s="54">
        <v>662376.33351999999</v>
      </c>
      <c r="E80" s="65">
        <f>D80/C80</f>
        <v>0.45448214474455162</v>
      </c>
    </row>
    <row r="81" spans="1:5" ht="22.7" customHeight="1" x14ac:dyDescent="0.2">
      <c r="A81" s="20" t="s">
        <v>142</v>
      </c>
      <c r="B81" s="36" t="s">
        <v>143</v>
      </c>
      <c r="C81" s="31">
        <v>131186.29999999999</v>
      </c>
      <c r="D81" s="37">
        <v>35873.396500000003</v>
      </c>
      <c r="E81" s="53">
        <f t="shared" si="2"/>
        <v>0.27345383245049221</v>
      </c>
    </row>
    <row r="82" spans="1:5" ht="22.7" customHeight="1" x14ac:dyDescent="0.2">
      <c r="A82" s="58" t="s">
        <v>144</v>
      </c>
      <c r="B82" s="23" t="s">
        <v>145</v>
      </c>
      <c r="C82" s="24">
        <v>4504938.5843400005</v>
      </c>
      <c r="D82" s="24">
        <v>991516.89237000002</v>
      </c>
      <c r="E82" s="26">
        <f t="shared" si="2"/>
        <v>0.22009554044015073</v>
      </c>
    </row>
    <row r="83" spans="1:5" ht="22.7" customHeight="1" x14ac:dyDescent="0.2">
      <c r="A83" s="20" t="s">
        <v>146</v>
      </c>
      <c r="B83" s="36" t="s">
        <v>147</v>
      </c>
      <c r="C83" s="54">
        <v>1689180.5237700001</v>
      </c>
      <c r="D83" s="37">
        <v>185718.50709999999</v>
      </c>
      <c r="E83" s="53">
        <f t="shared" si="2"/>
        <v>0.1099459202178722</v>
      </c>
    </row>
    <row r="84" spans="1:5" ht="22.7" customHeight="1" x14ac:dyDescent="0.2">
      <c r="A84" s="20" t="s">
        <v>148</v>
      </c>
      <c r="B84" s="36" t="s">
        <v>149</v>
      </c>
      <c r="C84" s="37">
        <v>2486937.8884800002</v>
      </c>
      <c r="D84" s="37">
        <v>678602.03</v>
      </c>
      <c r="E84" s="53">
        <f t="shared" si="2"/>
        <v>0.27286649704579358</v>
      </c>
    </row>
    <row r="85" spans="1:5" ht="22.7" customHeight="1" x14ac:dyDescent="0.2">
      <c r="A85" s="20" t="s">
        <v>150</v>
      </c>
      <c r="B85" s="36" t="s">
        <v>151</v>
      </c>
      <c r="C85" s="35">
        <v>328820.17208999995</v>
      </c>
      <c r="D85" s="37">
        <v>127196.35023000001</v>
      </c>
      <c r="E85" s="53">
        <f t="shared" si="2"/>
        <v>0.38682648154318722</v>
      </c>
    </row>
    <row r="86" spans="1:5" ht="22.7" customHeight="1" x14ac:dyDescent="0.2">
      <c r="A86" s="66" t="s">
        <v>152</v>
      </c>
      <c r="B86" s="67" t="s">
        <v>153</v>
      </c>
      <c r="C86" s="24">
        <v>67750</v>
      </c>
      <c r="D86" s="24">
        <v>21320.89054</v>
      </c>
      <c r="E86" s="26">
        <f t="shared" si="2"/>
        <v>0.31469949136531367</v>
      </c>
    </row>
    <row r="87" spans="1:5" ht="22.7" customHeight="1" x14ac:dyDescent="0.2">
      <c r="A87" s="20" t="s">
        <v>154</v>
      </c>
      <c r="B87" s="36" t="s">
        <v>155</v>
      </c>
      <c r="C87" s="37">
        <v>67750</v>
      </c>
      <c r="D87" s="54">
        <v>21320.89054</v>
      </c>
      <c r="E87" s="53">
        <f t="shared" si="2"/>
        <v>0.31469949136531367</v>
      </c>
    </row>
    <row r="88" spans="1:5" ht="31.7" customHeight="1" x14ac:dyDescent="0.2">
      <c r="A88" s="58" t="s">
        <v>156</v>
      </c>
      <c r="B88" s="55" t="s">
        <v>157</v>
      </c>
      <c r="C88" s="24">
        <v>699643.37700999994</v>
      </c>
      <c r="D88" s="24">
        <v>221277.69863</v>
      </c>
      <c r="E88" s="26">
        <f t="shared" si="2"/>
        <v>0.31627212648771674</v>
      </c>
    </row>
    <row r="89" spans="1:5" ht="22.7" customHeight="1" x14ac:dyDescent="0.2">
      <c r="A89" s="20" t="s">
        <v>158</v>
      </c>
      <c r="B89" s="36" t="s">
        <v>159</v>
      </c>
      <c r="C89" s="37">
        <v>699643.37700999994</v>
      </c>
      <c r="D89" s="37">
        <v>221277.69863</v>
      </c>
      <c r="E89" s="53">
        <f t="shared" si="2"/>
        <v>0.31627212648771674</v>
      </c>
    </row>
    <row r="90" spans="1:5" s="50" customFormat="1" ht="20.25" customHeight="1" x14ac:dyDescent="0.25">
      <c r="A90" s="68"/>
      <c r="B90" s="47" t="s">
        <v>160</v>
      </c>
      <c r="C90" s="69">
        <f>C41+C51+C54+C59+C64+C67+C73+C77+C82+C86+C88</f>
        <v>84093979.903420016</v>
      </c>
      <c r="D90" s="69">
        <f>D41+D51+D54+D59+D64+D67+D73+D77+D82+D86+D88</f>
        <v>20843754.460770003</v>
      </c>
      <c r="E90" s="49">
        <f t="shared" si="2"/>
        <v>0.24786262327824859</v>
      </c>
    </row>
    <row r="91" spans="1:5" ht="24.75" customHeight="1" x14ac:dyDescent="0.2">
      <c r="A91" s="16"/>
      <c r="B91" s="30"/>
      <c r="C91" s="31"/>
      <c r="D91" s="31"/>
      <c r="E91" s="70"/>
    </row>
    <row r="92" spans="1:5" s="40" customFormat="1" ht="15.75" x14ac:dyDescent="0.2">
      <c r="A92" s="71"/>
      <c r="B92" s="39" t="s">
        <v>161</v>
      </c>
      <c r="C92" s="28">
        <f>C38-C90</f>
        <v>-4288619.0258900076</v>
      </c>
      <c r="D92" s="28">
        <f>D38-D90</f>
        <v>2200925.8567299955</v>
      </c>
      <c r="E92" s="29"/>
    </row>
    <row r="93" spans="1:5" s="40" customFormat="1" ht="15.75" x14ac:dyDescent="0.2">
      <c r="A93" s="71"/>
      <c r="B93" s="39"/>
      <c r="C93" s="28"/>
      <c r="D93" s="28"/>
      <c r="E93" s="29"/>
    </row>
    <row r="94" spans="1:5" s="40" customFormat="1" ht="38.25" customHeight="1" x14ac:dyDescent="0.2">
      <c r="A94" s="71"/>
      <c r="B94" s="72" t="s">
        <v>162</v>
      </c>
      <c r="C94" s="31"/>
      <c r="D94" s="31"/>
      <c r="E94" s="29"/>
    </row>
    <row r="95" spans="1:5" s="40" customFormat="1" ht="15.75" x14ac:dyDescent="0.2">
      <c r="A95" s="71"/>
      <c r="B95" s="73"/>
      <c r="C95" s="31"/>
      <c r="D95" s="31"/>
      <c r="E95" s="29"/>
    </row>
    <row r="96" spans="1:5" s="40" customFormat="1" ht="15.75" x14ac:dyDescent="0.2">
      <c r="A96" s="71"/>
      <c r="B96" s="39" t="s">
        <v>163</v>
      </c>
      <c r="C96" s="28">
        <f>C97+C98</f>
        <v>-0.25</v>
      </c>
      <c r="D96" s="28">
        <f>D97+D98</f>
        <v>0</v>
      </c>
      <c r="E96" s="29"/>
    </row>
    <row r="97" spans="1:5" s="40" customFormat="1" ht="15.75" x14ac:dyDescent="0.2">
      <c r="A97" s="71"/>
      <c r="B97" s="73" t="s">
        <v>164</v>
      </c>
      <c r="C97" s="31"/>
      <c r="D97" s="31"/>
      <c r="E97" s="29"/>
    </row>
    <row r="98" spans="1:5" s="40" customFormat="1" ht="15.75" x14ac:dyDescent="0.2">
      <c r="A98" s="71"/>
      <c r="B98" s="73" t="s">
        <v>165</v>
      </c>
      <c r="C98" s="31">
        <v>-0.25</v>
      </c>
      <c r="D98" s="31">
        <v>0</v>
      </c>
      <c r="E98" s="29"/>
    </row>
    <row r="99" spans="1:5" s="40" customFormat="1" ht="13.7" customHeight="1" x14ac:dyDescent="0.2">
      <c r="A99" s="71"/>
      <c r="B99" s="73"/>
      <c r="C99" s="31"/>
      <c r="D99" s="31"/>
      <c r="E99" s="29"/>
    </row>
    <row r="100" spans="1:5" s="40" customFormat="1" ht="31.5" x14ac:dyDescent="0.2">
      <c r="A100" s="71"/>
      <c r="B100" s="39" t="s">
        <v>166</v>
      </c>
      <c r="C100" s="28">
        <f>C101+C102</f>
        <v>0</v>
      </c>
      <c r="D100" s="28">
        <f>D101+D102</f>
        <v>0</v>
      </c>
      <c r="E100" s="29"/>
    </row>
    <row r="101" spans="1:5" s="40" customFormat="1" ht="22.7" customHeight="1" x14ac:dyDescent="0.2">
      <c r="A101" s="71"/>
      <c r="B101" s="74" t="s">
        <v>167</v>
      </c>
      <c r="C101" s="31">
        <v>6357456</v>
      </c>
      <c r="D101" s="31">
        <v>0</v>
      </c>
      <c r="E101" s="29"/>
    </row>
    <row r="102" spans="1:5" s="40" customFormat="1" ht="31.5" x14ac:dyDescent="0.2">
      <c r="A102" s="71"/>
      <c r="B102" s="74" t="s">
        <v>168</v>
      </c>
      <c r="C102" s="31">
        <v>-6357456</v>
      </c>
      <c r="D102" s="31">
        <v>0</v>
      </c>
      <c r="E102" s="29"/>
    </row>
    <row r="103" spans="1:5" s="40" customFormat="1" ht="14.25" customHeight="1" x14ac:dyDescent="0.2">
      <c r="A103" s="71"/>
      <c r="B103" s="73"/>
      <c r="C103" s="31"/>
      <c r="D103" s="31"/>
      <c r="E103" s="29"/>
    </row>
    <row r="104" spans="1:5" s="40" customFormat="1" ht="22.7" customHeight="1" x14ac:dyDescent="0.2">
      <c r="A104" s="71"/>
      <c r="B104" s="39" t="s">
        <v>169</v>
      </c>
      <c r="C104" s="28">
        <f>C105+C106</f>
        <v>4290400.25</v>
      </c>
      <c r="D104" s="28">
        <f>D105+D106</f>
        <v>-3400000</v>
      </c>
      <c r="E104" s="29"/>
    </row>
    <row r="105" spans="1:5" s="40" customFormat="1" ht="22.7" customHeight="1" x14ac:dyDescent="0.2">
      <c r="A105" s="71"/>
      <c r="B105" s="73" t="s">
        <v>170</v>
      </c>
      <c r="C105" s="31">
        <v>10924667.25</v>
      </c>
      <c r="D105" s="31">
        <v>2300000</v>
      </c>
      <c r="E105" s="29"/>
    </row>
    <row r="106" spans="1:5" s="40" customFormat="1" ht="22.7" customHeight="1" x14ac:dyDescent="0.2">
      <c r="A106" s="71"/>
      <c r="B106" s="74" t="s">
        <v>171</v>
      </c>
      <c r="C106" s="31">
        <v>-6634267</v>
      </c>
      <c r="D106" s="31">
        <v>-5700000</v>
      </c>
      <c r="E106" s="29"/>
    </row>
    <row r="107" spans="1:5" s="40" customFormat="1" ht="15.75" customHeight="1" x14ac:dyDescent="0.2">
      <c r="A107" s="71"/>
      <c r="B107" s="74"/>
      <c r="C107" s="31"/>
      <c r="D107" s="31"/>
      <c r="E107" s="29"/>
    </row>
    <row r="108" spans="1:5" s="40" customFormat="1" ht="31.5" x14ac:dyDescent="0.2">
      <c r="A108" s="71"/>
      <c r="B108" s="39" t="s">
        <v>172</v>
      </c>
      <c r="C108" s="28">
        <v>0</v>
      </c>
      <c r="D108" s="28">
        <f>D109</f>
        <v>1668375.90074</v>
      </c>
      <c r="E108" s="29"/>
    </row>
    <row r="109" spans="1:5" s="40" customFormat="1" ht="31.5" x14ac:dyDescent="0.2">
      <c r="A109" s="71"/>
      <c r="B109" s="75" t="s">
        <v>173</v>
      </c>
      <c r="C109" s="76">
        <v>0</v>
      </c>
      <c r="D109" s="76">
        <v>1668375.90074</v>
      </c>
      <c r="E109" s="29"/>
    </row>
    <row r="110" spans="1:5" s="40" customFormat="1" ht="63" x14ac:dyDescent="0.2">
      <c r="A110" s="71"/>
      <c r="B110" s="77" t="s">
        <v>174</v>
      </c>
      <c r="C110" s="31" t="s">
        <v>51</v>
      </c>
      <c r="D110" s="31">
        <v>1668375.90074</v>
      </c>
      <c r="E110" s="29"/>
    </row>
    <row r="111" spans="1:5" s="40" customFormat="1" ht="32.25" customHeight="1" x14ac:dyDescent="0.2">
      <c r="A111" s="71"/>
      <c r="B111" s="39" t="s">
        <v>175</v>
      </c>
      <c r="C111" s="28">
        <f>C112+C113</f>
        <v>-1780.9670799970627</v>
      </c>
      <c r="D111" s="28">
        <f>D112+D113</f>
        <v>-469301.75747000426</v>
      </c>
      <c r="E111" s="29"/>
    </row>
    <row r="112" spans="1:5" ht="22.7" customHeight="1" x14ac:dyDescent="0.2">
      <c r="A112" s="16"/>
      <c r="B112" s="30" t="s">
        <v>176</v>
      </c>
      <c r="C112" s="31">
        <v>-97087484.127529994</v>
      </c>
      <c r="D112" s="37">
        <v>-35620385.616920002</v>
      </c>
      <c r="E112" s="29"/>
    </row>
    <row r="113" spans="1:5" ht="22.7" customHeight="1" x14ac:dyDescent="0.2">
      <c r="A113" s="16"/>
      <c r="B113" s="30" t="s">
        <v>177</v>
      </c>
      <c r="C113" s="31">
        <v>97085703.160449997</v>
      </c>
      <c r="D113" s="31">
        <v>35151083.859449998</v>
      </c>
      <c r="E113" s="29"/>
    </row>
    <row r="114" spans="1:5" ht="30" customHeight="1" x14ac:dyDescent="0.25">
      <c r="A114" s="68"/>
      <c r="B114" s="78" t="s">
        <v>178</v>
      </c>
      <c r="C114" s="69">
        <f>C100+C104+C108+C111+C96</f>
        <v>4288619.0329200029</v>
      </c>
      <c r="D114" s="69">
        <f>D100+D104+D108+D111+D96</f>
        <v>-2200925.8567300043</v>
      </c>
      <c r="E114" s="79"/>
    </row>
    <row r="115" spans="1:5" ht="15.75" x14ac:dyDescent="0.25">
      <c r="B115" s="14"/>
      <c r="C115" s="9"/>
      <c r="D115" s="11"/>
      <c r="E115" s="12"/>
    </row>
    <row r="116" spans="1:5" ht="15.75" x14ac:dyDescent="0.25">
      <c r="B116" s="14"/>
      <c r="C116" s="13"/>
      <c r="D116" s="11"/>
      <c r="E116" s="12"/>
    </row>
    <row r="117" spans="1:5" ht="15.75" x14ac:dyDescent="0.25">
      <c r="B117" s="14"/>
      <c r="C117" s="9"/>
      <c r="D117" s="11"/>
      <c r="E117" s="12"/>
    </row>
    <row r="118" spans="1:5" ht="15.75" x14ac:dyDescent="0.25">
      <c r="B118" s="14"/>
      <c r="C118" s="9"/>
      <c r="D118" s="11"/>
      <c r="E118" s="12"/>
    </row>
    <row r="119" spans="1:5" ht="15.75" x14ac:dyDescent="0.25">
      <c r="B119" s="14"/>
      <c r="C119" s="9"/>
      <c r="D119" s="11"/>
      <c r="E119" s="12"/>
    </row>
    <row r="120" spans="1:5" ht="15.75" x14ac:dyDescent="0.25">
      <c r="B120" s="14"/>
      <c r="C120" s="9"/>
      <c r="D120" s="11"/>
      <c r="E120" s="12"/>
    </row>
    <row r="121" spans="1:5" ht="15.75" x14ac:dyDescent="0.25">
      <c r="B121" s="14"/>
      <c r="C121" s="9"/>
      <c r="D121" s="11"/>
      <c r="E121" s="12"/>
    </row>
    <row r="122" spans="1:5" ht="15.75" x14ac:dyDescent="0.25">
      <c r="B122" s="14"/>
      <c r="C122" s="9"/>
      <c r="D122" s="11"/>
      <c r="E122" s="12"/>
    </row>
    <row r="123" spans="1:5" ht="15.75" x14ac:dyDescent="0.25">
      <c r="B123" s="14"/>
      <c r="C123" s="9"/>
      <c r="D123" s="11"/>
      <c r="E123" s="12"/>
    </row>
    <row r="124" spans="1:5" ht="15.75" x14ac:dyDescent="0.25">
      <c r="B124" s="14"/>
      <c r="C124" s="9"/>
      <c r="D124" s="11"/>
      <c r="E124" s="12"/>
    </row>
    <row r="125" spans="1:5" ht="15.75" x14ac:dyDescent="0.25">
      <c r="B125" s="14"/>
      <c r="C125" s="9"/>
      <c r="D125" s="11"/>
      <c r="E125" s="12"/>
    </row>
    <row r="126" spans="1:5" ht="15.75" x14ac:dyDescent="0.25">
      <c r="B126" s="14"/>
      <c r="C126" s="9"/>
      <c r="D126" s="11"/>
      <c r="E126" s="12"/>
    </row>
    <row r="127" spans="1:5" ht="15.75" x14ac:dyDescent="0.25">
      <c r="B127" s="14"/>
      <c r="C127" s="9"/>
      <c r="D127" s="11"/>
      <c r="E127" s="12"/>
    </row>
    <row r="128" spans="1:5" ht="15.75" x14ac:dyDescent="0.25">
      <c r="B128" s="14"/>
      <c r="C128" s="9"/>
      <c r="D128" s="11"/>
      <c r="E128" s="12"/>
    </row>
    <row r="129" spans="2:5" ht="15.75" x14ac:dyDescent="0.25">
      <c r="B129" s="14"/>
      <c r="C129" s="9"/>
      <c r="D129" s="11"/>
      <c r="E129" s="12"/>
    </row>
    <row r="130" spans="2:5" ht="15.75" x14ac:dyDescent="0.25">
      <c r="B130" s="14"/>
      <c r="C130" s="9"/>
      <c r="D130" s="11"/>
      <c r="E130" s="12"/>
    </row>
    <row r="131" spans="2:5" ht="15.75" x14ac:dyDescent="0.25">
      <c r="B131" s="14"/>
      <c r="C131" s="9"/>
      <c r="D131" s="11"/>
      <c r="E131" s="12"/>
    </row>
    <row r="132" spans="2:5" ht="15.75" x14ac:dyDescent="0.25">
      <c r="B132" s="14"/>
      <c r="C132" s="9"/>
      <c r="D132" s="11"/>
      <c r="E132" s="12"/>
    </row>
    <row r="133" spans="2:5" ht="15.75" x14ac:dyDescent="0.25">
      <c r="B133" s="14"/>
      <c r="C133" s="9"/>
      <c r="D133" s="11"/>
      <c r="E133" s="12"/>
    </row>
    <row r="134" spans="2:5" ht="15.75" x14ac:dyDescent="0.25">
      <c r="B134" s="14"/>
      <c r="C134" s="9"/>
      <c r="D134" s="11"/>
      <c r="E134" s="12"/>
    </row>
    <row r="135" spans="2:5" ht="15.75" x14ac:dyDescent="0.25">
      <c r="B135" s="14"/>
      <c r="C135" s="9"/>
      <c r="D135" s="11"/>
      <c r="E135" s="12"/>
    </row>
    <row r="136" spans="2:5" ht="15.75" x14ac:dyDescent="0.25">
      <c r="B136" s="14"/>
      <c r="C136" s="9"/>
      <c r="D136" s="11"/>
      <c r="E136" s="12"/>
    </row>
    <row r="137" spans="2:5" ht="15.75" x14ac:dyDescent="0.25">
      <c r="B137" s="14"/>
      <c r="C137" s="9"/>
      <c r="D137" s="11"/>
      <c r="E137" s="12"/>
    </row>
    <row r="138" spans="2:5" ht="15.75" x14ac:dyDescent="0.25">
      <c r="B138" s="14"/>
      <c r="C138" s="9"/>
      <c r="D138" s="11"/>
      <c r="E138" s="12"/>
    </row>
    <row r="139" spans="2:5" ht="15.75" x14ac:dyDescent="0.25">
      <c r="B139" s="14"/>
      <c r="C139" s="9"/>
      <c r="D139" s="11"/>
      <c r="E139" s="12"/>
    </row>
    <row r="140" spans="2:5" ht="15.75" x14ac:dyDescent="0.25">
      <c r="B140" s="14"/>
      <c r="C140" s="9"/>
      <c r="D140" s="11"/>
      <c r="E140" s="12"/>
    </row>
    <row r="141" spans="2:5" ht="15.75" x14ac:dyDescent="0.25">
      <c r="B141" s="14"/>
      <c r="C141" s="9"/>
      <c r="D141" s="11"/>
      <c r="E141" s="12"/>
    </row>
    <row r="142" spans="2:5" ht="15.75" x14ac:dyDescent="0.25">
      <c r="B142" s="14"/>
      <c r="C142" s="9"/>
      <c r="D142" s="11"/>
      <c r="E142" s="12"/>
    </row>
    <row r="143" spans="2:5" ht="15.75" x14ac:dyDescent="0.25">
      <c r="B143" s="14"/>
      <c r="C143" s="9"/>
      <c r="D143" s="11"/>
      <c r="E143" s="12"/>
    </row>
    <row r="144" spans="2:5" ht="15.75" x14ac:dyDescent="0.25">
      <c r="B144" s="14"/>
      <c r="C144" s="9"/>
      <c r="D144" s="11"/>
      <c r="E144" s="12"/>
    </row>
    <row r="145" spans="2:5" ht="15.75" x14ac:dyDescent="0.25">
      <c r="B145" s="14"/>
      <c r="C145" s="9"/>
      <c r="D145" s="11"/>
      <c r="E145" s="12"/>
    </row>
    <row r="146" spans="2:5" ht="15.75" x14ac:dyDescent="0.25">
      <c r="B146" s="14"/>
      <c r="C146" s="9"/>
      <c r="D146" s="11"/>
      <c r="E146" s="12"/>
    </row>
    <row r="147" spans="2:5" ht="15.75" x14ac:dyDescent="0.25">
      <c r="B147" s="14"/>
      <c r="C147" s="9"/>
      <c r="D147" s="11"/>
      <c r="E147" s="12"/>
    </row>
    <row r="148" spans="2:5" ht="15.75" x14ac:dyDescent="0.25">
      <c r="B148" s="14"/>
      <c r="C148" s="9"/>
      <c r="D148" s="11"/>
      <c r="E148" s="12"/>
    </row>
    <row r="149" spans="2:5" ht="15.75" x14ac:dyDescent="0.25">
      <c r="B149" s="14"/>
      <c r="C149" s="9"/>
      <c r="D149" s="11"/>
      <c r="E149" s="12"/>
    </row>
    <row r="150" spans="2:5" ht="15.75" x14ac:dyDescent="0.25">
      <c r="B150" s="14"/>
      <c r="C150" s="9"/>
      <c r="D150" s="11"/>
      <c r="E150" s="12"/>
    </row>
    <row r="151" spans="2:5" ht="15.75" x14ac:dyDescent="0.25">
      <c r="B151" s="14"/>
      <c r="C151" s="9"/>
      <c r="D151" s="11"/>
      <c r="E151" s="12"/>
    </row>
    <row r="152" spans="2:5" ht="15.75" x14ac:dyDescent="0.25">
      <c r="B152" s="14"/>
      <c r="C152" s="9"/>
      <c r="D152" s="11"/>
      <c r="E152" s="12"/>
    </row>
    <row r="153" spans="2:5" ht="15.75" x14ac:dyDescent="0.25">
      <c r="B153" s="14"/>
      <c r="C153" s="9"/>
      <c r="D153" s="11"/>
      <c r="E153" s="12"/>
    </row>
    <row r="154" spans="2:5" ht="15.75" x14ac:dyDescent="0.25">
      <c r="B154" s="14"/>
      <c r="C154" s="9"/>
      <c r="D154" s="11"/>
      <c r="E154" s="12"/>
    </row>
    <row r="155" spans="2:5" ht="15.75" x14ac:dyDescent="0.25">
      <c r="B155" s="14"/>
      <c r="C155" s="9"/>
      <c r="D155" s="11"/>
      <c r="E155" s="12"/>
    </row>
    <row r="156" spans="2:5" ht="15.75" x14ac:dyDescent="0.25">
      <c r="B156" s="14"/>
      <c r="C156" s="9"/>
      <c r="D156" s="11"/>
      <c r="E156" s="12"/>
    </row>
    <row r="157" spans="2:5" ht="15.75" x14ac:dyDescent="0.25">
      <c r="B157" s="14"/>
      <c r="C157" s="9"/>
      <c r="D157" s="11"/>
      <c r="E157" s="12"/>
    </row>
    <row r="158" spans="2:5" ht="15.75" x14ac:dyDescent="0.25">
      <c r="B158" s="14"/>
      <c r="C158" s="9"/>
      <c r="D158" s="11"/>
      <c r="E158" s="12"/>
    </row>
    <row r="159" spans="2:5" ht="15.75" x14ac:dyDescent="0.25">
      <c r="B159" s="14"/>
      <c r="C159" s="9"/>
      <c r="D159" s="11"/>
      <c r="E159" s="12"/>
    </row>
    <row r="160" spans="2:5" ht="15.75" x14ac:dyDescent="0.25">
      <c r="B160" s="14"/>
      <c r="C160" s="9"/>
      <c r="D160" s="11"/>
      <c r="E160" s="12"/>
    </row>
    <row r="161" spans="2:5" ht="15.75" x14ac:dyDescent="0.25">
      <c r="B161" s="14"/>
      <c r="C161" s="9"/>
      <c r="D161" s="11"/>
      <c r="E161" s="12"/>
    </row>
    <row r="162" spans="2:5" ht="15.75" x14ac:dyDescent="0.25">
      <c r="B162" s="14"/>
      <c r="C162" s="9"/>
      <c r="D162" s="11"/>
      <c r="E162" s="12"/>
    </row>
    <row r="163" spans="2:5" ht="15.75" x14ac:dyDescent="0.25">
      <c r="B163" s="14"/>
      <c r="C163" s="9"/>
      <c r="D163" s="11"/>
      <c r="E163" s="12"/>
    </row>
    <row r="164" spans="2:5" ht="15.75" x14ac:dyDescent="0.25">
      <c r="B164" s="14"/>
      <c r="C164" s="9"/>
      <c r="D164" s="11"/>
      <c r="E164" s="12"/>
    </row>
    <row r="165" spans="2:5" ht="15.75" x14ac:dyDescent="0.25">
      <c r="B165" s="14"/>
      <c r="C165" s="9"/>
      <c r="D165" s="11"/>
      <c r="E165" s="12"/>
    </row>
    <row r="166" spans="2:5" ht="15.75" x14ac:dyDescent="0.25">
      <c r="B166" s="14"/>
      <c r="C166" s="9"/>
      <c r="D166" s="11"/>
      <c r="E166" s="12"/>
    </row>
    <row r="167" spans="2:5" ht="15.75" x14ac:dyDescent="0.25">
      <c r="B167" s="14"/>
      <c r="C167" s="9"/>
      <c r="D167" s="11"/>
      <c r="E167" s="12"/>
    </row>
    <row r="168" spans="2:5" ht="15.75" x14ac:dyDescent="0.25">
      <c r="B168" s="14"/>
      <c r="C168" s="9"/>
      <c r="D168" s="11"/>
      <c r="E168" s="12"/>
    </row>
    <row r="169" spans="2:5" ht="15.75" x14ac:dyDescent="0.25">
      <c r="B169" s="14"/>
      <c r="C169" s="9"/>
      <c r="D169" s="11"/>
      <c r="E169" s="12"/>
    </row>
    <row r="170" spans="2:5" ht="15.75" x14ac:dyDescent="0.25">
      <c r="B170" s="14"/>
      <c r="C170" s="9"/>
      <c r="D170" s="11"/>
      <c r="E170" s="12"/>
    </row>
    <row r="171" spans="2:5" ht="15.75" x14ac:dyDescent="0.25">
      <c r="B171" s="14"/>
      <c r="C171" s="9"/>
      <c r="D171" s="11"/>
      <c r="E171" s="12"/>
    </row>
    <row r="172" spans="2:5" ht="15.75" x14ac:dyDescent="0.25">
      <c r="B172" s="14"/>
      <c r="C172" s="9"/>
      <c r="D172" s="11"/>
      <c r="E172" s="12"/>
    </row>
    <row r="173" spans="2:5" ht="15.75" x14ac:dyDescent="0.25">
      <c r="B173" s="14"/>
      <c r="C173" s="9"/>
      <c r="D173" s="11"/>
      <c r="E173" s="12"/>
    </row>
    <row r="174" spans="2:5" ht="15.75" x14ac:dyDescent="0.25">
      <c r="B174" s="14"/>
      <c r="C174" s="9"/>
      <c r="D174" s="11"/>
      <c r="E174" s="12"/>
    </row>
    <row r="175" spans="2:5" ht="15.75" x14ac:dyDescent="0.25">
      <c r="B175" s="14"/>
      <c r="C175" s="9"/>
      <c r="D175" s="11"/>
      <c r="E175" s="12"/>
    </row>
    <row r="176" spans="2:5" ht="15.75" x14ac:dyDescent="0.25">
      <c r="B176" s="14"/>
      <c r="C176" s="9"/>
      <c r="D176" s="11"/>
      <c r="E176" s="12"/>
    </row>
    <row r="177" spans="2:5" ht="15.75" x14ac:dyDescent="0.25">
      <c r="B177" s="14"/>
      <c r="C177" s="9"/>
      <c r="D177" s="11"/>
      <c r="E177" s="12"/>
    </row>
    <row r="178" spans="2:5" ht="15.75" x14ac:dyDescent="0.25">
      <c r="B178" s="14"/>
      <c r="C178" s="9"/>
      <c r="D178" s="11"/>
      <c r="E178" s="12"/>
    </row>
    <row r="179" spans="2:5" ht="15.75" x14ac:dyDescent="0.25">
      <c r="B179" s="14"/>
      <c r="C179" s="9"/>
      <c r="D179" s="11"/>
      <c r="E179" s="12"/>
    </row>
    <row r="180" spans="2:5" ht="15.75" x14ac:dyDescent="0.25">
      <c r="B180" s="14"/>
      <c r="C180" s="9"/>
      <c r="D180" s="11"/>
      <c r="E180" s="12"/>
    </row>
    <row r="181" spans="2:5" ht="15.75" x14ac:dyDescent="0.25">
      <c r="B181" s="14"/>
      <c r="C181" s="9"/>
      <c r="D181" s="11"/>
      <c r="E181" s="12"/>
    </row>
    <row r="182" spans="2:5" ht="15.75" x14ac:dyDescent="0.25">
      <c r="B182" s="14"/>
      <c r="C182" s="9"/>
      <c r="D182" s="11"/>
      <c r="E182" s="12"/>
    </row>
    <row r="183" spans="2:5" ht="15.75" x14ac:dyDescent="0.25">
      <c r="B183" s="14"/>
      <c r="C183" s="9"/>
      <c r="D183" s="11"/>
      <c r="E183" s="12"/>
    </row>
    <row r="184" spans="2:5" ht="15.75" x14ac:dyDescent="0.25">
      <c r="B184" s="14"/>
      <c r="C184" s="9"/>
      <c r="D184" s="11"/>
      <c r="E184" s="12"/>
    </row>
    <row r="185" spans="2:5" ht="15.75" x14ac:dyDescent="0.25">
      <c r="B185" s="14"/>
      <c r="C185" s="9"/>
      <c r="D185" s="11"/>
      <c r="E185" s="12"/>
    </row>
    <row r="186" spans="2:5" ht="15.75" x14ac:dyDescent="0.25">
      <c r="B186" s="14"/>
      <c r="C186" s="9"/>
      <c r="D186" s="11"/>
      <c r="E186" s="12"/>
    </row>
    <row r="187" spans="2:5" ht="15.75" x14ac:dyDescent="0.25">
      <c r="B187" s="14"/>
      <c r="C187" s="9"/>
      <c r="D187" s="11"/>
      <c r="E187" s="12"/>
    </row>
    <row r="188" spans="2:5" ht="15.75" x14ac:dyDescent="0.25">
      <c r="B188" s="14"/>
      <c r="C188" s="9"/>
      <c r="D188" s="11"/>
      <c r="E188" s="12"/>
    </row>
    <row r="189" spans="2:5" ht="15.75" x14ac:dyDescent="0.25">
      <c r="B189" s="14"/>
      <c r="C189" s="9"/>
      <c r="D189" s="11"/>
      <c r="E189" s="12"/>
    </row>
    <row r="190" spans="2:5" ht="15.75" x14ac:dyDescent="0.25">
      <c r="B190" s="14"/>
      <c r="C190" s="9"/>
      <c r="D190" s="11"/>
      <c r="E190" s="12"/>
    </row>
    <row r="191" spans="2:5" ht="15.75" x14ac:dyDescent="0.25">
      <c r="B191" s="14"/>
      <c r="C191" s="9"/>
      <c r="D191" s="11"/>
      <c r="E191" s="12"/>
    </row>
    <row r="192" spans="2:5" ht="15.75" x14ac:dyDescent="0.25">
      <c r="B192" s="14"/>
      <c r="C192" s="9"/>
      <c r="D192" s="11"/>
      <c r="E192" s="12"/>
    </row>
    <row r="193" spans="2:5" ht="15.75" x14ac:dyDescent="0.25">
      <c r="B193" s="14"/>
      <c r="C193" s="9"/>
      <c r="D193" s="11"/>
      <c r="E193" s="12"/>
    </row>
    <row r="194" spans="2:5" ht="15.75" x14ac:dyDescent="0.25">
      <c r="B194" s="14"/>
      <c r="C194" s="9"/>
      <c r="D194" s="11"/>
      <c r="E194" s="12"/>
    </row>
    <row r="195" spans="2:5" ht="15.75" x14ac:dyDescent="0.25">
      <c r="B195" s="14"/>
      <c r="C195" s="9"/>
      <c r="D195" s="11"/>
      <c r="E195" s="12"/>
    </row>
    <row r="196" spans="2:5" ht="15.75" x14ac:dyDescent="0.25">
      <c r="B196" s="14"/>
      <c r="C196" s="9"/>
      <c r="D196" s="11"/>
      <c r="E196" s="12"/>
    </row>
    <row r="197" spans="2:5" ht="15.75" x14ac:dyDescent="0.25">
      <c r="B197" s="14"/>
      <c r="C197" s="9"/>
      <c r="D197" s="11"/>
      <c r="E197" s="12"/>
    </row>
    <row r="198" spans="2:5" ht="15.75" x14ac:dyDescent="0.25">
      <c r="B198" s="14"/>
      <c r="C198" s="9"/>
      <c r="D198" s="11"/>
      <c r="E198" s="12"/>
    </row>
    <row r="199" spans="2:5" ht="15.75" x14ac:dyDescent="0.25">
      <c r="B199" s="14"/>
      <c r="C199" s="9"/>
      <c r="D199" s="11"/>
      <c r="E199" s="12"/>
    </row>
    <row r="200" spans="2:5" ht="15.75" x14ac:dyDescent="0.25">
      <c r="B200" s="14"/>
      <c r="C200" s="9"/>
      <c r="D200" s="11"/>
      <c r="E200" s="12"/>
    </row>
    <row r="201" spans="2:5" ht="15.75" x14ac:dyDescent="0.25">
      <c r="B201" s="14"/>
      <c r="C201" s="9"/>
      <c r="D201" s="11"/>
      <c r="E201" s="12"/>
    </row>
    <row r="202" spans="2:5" ht="15.75" x14ac:dyDescent="0.25">
      <c r="B202" s="14"/>
      <c r="C202" s="9"/>
      <c r="D202" s="11"/>
      <c r="E202" s="12"/>
    </row>
    <row r="203" spans="2:5" ht="15.75" x14ac:dyDescent="0.25">
      <c r="B203" s="14"/>
      <c r="C203" s="9"/>
      <c r="D203" s="11"/>
      <c r="E203" s="12"/>
    </row>
    <row r="204" spans="2:5" ht="15.75" x14ac:dyDescent="0.25">
      <c r="B204" s="14"/>
      <c r="C204" s="9"/>
      <c r="D204" s="11"/>
      <c r="E204" s="12"/>
    </row>
    <row r="205" spans="2:5" ht="15.75" x14ac:dyDescent="0.25">
      <c r="B205" s="14"/>
      <c r="C205" s="9"/>
      <c r="D205" s="11"/>
      <c r="E205" s="12"/>
    </row>
    <row r="206" spans="2:5" ht="15.75" x14ac:dyDescent="0.25">
      <c r="B206" s="14"/>
      <c r="C206" s="9"/>
      <c r="D206" s="11"/>
      <c r="E206" s="12"/>
    </row>
    <row r="207" spans="2:5" ht="15.75" x14ac:dyDescent="0.25">
      <c r="B207" s="14"/>
      <c r="C207" s="9"/>
      <c r="D207" s="11"/>
      <c r="E207" s="12"/>
    </row>
    <row r="208" spans="2:5" ht="15.75" x14ac:dyDescent="0.25">
      <c r="B208" s="14"/>
      <c r="C208" s="9"/>
      <c r="D208" s="11"/>
      <c r="E208" s="12"/>
    </row>
    <row r="209" spans="2:5" ht="15.75" x14ac:dyDescent="0.25">
      <c r="B209" s="14"/>
      <c r="C209" s="9"/>
      <c r="D209" s="11"/>
      <c r="E209" s="12"/>
    </row>
    <row r="210" spans="2:5" ht="15.75" x14ac:dyDescent="0.25">
      <c r="B210" s="14"/>
      <c r="C210" s="9"/>
      <c r="D210" s="11"/>
      <c r="E210" s="12"/>
    </row>
    <row r="211" spans="2:5" ht="15.75" x14ac:dyDescent="0.25">
      <c r="B211" s="14"/>
      <c r="C211" s="9"/>
      <c r="D211" s="11"/>
      <c r="E211" s="12"/>
    </row>
    <row r="212" spans="2:5" ht="15.75" x14ac:dyDescent="0.25">
      <c r="B212" s="14"/>
      <c r="C212" s="9"/>
      <c r="D212" s="11"/>
      <c r="E212" s="12"/>
    </row>
    <row r="479" spans="4:4" ht="18.75" x14ac:dyDescent="0.3">
      <c r="D479" s="80"/>
    </row>
    <row r="480" spans="4:4" ht="18.75" x14ac:dyDescent="0.3">
      <c r="D480" s="80"/>
    </row>
    <row r="483" spans="4:4" x14ac:dyDescent="0.2">
      <c r="D483" s="81"/>
    </row>
  </sheetData>
  <pageMargins left="0.35433070866141736" right="0.15748031496062992" top="0.15748031496062992" bottom="0.23622047244094491" header="0.15748031496062992" footer="0.19685039370078741"/>
  <pageSetup paperSize="9" scale="72" fitToHeight="2" orientation="portrait" r:id="rId1"/>
  <rowBreaks count="3" manualBreakCount="3">
    <brk id="38" max="16383" man="1"/>
    <brk id="84" max="4" man="1"/>
    <brk id="12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ACF7DC-3D0D-4289-9E7D-40D374312F53}"/>
</file>

<file path=customXml/itemProps2.xml><?xml version="1.0" encoding="utf-8"?>
<ds:datastoreItem xmlns:ds="http://schemas.openxmlformats.org/officeDocument/2006/customXml" ds:itemID="{07E54BA6-B4A4-48B6-B962-166A03A29458}"/>
</file>

<file path=customXml/itemProps3.xml><?xml version="1.0" encoding="utf-8"?>
<ds:datastoreItem xmlns:ds="http://schemas.openxmlformats.org/officeDocument/2006/customXml" ds:itemID="{96CC5D92-2744-4204-A42D-9F4438A224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01.05.2026</vt:lpstr>
      <vt:lpstr>'на 01.05.2026'!Область_печати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Гомонова Людмила Алексеевна</dc:creator>
  <cp:lastModifiedBy>Богданов Филипп Владимирович</cp:lastModifiedBy>
  <dcterms:created xsi:type="dcterms:W3CDTF">2026-05-14T08:28:43Z</dcterms:created>
  <dcterms:modified xsi:type="dcterms:W3CDTF">2026-05-15T11:04:00Z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