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90"/>
  </bookViews>
  <sheets>
    <sheet name="01.02.2026" sheetId="1" r:id="rId1"/>
  </sheets>
  <definedNames>
    <definedName name="Z_3A62FDFE_B33F_4285_AF26_B946B57D89E5_.wvu.Rows" localSheetId="0" hidden="1">'01.02.2026'!#REF!,'01.02.2026'!$40:$40,'01.02.2026'!#REF!,'01.02.2026'!$96:$99,'01.02.2026'!$110:$110,'01.02.2026'!#REF!,'01.02.2026'!#REF!</definedName>
    <definedName name="Z_5F4BDBB1_E645_4516_8FC8_7D1E2AFE448F_.wvu.Rows" localSheetId="0" hidden="1">'01.02.2026'!#REF!,'01.02.2026'!$40:$40,'01.02.2026'!#REF!,'01.02.2026'!#REF!,'01.02.2026'!$96:$99,'01.02.2026'!$110:$110,'01.02.2026'!#REF!</definedName>
    <definedName name="Z_791A6B44_A126_477F_8F66_87C81269CCAF_.wvu.Rows" localSheetId="0" hidden="1">'01.02.2026'!#REF!,'01.02.2026'!#REF!,'01.02.2026'!#REF!</definedName>
    <definedName name="Z_929FDB8F_E881_4391_AFBA_8453BF0DB0C3_.wvu.PrintArea" localSheetId="0" hidden="1">'01.02.2026'!$B$1:$E$115</definedName>
    <definedName name="Z_929FDB8F_E881_4391_AFBA_8453BF0DB0C3_.wvu.Rows" localSheetId="0" hidden="1">'01.02.2026'!#REF!,'01.02.2026'!#REF!</definedName>
    <definedName name="Z_941B9BCB_D95B_4828_B060_DECC595C9511_.wvu.Rows" localSheetId="0" hidden="1">'01.02.2026'!#REF!,'01.02.2026'!$33:$33,'01.02.2026'!$40:$40,'01.02.2026'!$46:$46,'01.02.2026'!#REF!,'01.02.2026'!#REF!,'01.02.2026'!#REF!,'01.02.2026'!$96:$99,'01.02.2026'!$109:$110,'01.02.2026'!#REF!</definedName>
    <definedName name="Z_AD8B40E3_4B89_443C_9ACF_B6D22B3A77E7_.wvu.Rows" localSheetId="0" hidden="1">'01.02.2026'!#REF!,'01.02.2026'!$33:$33,'01.02.2026'!$40:$40,'01.02.2026'!$46:$46,'01.02.2026'!#REF!,'01.02.2026'!#REF!,'01.02.2026'!#REF!,'01.02.2026'!$96:$99,'01.02.2026'!$109:$110,'01.02.2026'!#REF!</definedName>
    <definedName name="Z_AFEF4DE1_67D6_48C6_A8C8_B9E9198BBD0E_.wvu.PrintArea" localSheetId="0" hidden="1">'01.02.2026'!$B$1:$E$115</definedName>
    <definedName name="Z_BAFDA3B8_7206_4013_B98A_464FD1E587E1_.wvu.PrintArea" localSheetId="0" hidden="1">'01.02.2026'!$A$1:$E$115</definedName>
    <definedName name="Z_BAFDA3B8_7206_4013_B98A_464FD1E587E1_.wvu.Rows" localSheetId="0" hidden="1">'01.02.2026'!$23:$23,'01.02.2026'!$34:$34,'01.02.2026'!$48:$48</definedName>
    <definedName name="Z_CAE69FAB_AFBE_4188_8F32_69E048226F14_.wvu.PrintArea" localSheetId="0" hidden="1">'01.02.2026'!$A$1:$E$115</definedName>
    <definedName name="Z_D2DF83CF_573E_4A86_A4BE_5A992E023C65_.wvu.Rows" localSheetId="0" hidden="1">'01.02.2026'!#REF!,'01.02.2026'!#REF!,'01.02.2026'!#REF!</definedName>
    <definedName name="Z_E2CE03E0_A708_4616_8DFD_0910D1C70A9E_.wvu.Rows" localSheetId="0" hidden="1">'01.02.2026'!#REF!,'01.02.2026'!#REF!,'01.02.2026'!#REF!</definedName>
    <definedName name="Z_E6F394BB_DB4B_47AB_A066_DC195B03AE3E_.wvu.Rows" localSheetId="0" hidden="1">'01.02.2026'!#REF!,'01.02.2026'!$40:$40,'01.02.2026'!#REF!,'01.02.2026'!#REF!,'01.02.2026'!#REF!,'01.02.2026'!#REF!,'01.02.2026'!$96:$99,'01.02.2026'!$108:$108,'01.02.2026'!#REF!,'01.02.2026'!#REF!,'01.02.2026'!#REF!</definedName>
    <definedName name="Z_E8991B2E_0E9F_48F3_A4D6_3B340ABE8C8E_.wvu.Rows" localSheetId="0" hidden="1">'01.02.2026'!$40:$40,'01.02.2026'!#REF!</definedName>
    <definedName name="Z_F385514D_10E2_4F02_BC23_DB9B134ACC31_.wvu.PrintArea" localSheetId="0" hidden="1">'01.02.2026'!$B$1:$E$115</definedName>
    <definedName name="Z_F59D258D_974D_4B2B_B7CC_86B99245EC3C_.wvu.PrintArea" localSheetId="0" hidden="1">'01.02.2026'!$A$1:$E$115</definedName>
    <definedName name="Z_F59D258D_974D_4B2B_B7CC_86B99245EC3C_.wvu.Rows" localSheetId="0" hidden="1">'01.02.2026'!#REF!,'01.02.2026'!$33:$33,'01.02.2026'!$40:$40,'01.02.2026'!$46:$46,'01.02.2026'!#REF!,'01.02.2026'!#REF!,'01.02.2026'!#REF!,'01.02.2026'!$96:$99,'01.02.2026'!$110:$110,'01.02.2026'!#REF!,'01.02.2026'!#REF!</definedName>
    <definedName name="Z_F8542D9D_A523_4F6F_8CFE_9BA4BA3D5B88_.wvu.Rows" localSheetId="0" hidden="1">'01.02.2026'!$40:$40,'01.02.2026'!$96:$99,'01.02.2026'!$110:$110,'01.02.2026'!#REF!</definedName>
    <definedName name="Z_FAFBB87E_73E9_461E_A4E8_A0EB3259EED0_.wvu.PrintArea" localSheetId="0" hidden="1">'01.02.2026'!$A$1:$E$115</definedName>
    <definedName name="Z_FAFBB87E_73E9_461E_A4E8_A0EB3259EED0_.wvu.Rows" localSheetId="0" hidden="1">'01.02.2026'!#REF!,'01.02.2026'!$40:$40,'01.02.2026'!$96:$99,'01.02.2026'!$110:$110,'01.02.2026'!#REF!</definedName>
    <definedName name="_xlnm.Print_Area" localSheetId="0">'01.02.2026'!$A$1:$E$115</definedName>
  </definedNames>
  <calcPr calcId="145621"/>
</workbook>
</file>

<file path=xl/calcChain.xml><?xml version="1.0" encoding="utf-8"?>
<calcChain xmlns="http://schemas.openxmlformats.org/spreadsheetml/2006/main">
  <c r="D112" i="1" l="1"/>
  <c r="C112" i="1"/>
  <c r="D111" i="1"/>
  <c r="D109" i="1"/>
  <c r="D105" i="1"/>
  <c r="C105" i="1"/>
  <c r="D101" i="1"/>
  <c r="C101" i="1"/>
  <c r="D97" i="1"/>
  <c r="C97" i="1"/>
  <c r="D91" i="1"/>
  <c r="C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5" i="1"/>
  <c r="E64" i="1"/>
  <c r="E63" i="1"/>
  <c r="E62" i="1"/>
  <c r="E60" i="1"/>
  <c r="E59" i="1"/>
  <c r="E57" i="1"/>
  <c r="E56" i="1"/>
  <c r="E55" i="1"/>
  <c r="E54" i="1"/>
  <c r="E53" i="1"/>
  <c r="E52" i="1"/>
  <c r="E51" i="1"/>
  <c r="E48" i="1"/>
  <c r="E47" i="1"/>
  <c r="E46" i="1"/>
  <c r="E45" i="1"/>
  <c r="E44" i="1"/>
  <c r="E43" i="1"/>
  <c r="E42" i="1"/>
  <c r="D39" i="1"/>
  <c r="C39" i="1"/>
  <c r="E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C115" i="1" l="1"/>
  <c r="D115" i="1"/>
  <c r="D93" i="1"/>
  <c r="C93" i="1"/>
  <c r="E91" i="1"/>
  <c r="E39" i="1"/>
</calcChain>
</file>

<file path=xl/sharedStrings.xml><?xml version="1.0" encoding="utf-8"?>
<sst xmlns="http://schemas.openxmlformats.org/spreadsheetml/2006/main" count="192" uniqueCount="181">
  <si>
    <t xml:space="preserve">     Сведения об исполнении бюджета городского округа город Красноярск Красноярского края</t>
  </si>
  <si>
    <t xml:space="preserve"> (далее - бюджет города) на 01.02.2026</t>
  </si>
  <si>
    <t>тыс. руб.</t>
  </si>
  <si>
    <t>Наименование показателей</t>
  </si>
  <si>
    <t>Бюджет города на 2026 год с учетом изменений</t>
  </si>
  <si>
    <t>Исполнено на 01.02.2026</t>
  </si>
  <si>
    <t>ДОХОДЫ, в том числе:</t>
  </si>
  <si>
    <t>1 00</t>
  </si>
  <si>
    <t>НАЛОГОВЫЕ И НЕНАЛОГОВЫЕ ДОХОДЫ</t>
  </si>
  <si>
    <t>1 01</t>
  </si>
  <si>
    <t>Налоги на прибыль, доходы</t>
  </si>
  <si>
    <t>Налог на прибыль организаций</t>
  </si>
  <si>
    <t>Налог на доходы физических лиц</t>
  </si>
  <si>
    <t>1 03</t>
  </si>
  <si>
    <t>Налоги на товары</t>
  </si>
  <si>
    <t>1 05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</si>
  <si>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</si>
  <si>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</si>
  <si>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</si>
  <si>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</si>
  <si>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-</t>
  </si>
  <si>
    <t>Налог, взимаемый в связи с применением патентной системы налогооблажения, зачисляемый в бюджеты городских округов</t>
  </si>
  <si>
    <t>1 06</t>
  </si>
  <si>
    <t>Налоги на имущество</t>
  </si>
  <si>
    <t>Налог на имущество физических лиц</t>
  </si>
  <si>
    <t>Земельный налог</t>
  </si>
  <si>
    <t>1 08</t>
  </si>
  <si>
    <t>Государственная пошлина</t>
  </si>
  <si>
    <t>1 09</t>
  </si>
  <si>
    <t>Задолженность и перерасчеты по отмененным налогам, сборам и иным обязательным платежам</t>
  </si>
  <si>
    <t>1 11</t>
  </si>
  <si>
    <t>Доходы от использования имущества, находящегося в государственной и муниципальной собственности</t>
  </si>
  <si>
    <t>1 12</t>
  </si>
  <si>
    <t>Платежи при пользовании природными ресурсами</t>
  </si>
  <si>
    <t>1 13</t>
  </si>
  <si>
    <t>Доходы от оказания платных услуг и компенсации затрат государства</t>
  </si>
  <si>
    <t>1 14</t>
  </si>
  <si>
    <t>Доходы от продажи материальных и нематериальных активов</t>
  </si>
  <si>
    <t>1 15</t>
  </si>
  <si>
    <t>Административные платежи и сборы</t>
  </si>
  <si>
    <t>1 16</t>
  </si>
  <si>
    <t>Штрафы, санкции, возмещение ущерба</t>
  </si>
  <si>
    <t>1 17</t>
  </si>
  <si>
    <t>Прочие неналоговые доходы</t>
  </si>
  <si>
    <t>2 00</t>
  </si>
  <si>
    <t>БЕЗВОЗМЕЗДНЫЕ ПОСТУПЛЕНИЯ</t>
  </si>
  <si>
    <t>2 02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</si>
  <si>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</si>
  <si>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</si>
  <si>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</si>
  <si>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</si>
  <si>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2 03</t>
  </si>
  <si>
    <t>БЕЗВОЗМЕЗДНЫЕ ПОСТУПЛЕНИЯ ОТ ГОСУДАРСТВЕННЫХ (МУНИЦИПАЛЬНЫХ) ОРГАНИЗАЦИЙ</t>
  </si>
  <si>
    <t>2 04</t>
  </si>
  <si>
    <t>БЕЗВОЗМЕЗДНЫЕ ПОСТУПЛЕНИЯ ОТ НЕГОСУДАРСТВЕННЫХ ОРГАНИЗАЦИЙ</t>
  </si>
  <si>
    <t>2 08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</si>
  <si>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</si>
  <si>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2 19</t>
  </si>
  <si>
    <t>Возврат остатков субсидий, субвенций и иных межбюджетных трансфертов, имеющих целевое назначение, прошлых лет</t>
  </si>
  <si>
    <t>2 18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</si>
  <si>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</si>
  <si>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ИТОГО ДОХОДОВ</t>
  </si>
  <si>
    <t>РАСХОДЫ, в том числе: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</si>
  <si>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</si>
  <si>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</si>
  <si>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</si>
  <si>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</si>
  <si>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</si>
  <si>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</si>
  <si>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</si>
  <si>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</si>
  <si>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</si>
  <si>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</si>
  <si>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</si>
  <si>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</si>
  <si>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</si>
  <si>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</si>
  <si>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</si>
  <si>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</si>
  <si>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</si>
  <si>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</si>
  <si>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</si>
  <si>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</si>
  <si>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</si>
  <si>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</si>
  <si>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</si>
  <si>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</si>
  <si>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</si>
  <si>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</si>
  <si>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</si>
  <si>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</si>
  <si>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</si>
  <si>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</si>
  <si>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</si>
  <si>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</si>
  <si>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</si>
  <si>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</si>
  <si>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</si>
  <si>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</si>
  <si>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</si>
  <si>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</si>
  <si>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</si>
  <si>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</si>
  <si>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</si>
  <si>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</si>
  <si>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</si>
  <si>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</si>
  <si>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</si>
  <si>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</si>
  <si>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</si>
  <si>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</si>
  <si>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</si>
  <si>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</si>
  <si>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</si>
  <si>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</si>
  <si>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</si>
  <si>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</si>
  <si>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</si>
  <si>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</si>
  <si>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</si>
  <si>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</si>
  <si>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</si>
  <si>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</si>
  <si>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</si>
  <si>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</si>
  <si>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</si>
  <si>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</si>
  <si>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</si>
  <si>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</si>
  <si>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</si>
  <si>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</si>
  <si>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</si>
  <si>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</si>
  <si>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</si>
  <si>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</si>
  <si>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</si>
  <si>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</si>
  <si>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</si>
  <si>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</si>
  <si>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</si>
  <si>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</si>
  <si>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</si>
  <si>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</si>
  <si>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</si>
  <si>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</si>
  <si>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</si>
  <si>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</si>
  <si>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</si>
  <si>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</si>
  <si>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</si>
  <si>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</si>
  <si>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</si>
  <si>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</si>
  <si>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</si>
  <si>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</si>
  <si>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</si>
  <si>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</si>
  <si>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</si>
  <si>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</si>
  <si>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</si>
  <si>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</si>
  <si>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</si>
  <si>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РЕЗУЛЬТАТ ИСПОЛНЕНИЯ БЮДЖЕТА (ДЕФИЦИТ/ПРОФИЦИТ)</t>
  </si>
  <si>
    <t>ИСТОЧНИКИ ВНУТРЕННЕГО ФИНАНСИРОВАНИЯ ДЕФИЦИТА БЮДЖЕТА, в том числе: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</si>
  <si>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</si>
  <si>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</si>
  <si>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</si>
  <si>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</si>
  <si>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</si>
  <si>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</si>
  <si>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</si>
  <si>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</si>
  <si>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</si>
  <si>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</si>
  <si>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</si>
  <si>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</si>
  <si>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</si>
  <si>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</si>
  <si>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</si>
  <si>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ДЕФИЦИТА БЮДЖЕТА</t>
  </si>
  <si>
    <t>%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</si>
</sst>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NumberFormat="1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4" fontId="5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ont="1" applyFill="1"/>
    <xf numFmtId="49" fontId="12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/>
    <xf numFmtId="0" fontId="4" fillId="4" borderId="0" xfId="0" applyFont="1" applyFill="1"/>
    <xf numFmtId="4" fontId="5" fillId="5" borderId="1" xfId="0" applyNumberFormat="1" applyFont="1" applyFill="1" applyBorder="1"/>
    <xf numFmtId="0" fontId="5" fillId="5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0" fontId="5" fillId="2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/>
    </xf>
    <xf numFmtId="2" fontId="5" fillId="0" borderId="0" xfId="0" applyNumberFormat="1" applyFont="1" applyFill="1"/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84"/>
  <sheetViews>
    <sheetView tabSelected="1" view="pageBreakPreview" zoomScale="11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23.140625" style="3" customWidth="1"/>
    <col min="7" max="7" width="17.42578125" style="3" customWidth="1"/>
    <col min="8" max="16384" width="9.140625" style="3"/>
  </cols>
  <sheetData>
    <row r="1" spans="1:11" ht="12.6" customHeight="1" x14ac:dyDescent="0.2"/>
    <row r="2" spans="1:11" ht="24.75" customHeight="1" x14ac:dyDescent="0.25">
      <c r="A2" s="6"/>
      <c r="B2" s="7" t="s">
        <v>0</v>
      </c>
      <c r="C2" s="8"/>
      <c r="D2" s="8"/>
      <c r="E2" s="8"/>
      <c r="F2" s="9"/>
      <c r="G2" s="9"/>
      <c r="H2" s="9"/>
      <c r="I2" s="9"/>
      <c r="J2" s="9"/>
      <c r="K2" s="9"/>
    </row>
    <row r="3" spans="1:11" ht="17.649999999999999" customHeight="1" x14ac:dyDescent="0.25">
      <c r="B3" s="10" t="s">
        <v>1</v>
      </c>
      <c r="C3" s="9"/>
      <c r="D3" s="11"/>
      <c r="E3" s="12"/>
      <c r="F3" s="9"/>
      <c r="G3" s="9"/>
      <c r="H3" s="9"/>
      <c r="I3" s="9"/>
      <c r="J3" s="9"/>
      <c r="K3" s="9"/>
    </row>
    <row r="4" spans="1:11" ht="15.75" x14ac:dyDescent="0.25">
      <c r="B4" s="14"/>
      <c r="C4" s="9"/>
      <c r="D4" s="11"/>
      <c r="E4" s="15" t="s">
        <v>2</v>
      </c>
      <c r="F4" s="9"/>
      <c r="G4" s="9"/>
      <c r="H4" s="9"/>
      <c r="I4" s="9"/>
      <c r="J4" s="9"/>
      <c r="K4" s="9"/>
    </row>
    <row r="5" spans="1:11" ht="48" customHeight="1" x14ac:dyDescent="0.2">
      <c r="A5" s="16"/>
      <c r="B5" s="17" t="s">
        <v>3</v>
      </c>
      <c r="C5" s="18" t="s">
        <v>4</v>
      </c>
      <c r="D5" s="19" t="s">
        <v>5</v>
      </c>
      <c r="E5" s="18" t="s">
        <v>180</v>
      </c>
      <c r="F5" s="20"/>
      <c r="G5" s="20"/>
      <c r="H5" s="20"/>
      <c r="I5" s="20"/>
      <c r="J5" s="20"/>
      <c r="K5" s="20"/>
    </row>
    <row r="6" spans="1:11" ht="26.25" customHeight="1" x14ac:dyDescent="0.2">
      <c r="A6" s="21"/>
      <c r="B6" s="22" t="s">
        <v>6</v>
      </c>
      <c r="C6" s="18"/>
      <c r="D6" s="19"/>
      <c r="E6" s="18"/>
      <c r="F6" s="20"/>
      <c r="G6" s="20"/>
      <c r="H6" s="20"/>
      <c r="I6" s="20"/>
      <c r="J6" s="20"/>
    </row>
    <row r="7" spans="1:11" ht="22.7" customHeight="1" x14ac:dyDescent="0.25">
      <c r="A7" s="23" t="s">
        <v>7</v>
      </c>
      <c r="B7" s="24" t="s">
        <v>8</v>
      </c>
      <c r="C7" s="25">
        <v>44242985.491330005</v>
      </c>
      <c r="D7" s="26">
        <v>1287046.8171900001</v>
      </c>
      <c r="E7" s="27">
        <f>D7/C7</f>
        <v>2.9090415190046653E-2</v>
      </c>
      <c r="F7" s="9"/>
      <c r="G7" s="9"/>
      <c r="H7" s="9"/>
      <c r="I7" s="9"/>
      <c r="J7" s="9"/>
    </row>
    <row r="8" spans="1:11" ht="24" customHeight="1" x14ac:dyDescent="0.25">
      <c r="A8" s="21" t="s">
        <v>9</v>
      </c>
      <c r="B8" s="28" t="s">
        <v>10</v>
      </c>
      <c r="C8" s="29">
        <v>28566325.460000001</v>
      </c>
      <c r="D8" s="29">
        <v>972841.90023999999</v>
      </c>
      <c r="E8" s="30">
        <f t="shared" ref="E8:E35" si="0">D8/C8</f>
        <v>3.405554913256946E-2</v>
      </c>
      <c r="F8" s="9"/>
      <c r="G8" s="9"/>
      <c r="H8" s="9"/>
      <c r="I8" s="9"/>
      <c r="J8" s="9"/>
    </row>
    <row r="9" spans="1:11" ht="24" customHeight="1" x14ac:dyDescent="0.25">
      <c r="A9" s="21"/>
      <c r="B9" s="31" t="s">
        <v>11</v>
      </c>
      <c r="C9" s="32">
        <v>3972429.36</v>
      </c>
      <c r="D9" s="32">
        <v>141576.12055000002</v>
      </c>
      <c r="E9" s="33">
        <f t="shared" si="0"/>
        <v>3.5639682350449654E-2</v>
      </c>
      <c r="F9" s="9"/>
      <c r="G9" s="9"/>
      <c r="H9" s="9"/>
      <c r="I9" s="9"/>
      <c r="J9" s="9"/>
    </row>
    <row r="10" spans="1:11" ht="24" customHeight="1" x14ac:dyDescent="0.25">
      <c r="A10" s="21"/>
      <c r="B10" s="31" t="s">
        <v>12</v>
      </c>
      <c r="C10" s="32">
        <v>24593896.100000001</v>
      </c>
      <c r="D10" s="32">
        <v>831265.77969000011</v>
      </c>
      <c r="E10" s="33">
        <f t="shared" si="0"/>
        <v>3.3799678436878491E-2</v>
      </c>
      <c r="F10" s="9"/>
      <c r="G10" s="9"/>
      <c r="H10" s="9"/>
      <c r="I10" s="9"/>
      <c r="J10" s="9"/>
    </row>
    <row r="11" spans="1:11" ht="24" customHeight="1" x14ac:dyDescent="0.25">
      <c r="A11" s="21" t="s">
        <v>13</v>
      </c>
      <c r="B11" s="34" t="s">
        <v>14</v>
      </c>
      <c r="C11" s="29">
        <v>1837621.36</v>
      </c>
      <c r="D11" s="29">
        <v>146417.15622</v>
      </c>
      <c r="E11" s="30">
        <f t="shared" si="0"/>
        <v>7.9677543702474152E-2</v>
      </c>
      <c r="F11" s="9"/>
      <c r="G11" s="9"/>
      <c r="H11" s="9"/>
      <c r="I11" s="9"/>
      <c r="J11" s="9"/>
    </row>
    <row r="12" spans="1:11" ht="24" customHeight="1" x14ac:dyDescent="0.25">
      <c r="A12" s="21" t="s">
        <v>15</v>
      </c>
      <c r="B12" s="28" t="s">
        <v>16</v>
      </c>
      <c r="C12" s="29">
        <v>9310835.5600000005</v>
      </c>
      <c r="D12" s="29">
        <v>21248.08279</v>
      </c>
      <c r="E12" s="30">
        <f t="shared" si="0"/>
        <v>2.2820812002397775E-3</v>
      </c>
      <c r="F12" s="9"/>
      <c r="G12" s="9"/>
      <c r="H12" s="9"/>
      <c r="I12" s="9"/>
      <c r="J12" s="9"/>
    </row>
    <row r="13" spans="1:11" ht="27.75" customHeight="1" x14ac:dyDescent="0.25">
      <c r="A13" s="21"/>
      <c r="B13" s="35" t="s">
        <v>17</v>
      </c>
      <c r="C13" s="32">
        <v>8495058</v>
      </c>
      <c r="D13" s="32">
        <v>39925.21473</v>
      </c>
      <c r="E13" s="33">
        <f t="shared" si="0"/>
        <v>4.6998166145540152E-3</v>
      </c>
      <c r="F13" s="9"/>
      <c r="G13" s="9"/>
      <c r="H13" s="9"/>
      <c r="I13" s="9"/>
      <c r="J13" s="9"/>
    </row>
    <row r="14" spans="1:11" ht="24" customHeight="1" x14ac:dyDescent="0.25">
      <c r="A14" s="21"/>
      <c r="B14" s="35" t="s">
        <v>18</v>
      </c>
      <c r="C14" s="32">
        <v>550.17999999999995</v>
      </c>
      <c r="D14" s="32">
        <v>7.1592600000000006</v>
      </c>
      <c r="E14" s="33">
        <f t="shared" si="0"/>
        <v>1.3012577701843036E-2</v>
      </c>
      <c r="F14" s="9"/>
      <c r="G14" s="9"/>
      <c r="H14" s="9"/>
      <c r="I14" s="9"/>
      <c r="J14" s="9"/>
    </row>
    <row r="15" spans="1:11" ht="24" customHeight="1" x14ac:dyDescent="0.25">
      <c r="A15" s="21"/>
      <c r="B15" s="31" t="s">
        <v>19</v>
      </c>
      <c r="C15" s="32">
        <v>6804.04</v>
      </c>
      <c r="D15" s="36">
        <v>0</v>
      </c>
      <c r="E15" s="33" t="s">
        <v>20</v>
      </c>
      <c r="F15" s="9"/>
      <c r="G15" s="9"/>
      <c r="H15" s="9"/>
      <c r="I15" s="9"/>
      <c r="J15" s="9"/>
    </row>
    <row r="16" spans="1:11" ht="36.950000000000003" customHeight="1" x14ac:dyDescent="0.25">
      <c r="A16" s="21"/>
      <c r="B16" s="37" t="s">
        <v>21</v>
      </c>
      <c r="C16" s="38">
        <v>808423.34</v>
      </c>
      <c r="D16" s="38">
        <v>-18684.2912</v>
      </c>
      <c r="E16" s="33">
        <f t="shared" si="0"/>
        <v>-2.3112013564576202E-2</v>
      </c>
      <c r="F16" s="9"/>
      <c r="G16" s="9"/>
      <c r="H16" s="9"/>
      <c r="I16" s="9"/>
      <c r="J16" s="9"/>
    </row>
    <row r="17" spans="1:10" ht="24" customHeight="1" x14ac:dyDescent="0.25">
      <c r="A17" s="21" t="s">
        <v>22</v>
      </c>
      <c r="B17" s="28" t="s">
        <v>23</v>
      </c>
      <c r="C17" s="29">
        <v>1715605.22</v>
      </c>
      <c r="D17" s="29">
        <v>26058.864539999999</v>
      </c>
      <c r="E17" s="30">
        <f>D17/C17</f>
        <v>1.5189312923634027E-2</v>
      </c>
      <c r="F17" s="9"/>
      <c r="G17" s="9"/>
      <c r="H17" s="9"/>
      <c r="I17" s="9"/>
      <c r="J17" s="9"/>
    </row>
    <row r="18" spans="1:10" ht="24" customHeight="1" x14ac:dyDescent="0.25">
      <c r="A18" s="21"/>
      <c r="B18" s="31" t="s">
        <v>24</v>
      </c>
      <c r="C18" s="32">
        <v>677802.7</v>
      </c>
      <c r="D18" s="32">
        <v>17657.90568</v>
      </c>
      <c r="E18" s="33">
        <f t="shared" si="0"/>
        <v>2.605168979114424E-2</v>
      </c>
      <c r="F18" s="9"/>
      <c r="G18" s="9"/>
      <c r="H18" s="9"/>
      <c r="I18" s="9"/>
      <c r="J18" s="9"/>
    </row>
    <row r="19" spans="1:10" ht="24" customHeight="1" x14ac:dyDescent="0.25">
      <c r="A19" s="21"/>
      <c r="B19" s="31" t="s">
        <v>25</v>
      </c>
      <c r="C19" s="32">
        <v>1037802.52</v>
      </c>
      <c r="D19" s="32">
        <v>8400.9588599999988</v>
      </c>
      <c r="E19" s="33">
        <f t="shared" si="0"/>
        <v>8.0949493743761557E-3</v>
      </c>
      <c r="F19" s="9"/>
      <c r="G19" s="9"/>
      <c r="H19" s="9"/>
      <c r="I19" s="9"/>
      <c r="J19" s="9"/>
    </row>
    <row r="20" spans="1:10" ht="24" customHeight="1" x14ac:dyDescent="0.25">
      <c r="A20" s="21" t="s">
        <v>26</v>
      </c>
      <c r="B20" s="28" t="s">
        <v>27</v>
      </c>
      <c r="C20" s="29">
        <v>893272.42</v>
      </c>
      <c r="D20" s="29">
        <v>61796.783309999999</v>
      </c>
      <c r="E20" s="30">
        <f t="shared" si="0"/>
        <v>6.9180220867000458E-2</v>
      </c>
      <c r="F20" s="9"/>
      <c r="G20" s="9"/>
      <c r="H20" s="9"/>
      <c r="I20" s="9"/>
      <c r="J20" s="9"/>
    </row>
    <row r="21" spans="1:10" ht="31.15" customHeight="1" x14ac:dyDescent="0.25">
      <c r="A21" s="21" t="s">
        <v>28</v>
      </c>
      <c r="B21" s="39" t="s">
        <v>29</v>
      </c>
      <c r="C21" s="29">
        <v>1.2</v>
      </c>
      <c r="D21" s="29">
        <v>3.6990000000000002E-2</v>
      </c>
      <c r="E21" s="30">
        <f t="shared" si="0"/>
        <v>3.0825000000000002E-2</v>
      </c>
      <c r="F21" s="9"/>
      <c r="G21" s="9"/>
      <c r="H21" s="9"/>
      <c r="I21" s="9"/>
      <c r="J21" s="9"/>
    </row>
    <row r="22" spans="1:10" ht="34.5" customHeight="1" x14ac:dyDescent="0.25">
      <c r="A22" s="21" t="s">
        <v>30</v>
      </c>
      <c r="B22" s="39" t="s">
        <v>31</v>
      </c>
      <c r="C22" s="29">
        <v>1550530.2</v>
      </c>
      <c r="D22" s="29">
        <v>44293.916740000001</v>
      </c>
      <c r="E22" s="30">
        <f t="shared" si="0"/>
        <v>2.8566948737922034E-2</v>
      </c>
      <c r="F22" s="9"/>
      <c r="G22" s="9"/>
      <c r="H22" s="9"/>
      <c r="I22" s="9"/>
      <c r="J22" s="9"/>
    </row>
    <row r="23" spans="1:10" ht="24" hidden="1" customHeight="1" x14ac:dyDescent="0.25">
      <c r="A23" s="21" t="s">
        <v>32</v>
      </c>
      <c r="B23" s="39" t="s">
        <v>33</v>
      </c>
      <c r="C23" s="29">
        <v>0</v>
      </c>
      <c r="D23" s="29">
        <v>0</v>
      </c>
      <c r="E23" s="30" t="e">
        <f t="shared" si="0"/>
        <v>#DIV/0!</v>
      </c>
      <c r="F23" s="9"/>
      <c r="G23" s="9"/>
      <c r="H23" s="9"/>
      <c r="I23" s="9"/>
      <c r="J23" s="9"/>
    </row>
    <row r="24" spans="1:10" ht="24" customHeight="1" x14ac:dyDescent="0.25">
      <c r="A24" s="21" t="s">
        <v>34</v>
      </c>
      <c r="B24" s="39" t="s">
        <v>35</v>
      </c>
      <c r="C24" s="29">
        <v>27940.16</v>
      </c>
      <c r="D24" s="29">
        <v>1264.57125</v>
      </c>
      <c r="E24" s="30">
        <f t="shared" si="0"/>
        <v>4.5259985984332229E-2</v>
      </c>
      <c r="F24" s="9"/>
      <c r="G24" s="9"/>
      <c r="H24" s="9"/>
      <c r="I24" s="9"/>
      <c r="J24" s="9"/>
    </row>
    <row r="25" spans="1:10" ht="24" customHeight="1" x14ac:dyDescent="0.25">
      <c r="A25" s="21" t="s">
        <v>36</v>
      </c>
      <c r="B25" s="39" t="s">
        <v>37</v>
      </c>
      <c r="C25" s="29">
        <v>163014.78</v>
      </c>
      <c r="D25" s="29">
        <v>5414.7739199999996</v>
      </c>
      <c r="E25" s="30">
        <f t="shared" si="0"/>
        <v>3.3216460004424138E-2</v>
      </c>
      <c r="F25" s="9"/>
      <c r="G25" s="9"/>
      <c r="H25" s="9"/>
      <c r="I25" s="9"/>
      <c r="J25" s="9"/>
    </row>
    <row r="26" spans="1:10" ht="24" customHeight="1" x14ac:dyDescent="0.25">
      <c r="A26" s="21" t="s">
        <v>38</v>
      </c>
      <c r="B26" s="28" t="s">
        <v>39</v>
      </c>
      <c r="C26" s="29">
        <v>380.29</v>
      </c>
      <c r="D26" s="29">
        <v>14.48255</v>
      </c>
      <c r="E26" s="30">
        <f t="shared" si="0"/>
        <v>3.8082910410476213E-2</v>
      </c>
      <c r="F26" s="9"/>
      <c r="G26" s="9"/>
      <c r="H26" s="9"/>
      <c r="I26" s="9"/>
      <c r="J26" s="9"/>
    </row>
    <row r="27" spans="1:10" ht="24" customHeight="1" x14ac:dyDescent="0.25">
      <c r="A27" s="21" t="s">
        <v>40</v>
      </c>
      <c r="B27" s="28" t="s">
        <v>41</v>
      </c>
      <c r="C27" s="29">
        <v>154697.93</v>
      </c>
      <c r="D27" s="29">
        <v>9012.7045199999993</v>
      </c>
      <c r="E27" s="30">
        <f t="shared" si="0"/>
        <v>5.8260020156701516E-2</v>
      </c>
      <c r="F27" s="9"/>
      <c r="G27" s="9"/>
      <c r="H27" s="9"/>
      <c r="I27" s="9"/>
      <c r="J27" s="9"/>
    </row>
    <row r="28" spans="1:10" ht="24" customHeight="1" x14ac:dyDescent="0.25">
      <c r="A28" s="21" t="s">
        <v>42</v>
      </c>
      <c r="B28" s="39" t="s">
        <v>43</v>
      </c>
      <c r="C28" s="29">
        <v>22760.911329999999</v>
      </c>
      <c r="D28" s="29">
        <v>-1316.45588</v>
      </c>
      <c r="E28" s="30">
        <f t="shared" si="0"/>
        <v>-5.7838452112629009E-2</v>
      </c>
      <c r="F28" s="9"/>
      <c r="G28" s="9"/>
      <c r="H28" s="9"/>
      <c r="I28" s="9"/>
      <c r="J28" s="9"/>
    </row>
    <row r="29" spans="1:10" ht="22.7" customHeight="1" x14ac:dyDescent="0.25">
      <c r="A29" s="23" t="s">
        <v>44</v>
      </c>
      <c r="B29" s="24" t="s">
        <v>45</v>
      </c>
      <c r="C29" s="25">
        <v>32500210.79738</v>
      </c>
      <c r="D29" s="26">
        <v>1224762.42582</v>
      </c>
      <c r="E29" s="27">
        <f t="shared" si="0"/>
        <v>3.7684753291468927E-2</v>
      </c>
      <c r="F29" s="9"/>
      <c r="G29" s="9"/>
      <c r="H29" s="9"/>
      <c r="I29" s="9"/>
      <c r="J29" s="9"/>
    </row>
    <row r="30" spans="1:10" s="42" customFormat="1" ht="31.9" customHeight="1" x14ac:dyDescent="0.25">
      <c r="A30" s="21" t="s">
        <v>46</v>
      </c>
      <c r="B30" s="40" t="s">
        <v>47</v>
      </c>
      <c r="C30" s="29">
        <v>32350210.79738</v>
      </c>
      <c r="D30" s="29">
        <v>1325602.5941999999</v>
      </c>
      <c r="E30" s="30">
        <f t="shared" si="0"/>
        <v>4.0976629256071456E-2</v>
      </c>
      <c r="F30" s="41"/>
      <c r="G30" s="41"/>
      <c r="H30" s="41"/>
      <c r="I30" s="41"/>
      <c r="J30" s="41"/>
    </row>
    <row r="31" spans="1:10" s="42" customFormat="1" ht="33" customHeight="1" x14ac:dyDescent="0.25">
      <c r="A31" s="21"/>
      <c r="B31" s="43" t="s">
        <v>48</v>
      </c>
      <c r="C31" s="32">
        <v>8541894.6958600003</v>
      </c>
      <c r="D31" s="32">
        <v>24810.172420000003</v>
      </c>
      <c r="E31" s="33">
        <f>D31/C31</f>
        <v>2.9045280120375107E-3</v>
      </c>
      <c r="F31" s="41"/>
      <c r="G31" s="41"/>
      <c r="H31" s="41"/>
      <c r="I31" s="41"/>
      <c r="J31" s="41"/>
    </row>
    <row r="32" spans="1:10" s="42" customFormat="1" ht="24" customHeight="1" x14ac:dyDescent="0.25">
      <c r="A32" s="21"/>
      <c r="B32" s="43" t="s">
        <v>49</v>
      </c>
      <c r="C32" s="32">
        <v>22989788.899999999</v>
      </c>
      <c r="D32" s="32">
        <v>1300792.42178</v>
      </c>
      <c r="E32" s="33">
        <f t="shared" si="0"/>
        <v>5.6581312139843097E-2</v>
      </c>
      <c r="F32" s="41"/>
      <c r="G32" s="41"/>
      <c r="H32" s="41"/>
      <c r="I32" s="41"/>
      <c r="J32" s="41"/>
    </row>
    <row r="33" spans="1:11" ht="24" customHeight="1" x14ac:dyDescent="0.25">
      <c r="A33" s="21"/>
      <c r="B33" s="44" t="s">
        <v>50</v>
      </c>
      <c r="C33" s="32">
        <v>818527.20152</v>
      </c>
      <c r="D33" s="32">
        <v>0</v>
      </c>
      <c r="E33" s="33" t="s">
        <v>20</v>
      </c>
      <c r="F33" s="9"/>
      <c r="G33" s="9"/>
      <c r="H33" s="9"/>
      <c r="I33" s="9"/>
      <c r="J33" s="9"/>
    </row>
    <row r="34" spans="1:11" s="42" customFormat="1" ht="30" hidden="1" customHeight="1" x14ac:dyDescent="0.25">
      <c r="A34" s="45" t="s">
        <v>51</v>
      </c>
      <c r="B34" s="40" t="s">
        <v>52</v>
      </c>
      <c r="C34" s="29">
        <v>0</v>
      </c>
      <c r="D34" s="46">
        <v>0</v>
      </c>
      <c r="E34" s="30" t="e">
        <f t="shared" si="0"/>
        <v>#DIV/0!</v>
      </c>
      <c r="F34" s="41"/>
      <c r="G34" s="41"/>
      <c r="H34" s="41"/>
      <c r="I34" s="41"/>
      <c r="J34" s="41"/>
    </row>
    <row r="35" spans="1:11" s="42" customFormat="1" ht="30" customHeight="1" x14ac:dyDescent="0.25">
      <c r="A35" s="45" t="s">
        <v>53</v>
      </c>
      <c r="B35" s="40" t="s">
        <v>54</v>
      </c>
      <c r="C35" s="29">
        <v>150000</v>
      </c>
      <c r="D35" s="46">
        <v>150000</v>
      </c>
      <c r="E35" s="30">
        <f t="shared" si="0"/>
        <v>1</v>
      </c>
      <c r="F35" s="41"/>
      <c r="G35" s="41"/>
      <c r="H35" s="41"/>
      <c r="I35" s="41"/>
      <c r="J35" s="41"/>
    </row>
    <row r="36" spans="1:11" s="42" customFormat="1" ht="67.5" customHeight="1" x14ac:dyDescent="0.25">
      <c r="A36" s="21" t="s">
        <v>55</v>
      </c>
      <c r="B36" s="40" t="s">
        <v>56</v>
      </c>
      <c r="C36" s="29">
        <v>0</v>
      </c>
      <c r="D36" s="46">
        <v>-167.87033</v>
      </c>
      <c r="E36" s="30" t="s">
        <v>20</v>
      </c>
      <c r="F36" s="41"/>
      <c r="G36" s="41"/>
      <c r="H36" s="41"/>
      <c r="I36" s="41"/>
      <c r="J36" s="41"/>
    </row>
    <row r="37" spans="1:11" s="42" customFormat="1" ht="34.5" customHeight="1" x14ac:dyDescent="0.25">
      <c r="A37" s="21" t="s">
        <v>57</v>
      </c>
      <c r="B37" s="40" t="s">
        <v>58</v>
      </c>
      <c r="C37" s="29">
        <v>0</v>
      </c>
      <c r="D37" s="29">
        <v>-250722.61315000002</v>
      </c>
      <c r="E37" s="30" t="s">
        <v>20</v>
      </c>
      <c r="F37" s="41"/>
      <c r="G37" s="41"/>
      <c r="H37" s="41"/>
      <c r="I37" s="41"/>
      <c r="J37" s="41"/>
    </row>
    <row r="38" spans="1:11" s="42" customFormat="1" ht="45.75" customHeight="1" x14ac:dyDescent="0.25">
      <c r="A38" s="21" t="s">
        <v>59</v>
      </c>
      <c r="B38" s="47" t="s">
        <v>60</v>
      </c>
      <c r="C38" s="29">
        <v>0</v>
      </c>
      <c r="D38" s="29">
        <v>50.315100000000001</v>
      </c>
      <c r="E38" s="30" t="s">
        <v>20</v>
      </c>
      <c r="F38" s="41"/>
      <c r="G38" s="41"/>
      <c r="H38" s="41"/>
      <c r="I38" s="41"/>
      <c r="J38" s="41"/>
    </row>
    <row r="39" spans="1:11" s="53" customFormat="1" ht="24" customHeight="1" x14ac:dyDescent="0.3">
      <c r="A39" s="48"/>
      <c r="B39" s="49" t="s">
        <v>61</v>
      </c>
      <c r="C39" s="50">
        <f>C7+C29</f>
        <v>76743196.288709998</v>
      </c>
      <c r="D39" s="50">
        <f>D7+D29</f>
        <v>2511809.2430100003</v>
      </c>
      <c r="E39" s="51">
        <f>D39/C39</f>
        <v>3.2730057705187381E-2</v>
      </c>
      <c r="F39" s="52"/>
      <c r="G39" s="52"/>
      <c r="H39" s="52"/>
      <c r="I39" s="52"/>
      <c r="J39" s="52"/>
      <c r="K39" s="52"/>
    </row>
    <row r="40" spans="1:11" ht="16.5" customHeight="1" x14ac:dyDescent="0.25">
      <c r="A40" s="16"/>
      <c r="B40" s="31"/>
      <c r="C40" s="54"/>
      <c r="D40" s="54"/>
      <c r="E40" s="55"/>
      <c r="F40" s="9"/>
      <c r="G40" s="9"/>
      <c r="H40" s="9"/>
      <c r="I40" s="9"/>
      <c r="J40" s="9"/>
      <c r="K40" s="9"/>
    </row>
    <row r="41" spans="1:11" ht="19.5" customHeight="1" x14ac:dyDescent="0.25">
      <c r="A41" s="16"/>
      <c r="B41" s="22" t="s">
        <v>62</v>
      </c>
      <c r="C41" s="54"/>
      <c r="D41" s="54"/>
      <c r="E41" s="55"/>
      <c r="F41" s="9"/>
      <c r="G41" s="9"/>
      <c r="H41" s="9"/>
      <c r="I41" s="9"/>
      <c r="J41" s="9"/>
      <c r="K41" s="9"/>
    </row>
    <row r="42" spans="1:11" ht="22.7" customHeight="1" x14ac:dyDescent="0.25">
      <c r="A42" s="23" t="s">
        <v>63</v>
      </c>
      <c r="B42" s="24" t="s">
        <v>64</v>
      </c>
      <c r="C42" s="25">
        <v>6166072.9169399999</v>
      </c>
      <c r="D42" s="26">
        <v>128229.50052</v>
      </c>
      <c r="E42" s="27">
        <f t="shared" ref="E42:E48" si="1">D42/C42</f>
        <v>2.0795975371571778E-2</v>
      </c>
      <c r="F42" s="9"/>
      <c r="G42" s="9"/>
      <c r="H42" s="9"/>
      <c r="I42" s="9"/>
      <c r="J42" s="9"/>
      <c r="K42" s="9"/>
    </row>
    <row r="43" spans="1:11" ht="31.5" x14ac:dyDescent="0.25">
      <c r="A43" s="21" t="s">
        <v>65</v>
      </c>
      <c r="B43" s="37" t="s">
        <v>66</v>
      </c>
      <c r="C43" s="38">
        <v>10929.05</v>
      </c>
      <c r="D43" s="38">
        <v>259.19600000000003</v>
      </c>
      <c r="E43" s="56">
        <f t="shared" si="1"/>
        <v>2.3716242491341886E-2</v>
      </c>
      <c r="F43" s="9"/>
      <c r="G43" s="9"/>
      <c r="H43" s="9"/>
      <c r="I43" s="9"/>
      <c r="J43" s="9"/>
      <c r="K43" s="9"/>
    </row>
    <row r="44" spans="1:11" ht="46.5" customHeight="1" x14ac:dyDescent="0.25">
      <c r="A44" s="21" t="s">
        <v>67</v>
      </c>
      <c r="B44" s="37" t="s">
        <v>68</v>
      </c>
      <c r="C44" s="38">
        <v>148140</v>
      </c>
      <c r="D44" s="38">
        <v>3396.0694399999998</v>
      </c>
      <c r="E44" s="56">
        <f t="shared" si="1"/>
        <v>2.2924729580126906E-2</v>
      </c>
      <c r="F44" s="9"/>
      <c r="G44" s="9"/>
      <c r="H44" s="9"/>
      <c r="I44" s="9"/>
      <c r="J44" s="9"/>
      <c r="K44" s="9"/>
    </row>
    <row r="45" spans="1:11" ht="31.5" x14ac:dyDescent="0.25">
      <c r="A45" s="21" t="s">
        <v>69</v>
      </c>
      <c r="B45" s="37" t="s">
        <v>70</v>
      </c>
      <c r="C45" s="38">
        <v>1807843.54</v>
      </c>
      <c r="D45" s="38">
        <v>70795.732349999991</v>
      </c>
      <c r="E45" s="56">
        <f t="shared" si="1"/>
        <v>3.9160320450076114E-2</v>
      </c>
      <c r="F45" s="9"/>
      <c r="G45" s="9"/>
      <c r="H45" s="9"/>
      <c r="I45" s="9"/>
      <c r="J45" s="9"/>
      <c r="K45" s="9"/>
    </row>
    <row r="46" spans="1:11" ht="21" customHeight="1" x14ac:dyDescent="0.25">
      <c r="A46" s="21" t="s">
        <v>71</v>
      </c>
      <c r="B46" s="37" t="s">
        <v>72</v>
      </c>
      <c r="C46" s="38">
        <v>2359</v>
      </c>
      <c r="D46" s="36">
        <v>160.84</v>
      </c>
      <c r="E46" s="56">
        <f t="shared" si="1"/>
        <v>6.8181432810512935E-2</v>
      </c>
      <c r="F46" s="9"/>
      <c r="G46" s="9"/>
      <c r="H46" s="9"/>
      <c r="I46" s="9"/>
      <c r="J46" s="9"/>
      <c r="K46" s="9"/>
    </row>
    <row r="47" spans="1:11" ht="31.5" x14ac:dyDescent="0.25">
      <c r="A47" s="21" t="s">
        <v>73</v>
      </c>
      <c r="B47" s="37" t="s">
        <v>74</v>
      </c>
      <c r="C47" s="38">
        <v>383092</v>
      </c>
      <c r="D47" s="36">
        <v>5876.7907000000005</v>
      </c>
      <c r="E47" s="56">
        <f t="shared" si="1"/>
        <v>1.5340416140248296E-2</v>
      </c>
      <c r="F47" s="9"/>
      <c r="G47" s="9"/>
      <c r="H47" s="9"/>
      <c r="I47" s="9"/>
      <c r="J47" s="9"/>
      <c r="K47" s="9"/>
    </row>
    <row r="48" spans="1:11" ht="15.75" hidden="1" x14ac:dyDescent="0.25">
      <c r="A48" s="21" t="s">
        <v>75</v>
      </c>
      <c r="B48" s="37" t="s">
        <v>76</v>
      </c>
      <c r="C48" s="38"/>
      <c r="D48" s="36"/>
      <c r="E48" s="56" t="e">
        <f t="shared" si="1"/>
        <v>#DIV/0!</v>
      </c>
      <c r="F48" s="9"/>
      <c r="G48" s="9"/>
      <c r="H48" s="9"/>
      <c r="I48" s="9"/>
      <c r="J48" s="9"/>
      <c r="K48" s="9"/>
    </row>
    <row r="49" spans="1:11" ht="22.7" customHeight="1" x14ac:dyDescent="0.25">
      <c r="A49" s="21" t="s">
        <v>77</v>
      </c>
      <c r="B49" s="37" t="s">
        <v>78</v>
      </c>
      <c r="C49" s="38">
        <v>233687.94962</v>
      </c>
      <c r="D49" s="38">
        <v>0</v>
      </c>
      <c r="E49" s="56" t="s">
        <v>20</v>
      </c>
      <c r="F49" s="9"/>
      <c r="G49" s="9"/>
      <c r="H49" s="9"/>
      <c r="I49" s="9"/>
      <c r="J49" s="9"/>
      <c r="K49" s="9"/>
    </row>
    <row r="50" spans="1:11" ht="22.7" customHeight="1" x14ac:dyDescent="0.25">
      <c r="A50" s="21" t="s">
        <v>79</v>
      </c>
      <c r="B50" s="37" t="s">
        <v>80</v>
      </c>
      <c r="C50" s="38">
        <v>2882.9</v>
      </c>
      <c r="D50" s="38">
        <v>0</v>
      </c>
      <c r="E50" s="56" t="s">
        <v>20</v>
      </c>
      <c r="F50" s="9"/>
      <c r="G50" s="9"/>
      <c r="H50" s="9"/>
      <c r="I50" s="9"/>
      <c r="J50" s="9"/>
      <c r="K50" s="9"/>
    </row>
    <row r="51" spans="1:11" ht="22.7" customHeight="1" x14ac:dyDescent="0.25">
      <c r="A51" s="21" t="s">
        <v>81</v>
      </c>
      <c r="B51" s="37" t="s">
        <v>82</v>
      </c>
      <c r="C51" s="57">
        <v>3577138.4773200001</v>
      </c>
      <c r="D51" s="38">
        <v>47740.872029999999</v>
      </c>
      <c r="E51" s="56">
        <f t="shared" ref="E51:E91" si="2">D51/C51</f>
        <v>1.334610676458004E-2</v>
      </c>
      <c r="F51" s="9"/>
      <c r="G51" s="9"/>
      <c r="H51" s="9"/>
      <c r="I51" s="9"/>
      <c r="J51" s="9"/>
      <c r="K51" s="9"/>
    </row>
    <row r="52" spans="1:11" ht="35.25" customHeight="1" x14ac:dyDescent="0.25">
      <c r="A52" s="23" t="s">
        <v>83</v>
      </c>
      <c r="B52" s="58" t="s">
        <v>84</v>
      </c>
      <c r="C52" s="25">
        <v>247072.67</v>
      </c>
      <c r="D52" s="26">
        <v>5259.9927600000001</v>
      </c>
      <c r="E52" s="27">
        <f t="shared" si="2"/>
        <v>2.1289253724420431E-2</v>
      </c>
      <c r="F52" s="9"/>
      <c r="G52" s="9"/>
      <c r="H52" s="9"/>
      <c r="I52" s="9"/>
      <c r="J52" s="9"/>
      <c r="K52" s="9"/>
    </row>
    <row r="53" spans="1:11" ht="30" customHeight="1" x14ac:dyDescent="0.25">
      <c r="A53" s="21" t="s">
        <v>85</v>
      </c>
      <c r="B53" s="37" t="s">
        <v>86</v>
      </c>
      <c r="C53" s="32">
        <v>51478.35</v>
      </c>
      <c r="D53" s="57">
        <v>1068.6528400000002</v>
      </c>
      <c r="E53" s="56">
        <f t="shared" si="2"/>
        <v>2.0759267536741177E-2</v>
      </c>
      <c r="F53" s="9"/>
      <c r="G53" s="9"/>
      <c r="H53" s="9"/>
      <c r="I53" s="9"/>
      <c r="J53" s="9"/>
      <c r="K53" s="9"/>
    </row>
    <row r="54" spans="1:11" ht="37.5" customHeight="1" x14ac:dyDescent="0.25">
      <c r="A54" s="21" t="s">
        <v>87</v>
      </c>
      <c r="B54" s="37" t="s">
        <v>88</v>
      </c>
      <c r="C54" s="32">
        <v>195594.32</v>
      </c>
      <c r="D54" s="38">
        <v>4191.3399200000003</v>
      </c>
      <c r="E54" s="56">
        <f t="shared" si="2"/>
        <v>2.1428740466492076E-2</v>
      </c>
      <c r="F54" s="9"/>
      <c r="G54" s="9"/>
      <c r="H54" s="9"/>
      <c r="I54" s="9"/>
      <c r="J54" s="9"/>
      <c r="K54" s="9"/>
    </row>
    <row r="55" spans="1:11" ht="29.25" customHeight="1" x14ac:dyDescent="0.25">
      <c r="A55" s="23" t="s">
        <v>89</v>
      </c>
      <c r="B55" s="24" t="s">
        <v>90</v>
      </c>
      <c r="C55" s="26">
        <v>14126861.805020001</v>
      </c>
      <c r="D55" s="25">
        <v>382513.10693999997</v>
      </c>
      <c r="E55" s="27">
        <f t="shared" si="2"/>
        <v>2.7077004944160592E-2</v>
      </c>
      <c r="F55" s="9"/>
      <c r="G55" s="9"/>
      <c r="H55" s="9"/>
      <c r="I55" s="9"/>
      <c r="J55" s="9"/>
      <c r="K55" s="9"/>
    </row>
    <row r="56" spans="1:11" ht="22.7" customHeight="1" x14ac:dyDescent="0.25">
      <c r="A56" s="21" t="s">
        <v>91</v>
      </c>
      <c r="B56" s="37" t="s">
        <v>92</v>
      </c>
      <c r="C56" s="38">
        <v>3330078.3146599997</v>
      </c>
      <c r="D56" s="36">
        <v>74582.794540000003</v>
      </c>
      <c r="E56" s="56">
        <f t="shared" si="2"/>
        <v>2.2396708873681517E-2</v>
      </c>
      <c r="F56" s="9"/>
      <c r="G56" s="9"/>
      <c r="H56" s="9"/>
      <c r="I56" s="9"/>
      <c r="J56" s="9"/>
      <c r="K56" s="9"/>
    </row>
    <row r="57" spans="1:11" ht="22.7" customHeight="1" x14ac:dyDescent="0.25">
      <c r="A57" s="21" t="s">
        <v>93</v>
      </c>
      <c r="B57" s="37" t="s">
        <v>94</v>
      </c>
      <c r="C57" s="38">
        <v>10313766.72927</v>
      </c>
      <c r="D57" s="32">
        <v>303807.38589999999</v>
      </c>
      <c r="E57" s="56">
        <f t="shared" si="2"/>
        <v>2.9456491878743822E-2</v>
      </c>
      <c r="F57" s="9"/>
      <c r="G57" s="9"/>
      <c r="H57" s="9"/>
      <c r="I57" s="9"/>
      <c r="J57" s="9"/>
      <c r="K57" s="9"/>
    </row>
    <row r="58" spans="1:11" ht="22.7" customHeight="1" x14ac:dyDescent="0.25">
      <c r="A58" s="21" t="s">
        <v>95</v>
      </c>
      <c r="B58" s="37" t="s">
        <v>96</v>
      </c>
      <c r="C58" s="38">
        <v>17499.979629999998</v>
      </c>
      <c r="D58" s="32">
        <v>0</v>
      </c>
      <c r="E58" s="56" t="s">
        <v>20</v>
      </c>
      <c r="F58" s="9"/>
      <c r="G58" s="9"/>
      <c r="H58" s="9"/>
      <c r="I58" s="9"/>
      <c r="J58" s="9"/>
      <c r="K58" s="9"/>
    </row>
    <row r="59" spans="1:11" ht="22.7" customHeight="1" x14ac:dyDescent="0.25">
      <c r="A59" s="21" t="s">
        <v>97</v>
      </c>
      <c r="B59" s="37" t="s">
        <v>98</v>
      </c>
      <c r="C59" s="59">
        <v>465516.78145999997</v>
      </c>
      <c r="D59" s="32">
        <v>4122.9264999999996</v>
      </c>
      <c r="E59" s="56">
        <f>D59/C59</f>
        <v>8.8566656760885563E-3</v>
      </c>
      <c r="F59" s="9"/>
      <c r="G59" s="9"/>
      <c r="H59" s="9"/>
      <c r="I59" s="9"/>
      <c r="J59" s="9"/>
      <c r="K59" s="9"/>
    </row>
    <row r="60" spans="1:11" ht="22.7" customHeight="1" x14ac:dyDescent="0.25">
      <c r="A60" s="60" t="s">
        <v>99</v>
      </c>
      <c r="B60" s="24" t="s">
        <v>100</v>
      </c>
      <c r="C60" s="26">
        <v>8051665.7264600005</v>
      </c>
      <c r="D60" s="26">
        <v>26972.382679999999</v>
      </c>
      <c r="E60" s="27">
        <f t="shared" si="2"/>
        <v>3.3499133715103558E-3</v>
      </c>
      <c r="F60" s="9"/>
      <c r="G60" s="9"/>
      <c r="H60" s="9"/>
      <c r="I60" s="9"/>
      <c r="J60" s="9"/>
      <c r="K60" s="9"/>
    </row>
    <row r="61" spans="1:11" ht="22.7" customHeight="1" x14ac:dyDescent="0.25">
      <c r="A61" s="21" t="s">
        <v>101</v>
      </c>
      <c r="B61" s="37" t="s">
        <v>102</v>
      </c>
      <c r="C61" s="38">
        <v>2177513.7285500001</v>
      </c>
      <c r="D61" s="38">
        <v>0</v>
      </c>
      <c r="E61" s="56" t="s">
        <v>20</v>
      </c>
      <c r="F61" s="9"/>
      <c r="G61" s="9"/>
      <c r="H61" s="9"/>
      <c r="I61" s="9"/>
      <c r="J61" s="9"/>
      <c r="K61" s="9"/>
    </row>
    <row r="62" spans="1:11" ht="22.7" customHeight="1" x14ac:dyDescent="0.25">
      <c r="A62" s="21" t="s">
        <v>103</v>
      </c>
      <c r="B62" s="37" t="s">
        <v>104</v>
      </c>
      <c r="C62" s="57">
        <v>1583727.399</v>
      </c>
      <c r="D62" s="57">
        <v>1235.55863</v>
      </c>
      <c r="E62" s="56">
        <f t="shared" si="2"/>
        <v>7.8015865027034244E-4</v>
      </c>
      <c r="F62" s="9"/>
      <c r="G62" s="9"/>
      <c r="H62" s="9"/>
      <c r="I62" s="9"/>
      <c r="J62" s="9"/>
      <c r="K62" s="9"/>
    </row>
    <row r="63" spans="1:11" ht="22.7" customHeight="1" x14ac:dyDescent="0.25">
      <c r="A63" s="21" t="s">
        <v>105</v>
      </c>
      <c r="B63" s="37" t="s">
        <v>106</v>
      </c>
      <c r="C63" s="38">
        <v>3342188.6989099998</v>
      </c>
      <c r="D63" s="57">
        <v>4717.5601299999998</v>
      </c>
      <c r="E63" s="56">
        <f t="shared" si="2"/>
        <v>1.4115181861331033E-3</v>
      </c>
      <c r="F63" s="9"/>
      <c r="G63" s="9"/>
      <c r="H63" s="9"/>
      <c r="I63" s="9"/>
      <c r="J63" s="9"/>
      <c r="K63" s="9"/>
    </row>
    <row r="64" spans="1:11" ht="22.7" customHeight="1" x14ac:dyDescent="0.25">
      <c r="A64" s="21" t="s">
        <v>107</v>
      </c>
      <c r="B64" s="37" t="s">
        <v>108</v>
      </c>
      <c r="C64" s="38">
        <v>948235.9</v>
      </c>
      <c r="D64" s="38">
        <v>21019.263920000001</v>
      </c>
      <c r="E64" s="56">
        <f t="shared" si="2"/>
        <v>2.216670336991038E-2</v>
      </c>
      <c r="F64" s="9"/>
      <c r="G64" s="9"/>
      <c r="H64" s="9"/>
      <c r="I64" s="9"/>
      <c r="J64" s="9"/>
      <c r="K64" s="9"/>
    </row>
    <row r="65" spans="1:11" ht="22.7" customHeight="1" x14ac:dyDescent="0.25">
      <c r="A65" s="61" t="s">
        <v>109</v>
      </c>
      <c r="B65" s="24" t="s">
        <v>110</v>
      </c>
      <c r="C65" s="25">
        <v>154254.51999999999</v>
      </c>
      <c r="D65" s="25">
        <v>0</v>
      </c>
      <c r="E65" s="27">
        <f t="shared" si="2"/>
        <v>0</v>
      </c>
      <c r="F65" s="9"/>
      <c r="G65" s="9"/>
      <c r="H65" s="9"/>
      <c r="I65" s="9"/>
      <c r="J65" s="9"/>
      <c r="K65" s="9"/>
    </row>
    <row r="66" spans="1:11" ht="22.7" customHeight="1" x14ac:dyDescent="0.25">
      <c r="A66" s="21" t="s">
        <v>111</v>
      </c>
      <c r="B66" s="62" t="s">
        <v>112</v>
      </c>
      <c r="C66" s="38">
        <v>5504.52</v>
      </c>
      <c r="D66" s="38">
        <v>0</v>
      </c>
      <c r="E66" s="56" t="s">
        <v>20</v>
      </c>
      <c r="F66" s="9"/>
      <c r="G66" s="9"/>
      <c r="H66" s="9"/>
      <c r="I66" s="9"/>
      <c r="J66" s="9"/>
      <c r="K66" s="9"/>
    </row>
    <row r="67" spans="1:11" ht="22.7" customHeight="1" x14ac:dyDescent="0.25">
      <c r="A67" s="21" t="s">
        <v>113</v>
      </c>
      <c r="B67" s="62" t="s">
        <v>114</v>
      </c>
      <c r="C67" s="38">
        <v>148750</v>
      </c>
      <c r="D67" s="38">
        <v>0</v>
      </c>
      <c r="E67" s="56" t="s">
        <v>20</v>
      </c>
      <c r="F67" s="9"/>
      <c r="G67" s="9"/>
      <c r="H67" s="9"/>
      <c r="I67" s="9"/>
      <c r="J67" s="9"/>
      <c r="K67" s="9"/>
    </row>
    <row r="68" spans="1:11" ht="22.7" customHeight="1" x14ac:dyDescent="0.25">
      <c r="A68" s="61" t="s">
        <v>115</v>
      </c>
      <c r="B68" s="24" t="s">
        <v>116</v>
      </c>
      <c r="C68" s="26">
        <v>40083922.53204</v>
      </c>
      <c r="D68" s="25">
        <v>1207332.571</v>
      </c>
      <c r="E68" s="27">
        <f t="shared" si="2"/>
        <v>3.0120120355859668E-2</v>
      </c>
      <c r="F68" s="9"/>
      <c r="G68" s="9"/>
      <c r="H68" s="9"/>
      <c r="I68" s="9"/>
      <c r="J68" s="9"/>
      <c r="K68" s="9"/>
    </row>
    <row r="69" spans="1:11" ht="22.7" customHeight="1" x14ac:dyDescent="0.25">
      <c r="A69" s="21" t="s">
        <v>117</v>
      </c>
      <c r="B69" s="37" t="s">
        <v>118</v>
      </c>
      <c r="C69" s="36">
        <v>14516106.505419999</v>
      </c>
      <c r="D69" s="38">
        <v>522134.20981000003</v>
      </c>
      <c r="E69" s="56">
        <f t="shared" si="2"/>
        <v>3.5969301383607682E-2</v>
      </c>
      <c r="F69" s="9"/>
      <c r="G69" s="9"/>
      <c r="H69" s="9"/>
      <c r="I69" s="9"/>
      <c r="J69" s="9"/>
      <c r="K69" s="9"/>
    </row>
    <row r="70" spans="1:11" ht="22.7" customHeight="1" x14ac:dyDescent="0.25">
      <c r="A70" s="21" t="s">
        <v>119</v>
      </c>
      <c r="B70" s="37" t="s">
        <v>120</v>
      </c>
      <c r="C70" s="32">
        <v>19718814.259459998</v>
      </c>
      <c r="D70" s="38">
        <v>508875.97038000001</v>
      </c>
      <c r="E70" s="56">
        <f t="shared" si="2"/>
        <v>2.580662121384248E-2</v>
      </c>
      <c r="F70" s="9"/>
      <c r="G70" s="9"/>
      <c r="H70" s="9"/>
      <c r="I70" s="9"/>
      <c r="J70" s="9"/>
      <c r="K70" s="9"/>
    </row>
    <row r="71" spans="1:11" ht="22.7" customHeight="1" x14ac:dyDescent="0.25">
      <c r="A71" s="21" t="s">
        <v>121</v>
      </c>
      <c r="B71" s="37" t="s">
        <v>122</v>
      </c>
      <c r="C71" s="32">
        <v>3188977.145</v>
      </c>
      <c r="D71" s="38">
        <v>107750.01602</v>
      </c>
      <c r="E71" s="56">
        <f t="shared" si="2"/>
        <v>3.3788268501372405E-2</v>
      </c>
      <c r="F71" s="9"/>
      <c r="G71" s="9"/>
      <c r="H71" s="9"/>
      <c r="I71" s="9"/>
      <c r="J71" s="9"/>
      <c r="K71" s="9"/>
    </row>
    <row r="72" spans="1:11" ht="22.7" customHeight="1" x14ac:dyDescent="0.25">
      <c r="A72" s="21" t="s">
        <v>123</v>
      </c>
      <c r="B72" s="37" t="s">
        <v>124</v>
      </c>
      <c r="C72" s="32">
        <v>640576.23</v>
      </c>
      <c r="D72" s="38">
        <v>24358.086649999997</v>
      </c>
      <c r="E72" s="56">
        <f t="shared" si="2"/>
        <v>3.8025273978711319E-2</v>
      </c>
      <c r="F72" s="9"/>
      <c r="G72" s="9"/>
      <c r="H72" s="9"/>
      <c r="I72" s="9"/>
      <c r="J72" s="9"/>
      <c r="K72" s="9"/>
    </row>
    <row r="73" spans="1:11" ht="22.7" customHeight="1" x14ac:dyDescent="0.25">
      <c r="A73" s="21" t="s">
        <v>125</v>
      </c>
      <c r="B73" s="37" t="s">
        <v>126</v>
      </c>
      <c r="C73" s="32">
        <v>2019448.39216</v>
      </c>
      <c r="D73" s="38">
        <v>44214.288140000004</v>
      </c>
      <c r="E73" s="56">
        <f t="shared" si="2"/>
        <v>2.1894240185414415E-2</v>
      </c>
      <c r="F73" s="9"/>
      <c r="G73" s="9"/>
      <c r="H73" s="9"/>
      <c r="I73" s="9"/>
      <c r="J73" s="9"/>
      <c r="K73" s="9"/>
    </row>
    <row r="74" spans="1:11" s="68" customFormat="1" ht="22.7" customHeight="1" x14ac:dyDescent="0.25">
      <c r="A74" s="63" t="s">
        <v>127</v>
      </c>
      <c r="B74" s="64" t="s">
        <v>128</v>
      </c>
      <c r="C74" s="65">
        <v>3144174.7069999999</v>
      </c>
      <c r="D74" s="65">
        <v>164305.11872</v>
      </c>
      <c r="E74" s="66">
        <f t="shared" si="2"/>
        <v>5.2256993974985247E-2</v>
      </c>
      <c r="F74" s="67"/>
      <c r="G74" s="67"/>
      <c r="H74" s="67"/>
      <c r="I74" s="67"/>
      <c r="J74" s="67"/>
      <c r="K74" s="67"/>
    </row>
    <row r="75" spans="1:11" ht="22.7" customHeight="1" x14ac:dyDescent="0.25">
      <c r="A75" s="21" t="s">
        <v>129</v>
      </c>
      <c r="B75" s="37" t="s">
        <v>130</v>
      </c>
      <c r="C75" s="38">
        <v>2901085.4279999998</v>
      </c>
      <c r="D75" s="57">
        <v>157376.47011000002</v>
      </c>
      <c r="E75" s="56">
        <f t="shared" si="2"/>
        <v>5.4247444281051362E-2</v>
      </c>
      <c r="F75" s="9"/>
      <c r="G75" s="9"/>
      <c r="H75" s="9"/>
      <c r="I75" s="9"/>
      <c r="J75" s="9"/>
      <c r="K75" s="9"/>
    </row>
    <row r="76" spans="1:11" ht="22.7" customHeight="1" x14ac:dyDescent="0.25">
      <c r="A76" s="21" t="s">
        <v>131</v>
      </c>
      <c r="B76" s="37" t="s">
        <v>132</v>
      </c>
      <c r="C76" s="38">
        <v>71619.819000000003</v>
      </c>
      <c r="D76" s="38">
        <v>3214.1840000000002</v>
      </c>
      <c r="E76" s="56">
        <f t="shared" si="2"/>
        <v>4.4878415568182319E-2</v>
      </c>
      <c r="F76" s="9"/>
      <c r="G76" s="9"/>
      <c r="H76" s="9"/>
      <c r="I76" s="9"/>
      <c r="J76" s="9"/>
      <c r="K76" s="9"/>
    </row>
    <row r="77" spans="1:11" ht="27" customHeight="1" x14ac:dyDescent="0.25">
      <c r="A77" s="21" t="s">
        <v>133</v>
      </c>
      <c r="B77" s="37" t="s">
        <v>134</v>
      </c>
      <c r="C77" s="38">
        <v>171469.46</v>
      </c>
      <c r="D77" s="38">
        <v>3714.46461</v>
      </c>
      <c r="E77" s="56">
        <f t="shared" si="2"/>
        <v>2.1662543347369265E-2</v>
      </c>
      <c r="F77" s="9"/>
      <c r="G77" s="9"/>
      <c r="H77" s="9"/>
      <c r="I77" s="9"/>
      <c r="J77" s="9"/>
      <c r="K77" s="9"/>
    </row>
    <row r="78" spans="1:11" ht="22.7" customHeight="1" x14ac:dyDescent="0.25">
      <c r="A78" s="61" t="s">
        <v>135</v>
      </c>
      <c r="B78" s="24" t="s">
        <v>136</v>
      </c>
      <c r="C78" s="25">
        <v>3856480.6731100003</v>
      </c>
      <c r="D78" s="26">
        <v>35857.994930000001</v>
      </c>
      <c r="E78" s="27">
        <f t="shared" si="2"/>
        <v>9.2981134794804677E-3</v>
      </c>
      <c r="F78" s="9"/>
      <c r="G78" s="9"/>
      <c r="H78" s="9"/>
      <c r="I78" s="9"/>
      <c r="J78" s="9"/>
      <c r="K78" s="9"/>
    </row>
    <row r="79" spans="1:11" ht="22.7" customHeight="1" x14ac:dyDescent="0.25">
      <c r="A79" s="21" t="s">
        <v>137</v>
      </c>
      <c r="B79" s="37" t="s">
        <v>138</v>
      </c>
      <c r="C79" s="32">
        <v>130929.98</v>
      </c>
      <c r="D79" s="38">
        <v>17.10023</v>
      </c>
      <c r="E79" s="69">
        <f t="shared" si="2"/>
        <v>1.3060591623095032E-4</v>
      </c>
      <c r="F79" s="9"/>
      <c r="G79" s="9"/>
      <c r="H79" s="9"/>
      <c r="I79" s="9"/>
      <c r="J79" s="9"/>
      <c r="K79" s="9"/>
    </row>
    <row r="80" spans="1:11" ht="22.7" customHeight="1" x14ac:dyDescent="0.25">
      <c r="A80" s="21" t="s">
        <v>139</v>
      </c>
      <c r="B80" s="37" t="s">
        <v>140</v>
      </c>
      <c r="C80" s="32">
        <v>2151527.02807</v>
      </c>
      <c r="D80" s="38">
        <v>32851.672760000001</v>
      </c>
      <c r="E80" s="56">
        <f t="shared" si="2"/>
        <v>1.5269003052901072E-2</v>
      </c>
      <c r="F80" s="9"/>
      <c r="G80" s="9"/>
      <c r="H80" s="9"/>
      <c r="I80" s="9"/>
      <c r="J80" s="9"/>
      <c r="K80" s="9"/>
    </row>
    <row r="81" spans="1:11" ht="22.7" customHeight="1" x14ac:dyDescent="0.25">
      <c r="A81" s="21" t="s">
        <v>141</v>
      </c>
      <c r="B81" s="37" t="s">
        <v>142</v>
      </c>
      <c r="C81" s="32">
        <v>1442837.3650400001</v>
      </c>
      <c r="D81" s="57">
        <v>281.28674999999998</v>
      </c>
      <c r="E81" s="69">
        <f>D81/C81</f>
        <v>1.949538851817868E-4</v>
      </c>
      <c r="F81" s="9"/>
      <c r="G81" s="9"/>
      <c r="H81" s="9"/>
      <c r="I81" s="9"/>
      <c r="J81" s="9"/>
      <c r="K81" s="9"/>
    </row>
    <row r="82" spans="1:11" ht="22.7" customHeight="1" x14ac:dyDescent="0.25">
      <c r="A82" s="21" t="s">
        <v>143</v>
      </c>
      <c r="B82" s="37" t="s">
        <v>144</v>
      </c>
      <c r="C82" s="32">
        <v>131186.29999999999</v>
      </c>
      <c r="D82" s="38">
        <v>2707.9351900000001</v>
      </c>
      <c r="E82" s="56">
        <f t="shared" si="2"/>
        <v>2.0641905366642708E-2</v>
      </c>
      <c r="F82" s="9"/>
      <c r="G82" s="9"/>
      <c r="H82" s="9"/>
      <c r="I82" s="9"/>
      <c r="J82" s="9"/>
      <c r="K82" s="9"/>
    </row>
    <row r="83" spans="1:11" ht="22.7" customHeight="1" x14ac:dyDescent="0.25">
      <c r="A83" s="61" t="s">
        <v>145</v>
      </c>
      <c r="B83" s="24" t="s">
        <v>146</v>
      </c>
      <c r="C83" s="25">
        <v>4432120.7545400001</v>
      </c>
      <c r="D83" s="25">
        <v>159314.94255000001</v>
      </c>
      <c r="E83" s="27">
        <f t="shared" si="2"/>
        <v>3.5945532934049076E-2</v>
      </c>
      <c r="F83" s="9"/>
      <c r="G83" s="9"/>
      <c r="H83" s="9"/>
      <c r="I83" s="9"/>
      <c r="J83" s="9"/>
      <c r="K83" s="9"/>
    </row>
    <row r="84" spans="1:11" ht="22.7" customHeight="1" x14ac:dyDescent="0.25">
      <c r="A84" s="21" t="s">
        <v>147</v>
      </c>
      <c r="B84" s="37" t="s">
        <v>148</v>
      </c>
      <c r="C84" s="57">
        <v>1683636.3237699999</v>
      </c>
      <c r="D84" s="38">
        <v>23066.256859999998</v>
      </c>
      <c r="E84" s="56">
        <f t="shared" si="2"/>
        <v>1.37002608784004E-2</v>
      </c>
      <c r="F84" s="9"/>
      <c r="G84" s="9"/>
      <c r="H84" s="9"/>
      <c r="I84" s="9"/>
      <c r="J84" s="9"/>
      <c r="K84" s="9"/>
    </row>
    <row r="85" spans="1:11" ht="22.7" customHeight="1" x14ac:dyDescent="0.25">
      <c r="A85" s="21" t="s">
        <v>149</v>
      </c>
      <c r="B85" s="37" t="s">
        <v>150</v>
      </c>
      <c r="C85" s="38">
        <v>2422670.4586799997</v>
      </c>
      <c r="D85" s="38">
        <v>134721.40166999999</v>
      </c>
      <c r="E85" s="56">
        <f t="shared" si="2"/>
        <v>5.5608636819472097E-2</v>
      </c>
      <c r="F85" s="9"/>
      <c r="G85" s="9"/>
      <c r="H85" s="9"/>
      <c r="I85" s="9"/>
      <c r="J85" s="9"/>
      <c r="K85" s="9"/>
    </row>
    <row r="86" spans="1:11" ht="22.7" customHeight="1" x14ac:dyDescent="0.25">
      <c r="A86" s="21" t="s">
        <v>151</v>
      </c>
      <c r="B86" s="37" t="s">
        <v>152</v>
      </c>
      <c r="C86" s="36">
        <v>325813.97209</v>
      </c>
      <c r="D86" s="38">
        <v>1527.2840200000001</v>
      </c>
      <c r="E86" s="56">
        <f t="shared" si="2"/>
        <v>4.6875952255912359E-3</v>
      </c>
      <c r="F86" s="9"/>
      <c r="G86" s="9"/>
      <c r="H86" s="9"/>
      <c r="I86" s="9"/>
      <c r="J86" s="9"/>
      <c r="K86" s="9"/>
    </row>
    <row r="87" spans="1:11" ht="22.7" customHeight="1" x14ac:dyDescent="0.25">
      <c r="A87" s="70" t="s">
        <v>153</v>
      </c>
      <c r="B87" s="71" t="s">
        <v>154</v>
      </c>
      <c r="C87" s="25">
        <v>67750</v>
      </c>
      <c r="D87" s="25">
        <v>748.30068000000006</v>
      </c>
      <c r="E87" s="27">
        <f t="shared" si="2"/>
        <v>1.1045028487084871E-2</v>
      </c>
      <c r="F87" s="9"/>
      <c r="G87" s="9"/>
      <c r="H87" s="9"/>
      <c r="I87" s="9"/>
      <c r="J87" s="9"/>
      <c r="K87" s="9"/>
    </row>
    <row r="88" spans="1:11" ht="22.7" customHeight="1" x14ac:dyDescent="0.25">
      <c r="A88" s="21" t="s">
        <v>155</v>
      </c>
      <c r="B88" s="37" t="s">
        <v>156</v>
      </c>
      <c r="C88" s="38">
        <v>67750</v>
      </c>
      <c r="D88" s="57">
        <v>748.30068000000006</v>
      </c>
      <c r="E88" s="56">
        <f t="shared" si="2"/>
        <v>1.1045028487084871E-2</v>
      </c>
      <c r="F88" s="9"/>
      <c r="G88" s="9"/>
      <c r="H88" s="9"/>
      <c r="I88" s="9"/>
      <c r="J88" s="9"/>
      <c r="K88" s="9"/>
    </row>
    <row r="89" spans="1:11" ht="31.5" customHeight="1" x14ac:dyDescent="0.25">
      <c r="A89" s="61" t="s">
        <v>157</v>
      </c>
      <c r="B89" s="58" t="s">
        <v>158</v>
      </c>
      <c r="C89" s="25">
        <v>699643.37700999994</v>
      </c>
      <c r="D89" s="25">
        <v>29925.369890000002</v>
      </c>
      <c r="E89" s="27">
        <f t="shared" si="2"/>
        <v>4.2772319260548482E-2</v>
      </c>
      <c r="F89" s="9"/>
      <c r="G89" s="9"/>
      <c r="H89" s="9"/>
      <c r="I89" s="9"/>
      <c r="J89" s="9"/>
      <c r="K89" s="9"/>
    </row>
    <row r="90" spans="1:11" ht="22.7" customHeight="1" x14ac:dyDescent="0.25">
      <c r="A90" s="21" t="s">
        <v>159</v>
      </c>
      <c r="B90" s="37" t="s">
        <v>160</v>
      </c>
      <c r="C90" s="38">
        <v>699643.37700999994</v>
      </c>
      <c r="D90" s="38">
        <v>29925.369890000002</v>
      </c>
      <c r="E90" s="56">
        <f t="shared" si="2"/>
        <v>4.2772319260548482E-2</v>
      </c>
      <c r="F90" s="9"/>
      <c r="G90" s="9"/>
      <c r="H90" s="9"/>
      <c r="I90" s="9"/>
      <c r="J90" s="9"/>
      <c r="K90" s="9"/>
    </row>
    <row r="91" spans="1:11" s="53" customFormat="1" ht="20.25" customHeight="1" x14ac:dyDescent="0.3">
      <c r="A91" s="72"/>
      <c r="B91" s="49" t="s">
        <v>161</v>
      </c>
      <c r="C91" s="73">
        <f>C42+C52+C55+C60+C65+C68+C74+C78+C83+C87+C89</f>
        <v>81030019.682119995</v>
      </c>
      <c r="D91" s="73">
        <f>D42+D52+D55+D60+D65+D68+D74+D78+D83+D87+D89</f>
        <v>2140459.2806699998</v>
      </c>
      <c r="E91" s="51">
        <f t="shared" si="2"/>
        <v>2.641563323157271E-2</v>
      </c>
      <c r="F91" s="52"/>
      <c r="G91" s="52"/>
      <c r="H91" s="52"/>
      <c r="I91" s="52"/>
      <c r="J91" s="52"/>
      <c r="K91" s="52"/>
    </row>
    <row r="92" spans="1:11" ht="24.75" customHeight="1" x14ac:dyDescent="0.25">
      <c r="A92" s="16"/>
      <c r="B92" s="31"/>
      <c r="C92" s="32"/>
      <c r="D92" s="32"/>
      <c r="E92" s="74"/>
      <c r="F92" s="9"/>
      <c r="G92" s="9"/>
      <c r="H92" s="9"/>
      <c r="I92" s="9"/>
      <c r="J92" s="9"/>
      <c r="K92" s="9"/>
    </row>
    <row r="93" spans="1:11" s="42" customFormat="1" ht="15.75" x14ac:dyDescent="0.25">
      <c r="A93" s="75"/>
      <c r="B93" s="40" t="s">
        <v>162</v>
      </c>
      <c r="C93" s="29">
        <f>C39-C91</f>
        <v>-4286823.3934099972</v>
      </c>
      <c r="D93" s="29">
        <f>D39-D91</f>
        <v>371349.96234000055</v>
      </c>
      <c r="E93" s="30"/>
      <c r="F93" s="76"/>
      <c r="G93" s="41"/>
      <c r="H93" s="41"/>
      <c r="I93" s="41"/>
      <c r="J93" s="41"/>
      <c r="K93" s="41"/>
    </row>
    <row r="94" spans="1:11" s="42" customFormat="1" ht="15.75" x14ac:dyDescent="0.25">
      <c r="A94" s="75"/>
      <c r="B94" s="40"/>
      <c r="C94" s="29"/>
      <c r="D94" s="29"/>
      <c r="E94" s="30"/>
      <c r="F94" s="76"/>
      <c r="G94" s="41"/>
      <c r="H94" s="41"/>
      <c r="I94" s="41"/>
      <c r="J94" s="41"/>
      <c r="K94" s="41"/>
    </row>
    <row r="95" spans="1:11" s="42" customFormat="1" ht="38.25" customHeight="1" x14ac:dyDescent="0.25">
      <c r="A95" s="75"/>
      <c r="B95" s="77" t="s">
        <v>163</v>
      </c>
      <c r="C95" s="32"/>
      <c r="D95" s="32"/>
      <c r="E95" s="30"/>
      <c r="F95" s="41"/>
      <c r="G95" s="41"/>
      <c r="H95" s="41"/>
      <c r="I95" s="41"/>
      <c r="J95" s="41"/>
    </row>
    <row r="96" spans="1:11" s="42" customFormat="1" ht="15.75" x14ac:dyDescent="0.25">
      <c r="A96" s="75"/>
      <c r="B96" s="78"/>
      <c r="C96" s="32"/>
      <c r="D96" s="32"/>
      <c r="E96" s="30"/>
      <c r="F96" s="41"/>
      <c r="G96" s="41"/>
      <c r="H96" s="41"/>
      <c r="I96" s="41"/>
      <c r="J96" s="41"/>
      <c r="K96" s="41"/>
    </row>
    <row r="97" spans="1:11" s="42" customFormat="1" ht="15.75" x14ac:dyDescent="0.25">
      <c r="A97" s="75"/>
      <c r="B97" s="40" t="s">
        <v>164</v>
      </c>
      <c r="C97" s="29">
        <f>C98+C99</f>
        <v>-0.25</v>
      </c>
      <c r="D97" s="29">
        <f>D98+D99</f>
        <v>0</v>
      </c>
      <c r="E97" s="30"/>
      <c r="F97" s="41"/>
      <c r="G97" s="41"/>
      <c r="H97" s="41"/>
      <c r="I97" s="41"/>
      <c r="J97" s="41"/>
      <c r="K97" s="41"/>
    </row>
    <row r="98" spans="1:11" s="42" customFormat="1" ht="15.75" x14ac:dyDescent="0.25">
      <c r="A98" s="75"/>
      <c r="B98" s="78" t="s">
        <v>165</v>
      </c>
      <c r="C98" s="32"/>
      <c r="D98" s="32"/>
      <c r="E98" s="30"/>
      <c r="F98" s="41"/>
      <c r="G98" s="41"/>
      <c r="H98" s="41"/>
      <c r="I98" s="41"/>
      <c r="J98" s="41"/>
      <c r="K98" s="41"/>
    </row>
    <row r="99" spans="1:11" s="42" customFormat="1" ht="15.75" x14ac:dyDescent="0.25">
      <c r="A99" s="75"/>
      <c r="B99" s="78" t="s">
        <v>166</v>
      </c>
      <c r="C99" s="32">
        <v>-0.25</v>
      </c>
      <c r="D99" s="32">
        <v>0</v>
      </c>
      <c r="E99" s="30"/>
      <c r="F99" s="41"/>
      <c r="G99" s="41"/>
      <c r="H99" s="41"/>
      <c r="I99" s="41"/>
      <c r="J99" s="41"/>
      <c r="K99" s="41"/>
    </row>
    <row r="100" spans="1:11" s="42" customFormat="1" ht="13.7" customHeight="1" x14ac:dyDescent="0.25">
      <c r="A100" s="75"/>
      <c r="B100" s="78"/>
      <c r="C100" s="32"/>
      <c r="D100" s="32"/>
      <c r="E100" s="30"/>
      <c r="F100" s="41"/>
      <c r="G100" s="41"/>
      <c r="H100" s="41"/>
      <c r="I100" s="41"/>
      <c r="J100" s="41"/>
      <c r="K100" s="41"/>
    </row>
    <row r="101" spans="1:11" s="42" customFormat="1" ht="31.5" x14ac:dyDescent="0.25">
      <c r="A101" s="75"/>
      <c r="B101" s="40" t="s">
        <v>167</v>
      </c>
      <c r="C101" s="29">
        <f>C102+C103</f>
        <v>0</v>
      </c>
      <c r="D101" s="29">
        <f>D102+D103</f>
        <v>0</v>
      </c>
      <c r="E101" s="30"/>
      <c r="F101" s="41"/>
      <c r="G101" s="41"/>
      <c r="H101" s="41"/>
      <c r="I101" s="41"/>
      <c r="J101" s="41"/>
      <c r="K101" s="41"/>
    </row>
    <row r="102" spans="1:11" s="42" customFormat="1" ht="22.7" customHeight="1" x14ac:dyDescent="0.25">
      <c r="A102" s="75"/>
      <c r="B102" s="79" t="s">
        <v>168</v>
      </c>
      <c r="C102" s="32">
        <v>6357456</v>
      </c>
      <c r="D102" s="32">
        <v>0</v>
      </c>
      <c r="E102" s="30"/>
      <c r="F102" s="41"/>
      <c r="G102" s="41"/>
      <c r="H102" s="41"/>
      <c r="I102" s="41"/>
      <c r="J102" s="41"/>
      <c r="K102" s="41"/>
    </row>
    <row r="103" spans="1:11" s="42" customFormat="1" ht="31.5" x14ac:dyDescent="0.25">
      <c r="A103" s="75"/>
      <c r="B103" s="79" t="s">
        <v>169</v>
      </c>
      <c r="C103" s="32">
        <v>-6357456</v>
      </c>
      <c r="D103" s="32">
        <v>0</v>
      </c>
      <c r="E103" s="30"/>
      <c r="F103" s="41"/>
      <c r="G103" s="41"/>
      <c r="H103" s="41"/>
      <c r="I103" s="41"/>
      <c r="J103" s="41"/>
      <c r="K103" s="41"/>
    </row>
    <row r="104" spans="1:11" s="42" customFormat="1" ht="14.25" customHeight="1" x14ac:dyDescent="0.25">
      <c r="A104" s="75"/>
      <c r="B104" s="78"/>
      <c r="C104" s="32"/>
      <c r="D104" s="32"/>
      <c r="E104" s="30"/>
      <c r="F104" s="41"/>
      <c r="G104" s="41"/>
      <c r="H104" s="41"/>
      <c r="I104" s="41"/>
      <c r="J104" s="41"/>
      <c r="K104" s="41"/>
    </row>
    <row r="105" spans="1:11" s="42" customFormat="1" ht="22.7" customHeight="1" x14ac:dyDescent="0.25">
      <c r="A105" s="75"/>
      <c r="B105" s="40" t="s">
        <v>170</v>
      </c>
      <c r="C105" s="29">
        <f>C106+C107</f>
        <v>4290400.25</v>
      </c>
      <c r="D105" s="29">
        <f>D106+D107</f>
        <v>300000</v>
      </c>
      <c r="E105" s="30"/>
      <c r="F105" s="41"/>
      <c r="G105" s="41"/>
      <c r="H105" s="41"/>
      <c r="I105" s="41"/>
      <c r="J105" s="41"/>
      <c r="K105" s="41"/>
    </row>
    <row r="106" spans="1:11" s="42" customFormat="1" ht="22.7" customHeight="1" x14ac:dyDescent="0.25">
      <c r="A106" s="75"/>
      <c r="B106" s="78" t="s">
        <v>171</v>
      </c>
      <c r="C106" s="32">
        <v>10924667.25</v>
      </c>
      <c r="D106" s="32">
        <v>600000</v>
      </c>
      <c r="E106" s="30"/>
      <c r="F106" s="41"/>
      <c r="G106" s="41"/>
      <c r="H106" s="41"/>
      <c r="I106" s="41"/>
      <c r="J106" s="41"/>
      <c r="K106" s="41"/>
    </row>
    <row r="107" spans="1:11" s="42" customFormat="1" ht="22.7" customHeight="1" x14ac:dyDescent="0.25">
      <c r="A107" s="75"/>
      <c r="B107" s="79" t="s">
        <v>172</v>
      </c>
      <c r="C107" s="32">
        <v>-6634267</v>
      </c>
      <c r="D107" s="32">
        <v>-300000</v>
      </c>
      <c r="E107" s="30"/>
      <c r="F107" s="41"/>
      <c r="G107" s="41"/>
      <c r="H107" s="41"/>
      <c r="I107" s="41"/>
      <c r="J107" s="41"/>
      <c r="K107" s="41"/>
    </row>
    <row r="108" spans="1:11" s="42" customFormat="1" ht="15.75" customHeight="1" x14ac:dyDescent="0.25">
      <c r="A108" s="75"/>
      <c r="B108" s="79"/>
      <c r="C108" s="32"/>
      <c r="D108" s="32"/>
      <c r="E108" s="30"/>
      <c r="F108" s="41"/>
      <c r="G108" s="41"/>
      <c r="H108" s="41"/>
      <c r="I108" s="41"/>
      <c r="J108" s="41"/>
      <c r="K108" s="41"/>
    </row>
    <row r="109" spans="1:11" s="42" customFormat="1" ht="31.5" x14ac:dyDescent="0.25">
      <c r="A109" s="75"/>
      <c r="B109" s="40" t="s">
        <v>173</v>
      </c>
      <c r="C109" s="29">
        <v>0</v>
      </c>
      <c r="D109" s="29">
        <f>D110</f>
        <v>583700.56813999999</v>
      </c>
      <c r="E109" s="30"/>
      <c r="F109" s="41"/>
      <c r="G109" s="41"/>
      <c r="H109" s="41"/>
      <c r="I109" s="41"/>
      <c r="J109" s="41"/>
      <c r="K109" s="41"/>
    </row>
    <row r="110" spans="1:11" s="42" customFormat="1" ht="31.5" x14ac:dyDescent="0.25">
      <c r="A110" s="75"/>
      <c r="B110" s="80" t="s">
        <v>174</v>
      </c>
      <c r="C110" s="81">
        <v>0</v>
      </c>
      <c r="D110" s="81">
        <v>583700.56813999999</v>
      </c>
      <c r="E110" s="30"/>
      <c r="F110" s="41"/>
      <c r="G110" s="41"/>
      <c r="H110" s="41"/>
      <c r="I110" s="41"/>
      <c r="J110" s="41"/>
      <c r="K110" s="41"/>
    </row>
    <row r="111" spans="1:11" s="42" customFormat="1" ht="63" x14ac:dyDescent="0.25">
      <c r="A111" s="75"/>
      <c r="B111" s="82" t="s">
        <v>175</v>
      </c>
      <c r="C111" s="32" t="s">
        <v>20</v>
      </c>
      <c r="D111" s="32">
        <f>D110</f>
        <v>583700.56813999999</v>
      </c>
      <c r="E111" s="30"/>
      <c r="F111" s="41"/>
      <c r="G111" s="41"/>
      <c r="H111" s="41"/>
      <c r="I111" s="41"/>
      <c r="J111" s="41"/>
      <c r="K111" s="41"/>
    </row>
    <row r="112" spans="1:11" s="42" customFormat="1" ht="32.25" customHeight="1" x14ac:dyDescent="0.25">
      <c r="A112" s="75"/>
      <c r="B112" s="40" t="s">
        <v>176</v>
      </c>
      <c r="C112" s="29">
        <f>C113+C114</f>
        <v>-3576.6065900176764</v>
      </c>
      <c r="D112" s="29">
        <f>D113+D114</f>
        <v>-1255050.5304799997</v>
      </c>
      <c r="E112" s="30"/>
      <c r="F112" s="41"/>
      <c r="G112" s="41"/>
      <c r="H112" s="41"/>
      <c r="I112" s="41"/>
      <c r="J112" s="41"/>
      <c r="K112" s="41"/>
    </row>
    <row r="113" spans="1:11" ht="22.7" customHeight="1" x14ac:dyDescent="0.25">
      <c r="A113" s="16"/>
      <c r="B113" s="31" t="s">
        <v>177</v>
      </c>
      <c r="C113" s="32">
        <v>-94025319.538710013</v>
      </c>
      <c r="D113" s="38">
        <v>-4512137.6046599997</v>
      </c>
      <c r="E113" s="30"/>
      <c r="F113" s="9"/>
      <c r="G113" s="9"/>
      <c r="H113" s="9"/>
      <c r="I113" s="9"/>
      <c r="J113" s="9"/>
      <c r="K113" s="9"/>
    </row>
    <row r="114" spans="1:11" ht="22.7" customHeight="1" x14ac:dyDescent="0.25">
      <c r="A114" s="16"/>
      <c r="B114" s="31" t="s">
        <v>178</v>
      </c>
      <c r="C114" s="32">
        <v>94021742.932119995</v>
      </c>
      <c r="D114" s="32">
        <v>3257087.07418</v>
      </c>
      <c r="E114" s="30"/>
      <c r="F114" s="9"/>
      <c r="G114" s="9"/>
      <c r="H114" s="9"/>
      <c r="I114" s="9"/>
      <c r="J114" s="9"/>
      <c r="K114" s="9"/>
    </row>
    <row r="115" spans="1:11" ht="30" customHeight="1" x14ac:dyDescent="0.25">
      <c r="A115" s="72"/>
      <c r="B115" s="83" t="s">
        <v>179</v>
      </c>
      <c r="C115" s="73">
        <f>C101+C105+C109+C112+C97</f>
        <v>4286823.3934099823</v>
      </c>
      <c r="D115" s="73">
        <f>D101+D105+D109+D112+D97</f>
        <v>-371349.96233999974</v>
      </c>
      <c r="E115" s="84"/>
      <c r="F115" s="9"/>
      <c r="G115" s="9"/>
      <c r="H115" s="9"/>
      <c r="I115" s="9"/>
      <c r="J115" s="9"/>
    </row>
    <row r="116" spans="1:11" ht="15.75" x14ac:dyDescent="0.25">
      <c r="B116" s="14"/>
      <c r="C116" s="9"/>
      <c r="D116" s="11"/>
      <c r="E116" s="12"/>
      <c r="F116" s="9"/>
      <c r="G116" s="9"/>
      <c r="H116" s="9"/>
      <c r="I116" s="9"/>
      <c r="J116" s="9"/>
      <c r="K116" s="9"/>
    </row>
    <row r="117" spans="1:11" ht="15.75" x14ac:dyDescent="0.25">
      <c r="B117" s="14"/>
      <c r="C117" s="13"/>
      <c r="D117" s="11"/>
      <c r="E117" s="12"/>
      <c r="F117" s="9"/>
      <c r="G117" s="9"/>
      <c r="H117" s="9"/>
      <c r="I117" s="9"/>
      <c r="J117" s="9"/>
      <c r="K117" s="9"/>
    </row>
    <row r="118" spans="1:11" ht="15.75" x14ac:dyDescent="0.25">
      <c r="B118" s="14"/>
      <c r="C118" s="9"/>
      <c r="D118" s="11"/>
      <c r="E118" s="12"/>
      <c r="F118" s="9"/>
      <c r="G118" s="9"/>
      <c r="H118" s="9"/>
      <c r="I118" s="9"/>
      <c r="J118" s="9"/>
      <c r="K118" s="9"/>
    </row>
    <row r="119" spans="1:11" ht="15.75" x14ac:dyDescent="0.25">
      <c r="B119" s="14"/>
      <c r="C119" s="9"/>
      <c r="D119" s="11"/>
      <c r="E119" s="12"/>
      <c r="F119" s="9"/>
      <c r="G119" s="9"/>
      <c r="H119" s="9"/>
      <c r="I119" s="9"/>
      <c r="J119" s="9"/>
      <c r="K119" s="9"/>
    </row>
    <row r="120" spans="1:11" ht="15.75" x14ac:dyDescent="0.25">
      <c r="B120" s="14"/>
      <c r="C120" s="9"/>
      <c r="D120" s="11"/>
      <c r="E120" s="12"/>
      <c r="F120" s="9"/>
      <c r="G120" s="9"/>
      <c r="H120" s="9"/>
      <c r="I120" s="9"/>
      <c r="J120" s="9"/>
      <c r="K120" s="9"/>
    </row>
    <row r="121" spans="1:11" ht="15.75" x14ac:dyDescent="0.25">
      <c r="B121" s="14"/>
      <c r="C121" s="9"/>
      <c r="D121" s="11"/>
      <c r="E121" s="12"/>
      <c r="F121" s="9"/>
      <c r="G121" s="9"/>
      <c r="H121" s="9"/>
      <c r="I121" s="9"/>
      <c r="J121" s="9"/>
      <c r="K121" s="9"/>
    </row>
    <row r="122" spans="1:11" ht="15.75" x14ac:dyDescent="0.25">
      <c r="B122" s="14"/>
      <c r="C122" s="9"/>
      <c r="D122" s="11"/>
      <c r="E122" s="12"/>
      <c r="F122" s="9"/>
      <c r="G122" s="9"/>
      <c r="H122" s="9"/>
      <c r="I122" s="9"/>
      <c r="J122" s="9"/>
      <c r="K122" s="9"/>
    </row>
    <row r="123" spans="1:11" ht="15.75" x14ac:dyDescent="0.25">
      <c r="B123" s="14"/>
      <c r="C123" s="9"/>
      <c r="D123" s="11"/>
      <c r="E123" s="12"/>
      <c r="F123" s="9"/>
      <c r="G123" s="9"/>
      <c r="H123" s="9"/>
      <c r="I123" s="9"/>
      <c r="J123" s="9"/>
      <c r="K123" s="9"/>
    </row>
    <row r="124" spans="1:11" ht="15.75" x14ac:dyDescent="0.25">
      <c r="B124" s="14"/>
      <c r="C124" s="9"/>
      <c r="D124" s="11"/>
      <c r="E124" s="12"/>
      <c r="F124" s="9"/>
      <c r="G124" s="9"/>
      <c r="H124" s="9"/>
      <c r="I124" s="9"/>
      <c r="J124" s="9"/>
      <c r="K124" s="9"/>
    </row>
    <row r="125" spans="1:11" ht="15.75" x14ac:dyDescent="0.25">
      <c r="B125" s="14"/>
      <c r="C125" s="9"/>
      <c r="D125" s="11"/>
      <c r="E125" s="12"/>
      <c r="F125" s="9"/>
      <c r="G125" s="9"/>
      <c r="H125" s="9"/>
      <c r="I125" s="9"/>
      <c r="J125" s="9"/>
      <c r="K125" s="9"/>
    </row>
    <row r="126" spans="1:11" ht="15.75" x14ac:dyDescent="0.25">
      <c r="B126" s="14"/>
      <c r="C126" s="9"/>
      <c r="D126" s="11"/>
      <c r="E126" s="12"/>
      <c r="F126" s="9"/>
      <c r="G126" s="9"/>
      <c r="H126" s="9"/>
      <c r="I126" s="9"/>
      <c r="J126" s="9"/>
      <c r="K126" s="9"/>
    </row>
    <row r="127" spans="1:11" ht="15.75" x14ac:dyDescent="0.25">
      <c r="B127" s="14"/>
      <c r="C127" s="9"/>
      <c r="D127" s="11"/>
      <c r="E127" s="12"/>
      <c r="F127" s="9"/>
      <c r="G127" s="9"/>
      <c r="H127" s="9"/>
      <c r="I127" s="9"/>
      <c r="J127" s="9"/>
      <c r="K127" s="9"/>
    </row>
    <row r="128" spans="1:11" ht="15.75" x14ac:dyDescent="0.25">
      <c r="B128" s="14"/>
      <c r="C128" s="9"/>
      <c r="D128" s="11"/>
      <c r="E128" s="12"/>
      <c r="F128" s="9"/>
      <c r="G128" s="9"/>
      <c r="H128" s="9"/>
      <c r="I128" s="9"/>
      <c r="J128" s="9"/>
      <c r="K128" s="9"/>
    </row>
    <row r="129" spans="2:11" ht="15.75" x14ac:dyDescent="0.25">
      <c r="B129" s="14"/>
      <c r="C129" s="9"/>
      <c r="D129" s="11"/>
      <c r="E129" s="12"/>
      <c r="F129" s="9"/>
      <c r="G129" s="9"/>
      <c r="H129" s="9"/>
      <c r="I129" s="9"/>
      <c r="J129" s="9"/>
      <c r="K129" s="9"/>
    </row>
    <row r="130" spans="2:11" ht="15.75" x14ac:dyDescent="0.25">
      <c r="B130" s="14"/>
      <c r="C130" s="9"/>
      <c r="D130" s="11"/>
      <c r="E130" s="12"/>
      <c r="F130" s="9"/>
      <c r="G130" s="9"/>
      <c r="H130" s="9"/>
      <c r="I130" s="9"/>
      <c r="J130" s="9"/>
      <c r="K130" s="9"/>
    </row>
    <row r="131" spans="2:11" ht="15.75" x14ac:dyDescent="0.25">
      <c r="B131" s="14"/>
      <c r="C131" s="9"/>
      <c r="D131" s="11"/>
      <c r="E131" s="12"/>
      <c r="F131" s="9"/>
      <c r="G131" s="9"/>
      <c r="H131" s="9"/>
      <c r="I131" s="9"/>
      <c r="J131" s="9"/>
      <c r="K131" s="9"/>
    </row>
    <row r="132" spans="2:11" ht="15.75" x14ac:dyDescent="0.25">
      <c r="B132" s="14"/>
      <c r="C132" s="9"/>
      <c r="D132" s="11"/>
      <c r="E132" s="12"/>
      <c r="F132" s="9"/>
      <c r="G132" s="9"/>
      <c r="H132" s="9"/>
      <c r="I132" s="9"/>
      <c r="J132" s="9"/>
      <c r="K132" s="9"/>
    </row>
    <row r="133" spans="2:11" ht="15.75" x14ac:dyDescent="0.25">
      <c r="B133" s="14"/>
      <c r="C133" s="9"/>
      <c r="D133" s="11"/>
      <c r="E133" s="12"/>
      <c r="F133" s="9"/>
      <c r="G133" s="9"/>
      <c r="H133" s="9"/>
      <c r="I133" s="9"/>
      <c r="J133" s="9"/>
      <c r="K133" s="9"/>
    </row>
    <row r="134" spans="2:11" ht="15.75" x14ac:dyDescent="0.25">
      <c r="B134" s="14"/>
      <c r="C134" s="9"/>
      <c r="D134" s="11"/>
      <c r="E134" s="12"/>
      <c r="F134" s="9"/>
      <c r="G134" s="9"/>
      <c r="H134" s="9"/>
      <c r="I134" s="9"/>
      <c r="J134" s="9"/>
      <c r="K134" s="9"/>
    </row>
    <row r="135" spans="2:11" ht="15.75" x14ac:dyDescent="0.25">
      <c r="B135" s="14"/>
      <c r="C135" s="9"/>
      <c r="D135" s="11"/>
      <c r="E135" s="12"/>
      <c r="F135" s="9"/>
      <c r="G135" s="9"/>
      <c r="H135" s="9"/>
      <c r="I135" s="9"/>
      <c r="J135" s="9"/>
      <c r="K135" s="9"/>
    </row>
    <row r="136" spans="2:11" ht="15.75" x14ac:dyDescent="0.25">
      <c r="B136" s="14"/>
      <c r="C136" s="9"/>
      <c r="D136" s="11"/>
      <c r="E136" s="12"/>
      <c r="F136" s="9"/>
      <c r="G136" s="9"/>
      <c r="H136" s="9"/>
      <c r="I136" s="9"/>
      <c r="J136" s="9"/>
      <c r="K136" s="9"/>
    </row>
    <row r="137" spans="2:11" ht="15.75" x14ac:dyDescent="0.25">
      <c r="B137" s="14"/>
      <c r="C137" s="9"/>
      <c r="D137" s="11"/>
      <c r="E137" s="12"/>
      <c r="F137" s="9"/>
      <c r="G137" s="9"/>
      <c r="H137" s="9"/>
      <c r="I137" s="9"/>
      <c r="J137" s="9"/>
      <c r="K137" s="9"/>
    </row>
    <row r="138" spans="2:11" ht="15.75" x14ac:dyDescent="0.25">
      <c r="B138" s="14"/>
      <c r="C138" s="9"/>
      <c r="D138" s="11"/>
      <c r="E138" s="12"/>
      <c r="F138" s="9"/>
      <c r="G138" s="9"/>
      <c r="H138" s="9"/>
      <c r="I138" s="9"/>
      <c r="J138" s="9"/>
      <c r="K138" s="9"/>
    </row>
    <row r="139" spans="2:11" ht="15.75" x14ac:dyDescent="0.25">
      <c r="B139" s="14"/>
      <c r="C139" s="9"/>
      <c r="D139" s="11"/>
      <c r="E139" s="12"/>
      <c r="F139" s="9"/>
      <c r="G139" s="9"/>
      <c r="H139" s="9"/>
      <c r="I139" s="9"/>
      <c r="J139" s="9"/>
      <c r="K139" s="9"/>
    </row>
    <row r="140" spans="2:11" ht="15.75" x14ac:dyDescent="0.25">
      <c r="B140" s="14"/>
      <c r="C140" s="9"/>
      <c r="D140" s="11"/>
      <c r="E140" s="12"/>
      <c r="F140" s="9"/>
      <c r="G140" s="9"/>
      <c r="H140" s="9"/>
      <c r="I140" s="9"/>
      <c r="J140" s="9"/>
      <c r="K140" s="9"/>
    </row>
    <row r="141" spans="2:11" ht="15.75" x14ac:dyDescent="0.25">
      <c r="B141" s="14"/>
      <c r="C141" s="9"/>
      <c r="D141" s="11"/>
      <c r="E141" s="12"/>
      <c r="F141" s="9"/>
      <c r="G141" s="9"/>
      <c r="H141" s="9"/>
      <c r="I141" s="9"/>
      <c r="J141" s="9"/>
      <c r="K141" s="9"/>
    </row>
    <row r="142" spans="2:11" ht="15.75" x14ac:dyDescent="0.25">
      <c r="B142" s="14"/>
      <c r="C142" s="9"/>
      <c r="D142" s="11"/>
      <c r="E142" s="12"/>
      <c r="F142" s="9"/>
      <c r="G142" s="9"/>
      <c r="H142" s="9"/>
      <c r="I142" s="9"/>
      <c r="J142" s="9"/>
      <c r="K142" s="9"/>
    </row>
    <row r="143" spans="2:11" ht="15.75" x14ac:dyDescent="0.25">
      <c r="B143" s="14"/>
      <c r="C143" s="9"/>
      <c r="D143" s="11"/>
      <c r="E143" s="12"/>
      <c r="F143" s="9"/>
      <c r="G143" s="9"/>
      <c r="H143" s="9"/>
      <c r="I143" s="9"/>
      <c r="J143" s="9"/>
      <c r="K143" s="9"/>
    </row>
    <row r="144" spans="2:11" ht="15.75" x14ac:dyDescent="0.25">
      <c r="B144" s="14"/>
      <c r="C144" s="9"/>
      <c r="D144" s="11"/>
      <c r="E144" s="12"/>
      <c r="F144" s="9"/>
      <c r="G144" s="9"/>
      <c r="H144" s="9"/>
      <c r="I144" s="9"/>
      <c r="J144" s="9"/>
      <c r="K144" s="9"/>
    </row>
    <row r="145" spans="2:11" ht="15.75" x14ac:dyDescent="0.25">
      <c r="B145" s="14"/>
      <c r="C145" s="9"/>
      <c r="D145" s="11"/>
      <c r="E145" s="12"/>
      <c r="F145" s="9"/>
      <c r="G145" s="9"/>
      <c r="H145" s="9"/>
      <c r="I145" s="9"/>
      <c r="J145" s="9"/>
      <c r="K145" s="9"/>
    </row>
    <row r="146" spans="2:11" ht="15.75" x14ac:dyDescent="0.25">
      <c r="B146" s="14"/>
      <c r="C146" s="9"/>
      <c r="D146" s="11"/>
      <c r="E146" s="12"/>
      <c r="F146" s="9"/>
      <c r="G146" s="9"/>
      <c r="H146" s="9"/>
      <c r="I146" s="9"/>
      <c r="J146" s="9"/>
      <c r="K146" s="9"/>
    </row>
    <row r="147" spans="2:11" ht="15.75" x14ac:dyDescent="0.25">
      <c r="B147" s="14"/>
      <c r="C147" s="9"/>
      <c r="D147" s="11"/>
      <c r="E147" s="12"/>
      <c r="F147" s="9"/>
      <c r="G147" s="9"/>
      <c r="H147" s="9"/>
      <c r="I147" s="9"/>
      <c r="J147" s="9"/>
      <c r="K147" s="9"/>
    </row>
    <row r="148" spans="2:11" ht="15.75" x14ac:dyDescent="0.25">
      <c r="B148" s="14"/>
      <c r="C148" s="9"/>
      <c r="D148" s="11"/>
      <c r="E148" s="12"/>
      <c r="F148" s="9"/>
      <c r="G148" s="9"/>
      <c r="H148" s="9"/>
      <c r="I148" s="9"/>
      <c r="J148" s="9"/>
      <c r="K148" s="9"/>
    </row>
    <row r="149" spans="2:11" ht="15.75" x14ac:dyDescent="0.25">
      <c r="B149" s="14"/>
      <c r="C149" s="9"/>
      <c r="D149" s="11"/>
      <c r="E149" s="12"/>
      <c r="F149" s="9"/>
      <c r="G149" s="9"/>
      <c r="H149" s="9"/>
      <c r="I149" s="9"/>
      <c r="J149" s="9"/>
      <c r="K149" s="9"/>
    </row>
    <row r="150" spans="2:11" ht="15.75" x14ac:dyDescent="0.25">
      <c r="B150" s="14"/>
      <c r="C150" s="9"/>
      <c r="D150" s="11"/>
      <c r="E150" s="12"/>
      <c r="F150" s="9"/>
      <c r="G150" s="9"/>
      <c r="H150" s="9"/>
      <c r="I150" s="9"/>
      <c r="J150" s="9"/>
      <c r="K150" s="9"/>
    </row>
    <row r="151" spans="2:11" ht="15.75" x14ac:dyDescent="0.25">
      <c r="B151" s="14"/>
      <c r="C151" s="9"/>
      <c r="D151" s="11"/>
      <c r="E151" s="12"/>
      <c r="F151" s="9"/>
      <c r="G151" s="9"/>
      <c r="H151" s="9"/>
      <c r="I151" s="9"/>
      <c r="J151" s="9"/>
      <c r="K151" s="9"/>
    </row>
    <row r="152" spans="2:11" ht="15.75" x14ac:dyDescent="0.25">
      <c r="B152" s="14"/>
      <c r="C152" s="9"/>
      <c r="D152" s="11"/>
      <c r="E152" s="12"/>
      <c r="F152" s="9"/>
      <c r="G152" s="9"/>
      <c r="H152" s="9"/>
      <c r="I152" s="9"/>
      <c r="J152" s="9"/>
      <c r="K152" s="9"/>
    </row>
    <row r="153" spans="2:11" ht="15.75" x14ac:dyDescent="0.25">
      <c r="B153" s="14"/>
      <c r="C153" s="9"/>
      <c r="D153" s="11"/>
      <c r="E153" s="12"/>
      <c r="F153" s="9"/>
      <c r="G153" s="9"/>
      <c r="H153" s="9"/>
      <c r="I153" s="9"/>
      <c r="J153" s="9"/>
      <c r="K153" s="9"/>
    </row>
    <row r="154" spans="2:11" ht="15.75" x14ac:dyDescent="0.25">
      <c r="B154" s="14"/>
      <c r="C154" s="9"/>
      <c r="D154" s="11"/>
      <c r="E154" s="12"/>
      <c r="F154" s="9"/>
      <c r="G154" s="9"/>
      <c r="H154" s="9"/>
      <c r="I154" s="9"/>
      <c r="J154" s="9"/>
      <c r="K154" s="9"/>
    </row>
    <row r="155" spans="2:11" ht="15.75" x14ac:dyDescent="0.25">
      <c r="B155" s="14"/>
      <c r="C155" s="9"/>
      <c r="D155" s="11"/>
      <c r="E155" s="12"/>
      <c r="F155" s="9"/>
      <c r="G155" s="9"/>
      <c r="H155" s="9"/>
      <c r="I155" s="9"/>
      <c r="J155" s="9"/>
      <c r="K155" s="9"/>
    </row>
    <row r="156" spans="2:11" ht="15.75" x14ac:dyDescent="0.25">
      <c r="B156" s="14"/>
      <c r="C156" s="9"/>
      <c r="D156" s="11"/>
      <c r="E156" s="12"/>
      <c r="F156" s="9"/>
      <c r="G156" s="9"/>
      <c r="H156" s="9"/>
      <c r="I156" s="9"/>
      <c r="J156" s="9"/>
      <c r="K156" s="9"/>
    </row>
    <row r="157" spans="2:11" ht="15.75" x14ac:dyDescent="0.25">
      <c r="B157" s="14"/>
      <c r="C157" s="9"/>
      <c r="D157" s="11"/>
      <c r="E157" s="12"/>
      <c r="F157" s="9"/>
      <c r="G157" s="9"/>
      <c r="H157" s="9"/>
      <c r="I157" s="9"/>
      <c r="J157" s="9"/>
      <c r="K157" s="9"/>
    </row>
    <row r="158" spans="2:11" ht="15.75" x14ac:dyDescent="0.25">
      <c r="B158" s="14"/>
      <c r="C158" s="9"/>
      <c r="D158" s="11"/>
      <c r="E158" s="12"/>
      <c r="F158" s="9"/>
      <c r="G158" s="9"/>
      <c r="H158" s="9"/>
      <c r="I158" s="9"/>
      <c r="J158" s="9"/>
      <c r="K158" s="9"/>
    </row>
    <row r="159" spans="2:11" ht="15.75" x14ac:dyDescent="0.25">
      <c r="B159" s="14"/>
      <c r="C159" s="9"/>
      <c r="D159" s="11"/>
      <c r="E159" s="12"/>
      <c r="F159" s="9"/>
      <c r="G159" s="9"/>
      <c r="H159" s="9"/>
      <c r="I159" s="9"/>
      <c r="J159" s="9"/>
      <c r="K159" s="9"/>
    </row>
    <row r="160" spans="2:11" ht="15.75" x14ac:dyDescent="0.25">
      <c r="B160" s="14"/>
      <c r="C160" s="9"/>
      <c r="D160" s="11"/>
      <c r="E160" s="12"/>
      <c r="F160" s="9"/>
      <c r="G160" s="9"/>
      <c r="H160" s="9"/>
      <c r="I160" s="9"/>
      <c r="J160" s="9"/>
      <c r="K160" s="9"/>
    </row>
    <row r="161" spans="2:11" ht="15.75" x14ac:dyDescent="0.25">
      <c r="B161" s="14"/>
      <c r="C161" s="9"/>
      <c r="D161" s="11"/>
      <c r="E161" s="12"/>
      <c r="F161" s="9"/>
      <c r="G161" s="9"/>
      <c r="H161" s="9"/>
      <c r="I161" s="9"/>
      <c r="J161" s="9"/>
      <c r="K161" s="9"/>
    </row>
    <row r="162" spans="2:11" ht="15.75" x14ac:dyDescent="0.25">
      <c r="B162" s="14"/>
      <c r="C162" s="9"/>
      <c r="D162" s="11"/>
      <c r="E162" s="12"/>
      <c r="F162" s="9"/>
      <c r="G162" s="9"/>
      <c r="H162" s="9"/>
      <c r="I162" s="9"/>
      <c r="J162" s="9"/>
      <c r="K162" s="9"/>
    </row>
    <row r="163" spans="2:11" ht="15.75" x14ac:dyDescent="0.25">
      <c r="B163" s="14"/>
      <c r="C163" s="9"/>
      <c r="D163" s="11"/>
      <c r="E163" s="12"/>
      <c r="F163" s="9"/>
      <c r="G163" s="9"/>
      <c r="H163" s="9"/>
      <c r="I163" s="9"/>
      <c r="J163" s="9"/>
      <c r="K163" s="9"/>
    </row>
    <row r="164" spans="2:11" ht="15.75" x14ac:dyDescent="0.25">
      <c r="B164" s="14"/>
      <c r="C164" s="9"/>
      <c r="D164" s="11"/>
      <c r="E164" s="12"/>
      <c r="F164" s="9"/>
      <c r="G164" s="9"/>
      <c r="H164" s="9"/>
      <c r="I164" s="9"/>
      <c r="J164" s="9"/>
      <c r="K164" s="9"/>
    </row>
    <row r="165" spans="2:11" ht="15.75" x14ac:dyDescent="0.25">
      <c r="B165" s="14"/>
      <c r="C165" s="9"/>
      <c r="D165" s="11"/>
      <c r="E165" s="12"/>
      <c r="F165" s="9"/>
      <c r="G165" s="9"/>
      <c r="H165" s="9"/>
      <c r="I165" s="9"/>
      <c r="J165" s="9"/>
      <c r="K165" s="9"/>
    </row>
    <row r="166" spans="2:11" ht="15.75" x14ac:dyDescent="0.25">
      <c r="B166" s="14"/>
      <c r="C166" s="9"/>
      <c r="D166" s="11"/>
      <c r="E166" s="12"/>
      <c r="F166" s="9"/>
      <c r="G166" s="9"/>
      <c r="H166" s="9"/>
      <c r="I166" s="9"/>
      <c r="J166" s="9"/>
      <c r="K166" s="9"/>
    </row>
    <row r="167" spans="2:11" ht="15.75" x14ac:dyDescent="0.25">
      <c r="B167" s="14"/>
      <c r="C167" s="9"/>
      <c r="D167" s="11"/>
      <c r="E167" s="12"/>
      <c r="F167" s="9"/>
      <c r="G167" s="9"/>
      <c r="H167" s="9"/>
      <c r="I167" s="9"/>
      <c r="J167" s="9"/>
      <c r="K167" s="9"/>
    </row>
    <row r="168" spans="2:11" ht="15.75" x14ac:dyDescent="0.25">
      <c r="B168" s="14"/>
      <c r="C168" s="9"/>
      <c r="D168" s="11"/>
      <c r="E168" s="12"/>
      <c r="F168" s="9"/>
      <c r="G168" s="9"/>
      <c r="H168" s="9"/>
      <c r="I168" s="9"/>
      <c r="J168" s="9"/>
      <c r="K168" s="9"/>
    </row>
    <row r="169" spans="2:11" ht="15.75" x14ac:dyDescent="0.25">
      <c r="B169" s="14"/>
      <c r="C169" s="9"/>
      <c r="D169" s="11"/>
      <c r="E169" s="12"/>
      <c r="F169" s="9"/>
      <c r="G169" s="9"/>
      <c r="H169" s="9"/>
      <c r="I169" s="9"/>
      <c r="J169" s="9"/>
      <c r="K169" s="9"/>
    </row>
    <row r="170" spans="2:11" ht="15.75" x14ac:dyDescent="0.25">
      <c r="B170" s="14"/>
      <c r="C170" s="9"/>
      <c r="D170" s="11"/>
      <c r="E170" s="12"/>
      <c r="F170" s="9"/>
      <c r="G170" s="9"/>
      <c r="H170" s="9"/>
      <c r="I170" s="9"/>
      <c r="J170" s="9"/>
      <c r="K170" s="9"/>
    </row>
    <row r="171" spans="2:11" ht="15.75" x14ac:dyDescent="0.25">
      <c r="B171" s="14"/>
      <c r="C171" s="9"/>
      <c r="D171" s="11"/>
      <c r="E171" s="12"/>
      <c r="F171" s="9"/>
      <c r="G171" s="9"/>
      <c r="H171" s="9"/>
      <c r="I171" s="9"/>
      <c r="J171" s="9"/>
      <c r="K171" s="9"/>
    </row>
    <row r="172" spans="2:11" ht="15.75" x14ac:dyDescent="0.25">
      <c r="B172" s="14"/>
      <c r="C172" s="9"/>
      <c r="D172" s="11"/>
      <c r="E172" s="12"/>
      <c r="F172" s="9"/>
      <c r="G172" s="9"/>
      <c r="H172" s="9"/>
      <c r="I172" s="9"/>
      <c r="J172" s="9"/>
      <c r="K172" s="9"/>
    </row>
    <row r="173" spans="2:11" ht="15.75" x14ac:dyDescent="0.25">
      <c r="B173" s="14"/>
      <c r="C173" s="9"/>
      <c r="D173" s="11"/>
      <c r="E173" s="12"/>
      <c r="F173" s="9"/>
      <c r="G173" s="9"/>
      <c r="H173" s="9"/>
      <c r="I173" s="9"/>
      <c r="J173" s="9"/>
      <c r="K173" s="9"/>
    </row>
    <row r="174" spans="2:11" ht="15.75" x14ac:dyDescent="0.25">
      <c r="B174" s="14"/>
      <c r="C174" s="9"/>
      <c r="D174" s="11"/>
      <c r="E174" s="12"/>
      <c r="F174" s="9"/>
      <c r="G174" s="9"/>
      <c r="H174" s="9"/>
      <c r="I174" s="9"/>
      <c r="J174" s="9"/>
      <c r="K174" s="9"/>
    </row>
    <row r="175" spans="2:11" ht="15.75" x14ac:dyDescent="0.25">
      <c r="B175" s="14"/>
      <c r="C175" s="9"/>
      <c r="D175" s="11"/>
      <c r="E175" s="12"/>
      <c r="F175" s="9"/>
      <c r="G175" s="9"/>
      <c r="H175" s="9"/>
      <c r="I175" s="9"/>
      <c r="J175" s="9"/>
      <c r="K175" s="9"/>
    </row>
    <row r="176" spans="2:11" ht="15.75" x14ac:dyDescent="0.25">
      <c r="B176" s="14"/>
      <c r="C176" s="9"/>
      <c r="D176" s="11"/>
      <c r="E176" s="12"/>
      <c r="F176" s="9"/>
      <c r="G176" s="9"/>
      <c r="H176" s="9"/>
      <c r="I176" s="9"/>
      <c r="J176" s="9"/>
      <c r="K176" s="9"/>
    </row>
    <row r="177" spans="2:11" ht="15.75" x14ac:dyDescent="0.25">
      <c r="B177" s="14"/>
      <c r="C177" s="9"/>
      <c r="D177" s="11"/>
      <c r="E177" s="12"/>
      <c r="F177" s="9"/>
      <c r="G177" s="9"/>
      <c r="H177" s="9"/>
      <c r="I177" s="9"/>
      <c r="J177" s="9"/>
      <c r="K177" s="9"/>
    </row>
    <row r="178" spans="2:11" ht="15.75" x14ac:dyDescent="0.25">
      <c r="B178" s="14"/>
      <c r="C178" s="9"/>
      <c r="D178" s="11"/>
      <c r="E178" s="12"/>
      <c r="F178" s="9"/>
      <c r="G178" s="9"/>
      <c r="H178" s="9"/>
      <c r="I178" s="9"/>
      <c r="J178" s="9"/>
      <c r="K178" s="9"/>
    </row>
    <row r="179" spans="2:11" ht="15.75" x14ac:dyDescent="0.25">
      <c r="B179" s="14"/>
      <c r="C179" s="9"/>
      <c r="D179" s="11"/>
      <c r="E179" s="12"/>
      <c r="F179" s="9"/>
      <c r="G179" s="9"/>
      <c r="H179" s="9"/>
      <c r="I179" s="9"/>
      <c r="J179" s="9"/>
      <c r="K179" s="9"/>
    </row>
    <row r="180" spans="2:11" ht="15.75" x14ac:dyDescent="0.25">
      <c r="B180" s="14"/>
      <c r="C180" s="9"/>
      <c r="D180" s="11"/>
      <c r="E180" s="12"/>
      <c r="F180" s="9"/>
      <c r="G180" s="9"/>
      <c r="H180" s="9"/>
      <c r="I180" s="9"/>
      <c r="J180" s="9"/>
      <c r="K180" s="9"/>
    </row>
    <row r="181" spans="2:11" ht="15.75" x14ac:dyDescent="0.25">
      <c r="B181" s="14"/>
      <c r="C181" s="9"/>
      <c r="D181" s="11"/>
      <c r="E181" s="12"/>
      <c r="F181" s="9"/>
      <c r="G181" s="9"/>
      <c r="H181" s="9"/>
      <c r="I181" s="9"/>
      <c r="J181" s="9"/>
      <c r="K181" s="9"/>
    </row>
    <row r="182" spans="2:11" ht="15.75" x14ac:dyDescent="0.25">
      <c r="B182" s="14"/>
      <c r="C182" s="9"/>
      <c r="D182" s="11"/>
      <c r="E182" s="12"/>
      <c r="F182" s="9"/>
      <c r="G182" s="9"/>
      <c r="H182" s="9"/>
      <c r="I182" s="9"/>
      <c r="J182" s="9"/>
      <c r="K182" s="9"/>
    </row>
    <row r="183" spans="2:11" ht="15.75" x14ac:dyDescent="0.25">
      <c r="B183" s="14"/>
      <c r="C183" s="9"/>
      <c r="D183" s="11"/>
      <c r="E183" s="12"/>
      <c r="F183" s="9"/>
      <c r="G183" s="9"/>
      <c r="H183" s="9"/>
      <c r="I183" s="9"/>
      <c r="J183" s="9"/>
      <c r="K183" s="9"/>
    </row>
    <row r="184" spans="2:11" ht="15.75" x14ac:dyDescent="0.25">
      <c r="B184" s="14"/>
      <c r="C184" s="9"/>
      <c r="D184" s="11"/>
      <c r="E184" s="12"/>
      <c r="F184" s="9"/>
      <c r="G184" s="9"/>
      <c r="H184" s="9"/>
      <c r="I184" s="9"/>
      <c r="J184" s="9"/>
      <c r="K184" s="9"/>
    </row>
    <row r="185" spans="2:11" ht="15.75" x14ac:dyDescent="0.25">
      <c r="B185" s="14"/>
      <c r="C185" s="9"/>
      <c r="D185" s="11"/>
      <c r="E185" s="12"/>
      <c r="F185" s="9"/>
      <c r="G185" s="9"/>
      <c r="H185" s="9"/>
      <c r="I185" s="9"/>
      <c r="J185" s="9"/>
      <c r="K185" s="9"/>
    </row>
    <row r="186" spans="2:11" ht="15.75" x14ac:dyDescent="0.25">
      <c r="B186" s="14"/>
      <c r="C186" s="9"/>
      <c r="D186" s="11"/>
      <c r="E186" s="12"/>
      <c r="F186" s="9"/>
      <c r="G186" s="9"/>
      <c r="H186" s="9"/>
      <c r="I186" s="9"/>
      <c r="J186" s="9"/>
      <c r="K186" s="9"/>
    </row>
    <row r="187" spans="2:11" ht="15.75" x14ac:dyDescent="0.25">
      <c r="B187" s="14"/>
      <c r="C187" s="9"/>
      <c r="D187" s="11"/>
      <c r="E187" s="12"/>
      <c r="F187" s="9"/>
      <c r="G187" s="9"/>
      <c r="H187" s="9"/>
      <c r="I187" s="9"/>
      <c r="J187" s="9"/>
      <c r="K187" s="9"/>
    </row>
    <row r="188" spans="2:11" ht="15.75" x14ac:dyDescent="0.25">
      <c r="B188" s="14"/>
      <c r="C188" s="9"/>
      <c r="D188" s="11"/>
      <c r="E188" s="12"/>
      <c r="F188" s="9"/>
      <c r="G188" s="9"/>
      <c r="H188" s="9"/>
      <c r="I188" s="9"/>
      <c r="J188" s="9"/>
      <c r="K188" s="9"/>
    </row>
    <row r="189" spans="2:11" ht="15.75" x14ac:dyDescent="0.25">
      <c r="B189" s="14"/>
      <c r="C189" s="9"/>
      <c r="D189" s="11"/>
      <c r="E189" s="12"/>
      <c r="F189" s="9"/>
      <c r="G189" s="9"/>
      <c r="H189" s="9"/>
      <c r="I189" s="9"/>
      <c r="J189" s="9"/>
      <c r="K189" s="9"/>
    </row>
    <row r="190" spans="2:11" ht="15.75" x14ac:dyDescent="0.25">
      <c r="B190" s="14"/>
      <c r="C190" s="9"/>
      <c r="D190" s="11"/>
      <c r="E190" s="12"/>
      <c r="F190" s="9"/>
      <c r="G190" s="9"/>
      <c r="H190" s="9"/>
      <c r="I190" s="9"/>
      <c r="J190" s="9"/>
      <c r="K190" s="9"/>
    </row>
    <row r="191" spans="2:11" ht="15.75" x14ac:dyDescent="0.25">
      <c r="B191" s="14"/>
      <c r="C191" s="9"/>
      <c r="D191" s="11"/>
      <c r="E191" s="12"/>
      <c r="F191" s="9"/>
      <c r="G191" s="9"/>
      <c r="H191" s="9"/>
      <c r="I191" s="9"/>
      <c r="J191" s="9"/>
      <c r="K191" s="9"/>
    </row>
    <row r="192" spans="2:11" ht="15.75" x14ac:dyDescent="0.25">
      <c r="B192" s="14"/>
      <c r="C192" s="9"/>
      <c r="D192" s="11"/>
      <c r="E192" s="12"/>
      <c r="F192" s="9"/>
      <c r="G192" s="9"/>
      <c r="H192" s="9"/>
      <c r="I192" s="9"/>
      <c r="J192" s="9"/>
      <c r="K192" s="9"/>
    </row>
    <row r="193" spans="2:11" ht="15.75" x14ac:dyDescent="0.25">
      <c r="B193" s="14"/>
      <c r="C193" s="9"/>
      <c r="D193" s="11"/>
      <c r="E193" s="12"/>
      <c r="F193" s="9"/>
      <c r="G193" s="9"/>
      <c r="H193" s="9"/>
      <c r="I193" s="9"/>
      <c r="J193" s="9"/>
      <c r="K193" s="9"/>
    </row>
    <row r="194" spans="2:11" ht="15.75" x14ac:dyDescent="0.25">
      <c r="B194" s="14"/>
      <c r="C194" s="9"/>
      <c r="D194" s="11"/>
      <c r="E194" s="12"/>
      <c r="F194" s="9"/>
      <c r="G194" s="9"/>
      <c r="H194" s="9"/>
      <c r="I194" s="9"/>
      <c r="J194" s="9"/>
      <c r="K194" s="9"/>
    </row>
    <row r="195" spans="2:11" ht="15.75" x14ac:dyDescent="0.25">
      <c r="B195" s="14"/>
      <c r="C195" s="9"/>
      <c r="D195" s="11"/>
      <c r="E195" s="12"/>
      <c r="F195" s="9"/>
      <c r="G195" s="9"/>
      <c r="H195" s="9"/>
      <c r="I195" s="9"/>
      <c r="J195" s="9"/>
      <c r="K195" s="9"/>
    </row>
    <row r="196" spans="2:11" ht="15.75" x14ac:dyDescent="0.25">
      <c r="B196" s="14"/>
      <c r="C196" s="9"/>
      <c r="D196" s="11"/>
      <c r="E196" s="12"/>
      <c r="F196" s="9"/>
      <c r="G196" s="9"/>
      <c r="H196" s="9"/>
      <c r="I196" s="9"/>
      <c r="J196" s="9"/>
      <c r="K196" s="9"/>
    </row>
    <row r="197" spans="2:11" ht="15.75" x14ac:dyDescent="0.25">
      <c r="B197" s="14"/>
      <c r="C197" s="9"/>
      <c r="D197" s="11"/>
      <c r="E197" s="12"/>
      <c r="F197" s="9"/>
      <c r="G197" s="9"/>
      <c r="H197" s="9"/>
      <c r="I197" s="9"/>
      <c r="J197" s="9"/>
      <c r="K197" s="9"/>
    </row>
    <row r="198" spans="2:11" ht="15.75" x14ac:dyDescent="0.25">
      <c r="B198" s="14"/>
      <c r="C198" s="9"/>
      <c r="D198" s="11"/>
      <c r="E198" s="12"/>
      <c r="F198" s="9"/>
      <c r="G198" s="9"/>
      <c r="H198" s="9"/>
      <c r="I198" s="9"/>
      <c r="J198" s="9"/>
      <c r="K198" s="9"/>
    </row>
    <row r="199" spans="2:11" ht="15.75" x14ac:dyDescent="0.25">
      <c r="B199" s="14"/>
      <c r="C199" s="9"/>
      <c r="D199" s="11"/>
      <c r="E199" s="12"/>
      <c r="F199" s="9"/>
      <c r="G199" s="9"/>
      <c r="H199" s="9"/>
      <c r="I199" s="9"/>
      <c r="J199" s="9"/>
      <c r="K199" s="9"/>
    </row>
    <row r="200" spans="2:11" ht="15.75" x14ac:dyDescent="0.25">
      <c r="B200" s="14"/>
      <c r="C200" s="9"/>
      <c r="D200" s="11"/>
      <c r="E200" s="12"/>
      <c r="F200" s="9"/>
      <c r="G200" s="9"/>
      <c r="H200" s="9"/>
      <c r="I200" s="9"/>
      <c r="J200" s="9"/>
      <c r="K200" s="9"/>
    </row>
    <row r="201" spans="2:11" ht="15.75" x14ac:dyDescent="0.25">
      <c r="B201" s="14"/>
      <c r="C201" s="9"/>
      <c r="D201" s="11"/>
      <c r="E201" s="12"/>
      <c r="F201" s="9"/>
      <c r="G201" s="9"/>
      <c r="H201" s="9"/>
      <c r="I201" s="9"/>
      <c r="J201" s="9"/>
      <c r="K201" s="9"/>
    </row>
    <row r="202" spans="2:11" ht="15.75" x14ac:dyDescent="0.25">
      <c r="B202" s="14"/>
      <c r="C202" s="9"/>
      <c r="D202" s="11"/>
      <c r="E202" s="12"/>
      <c r="F202" s="9"/>
      <c r="G202" s="9"/>
      <c r="H202" s="9"/>
      <c r="I202" s="9"/>
      <c r="J202" s="9"/>
      <c r="K202" s="9"/>
    </row>
    <row r="203" spans="2:11" ht="15.75" x14ac:dyDescent="0.25">
      <c r="B203" s="14"/>
      <c r="C203" s="9"/>
      <c r="D203" s="11"/>
      <c r="E203" s="12"/>
      <c r="F203" s="9"/>
      <c r="G203" s="9"/>
      <c r="H203" s="9"/>
      <c r="I203" s="9"/>
      <c r="J203" s="9"/>
      <c r="K203" s="9"/>
    </row>
    <row r="204" spans="2:11" ht="15.75" x14ac:dyDescent="0.25">
      <c r="B204" s="14"/>
      <c r="C204" s="9"/>
      <c r="D204" s="11"/>
      <c r="E204" s="12"/>
      <c r="F204" s="9"/>
      <c r="G204" s="9"/>
      <c r="H204" s="9"/>
      <c r="I204" s="9"/>
      <c r="J204" s="9"/>
      <c r="K204" s="9"/>
    </row>
    <row r="205" spans="2:11" ht="15.75" x14ac:dyDescent="0.25">
      <c r="B205" s="14"/>
      <c r="C205" s="9"/>
      <c r="D205" s="11"/>
      <c r="E205" s="12"/>
      <c r="F205" s="9"/>
      <c r="G205" s="9"/>
      <c r="H205" s="9"/>
      <c r="I205" s="9"/>
      <c r="J205" s="9"/>
      <c r="K205" s="9"/>
    </row>
    <row r="206" spans="2:11" ht="15.75" x14ac:dyDescent="0.25">
      <c r="B206" s="14"/>
      <c r="C206" s="9"/>
      <c r="D206" s="11"/>
      <c r="E206" s="12"/>
      <c r="F206" s="9"/>
      <c r="G206" s="9"/>
      <c r="H206" s="9"/>
      <c r="I206" s="9"/>
      <c r="J206" s="9"/>
      <c r="K206" s="9"/>
    </row>
    <row r="207" spans="2:11" ht="15.75" x14ac:dyDescent="0.25">
      <c r="B207" s="14"/>
      <c r="C207" s="9"/>
      <c r="D207" s="11"/>
      <c r="E207" s="12"/>
      <c r="F207" s="9"/>
      <c r="G207" s="9"/>
      <c r="H207" s="9"/>
      <c r="I207" s="9"/>
      <c r="J207" s="9"/>
      <c r="K207" s="9"/>
    </row>
    <row r="208" spans="2:11" ht="15.75" x14ac:dyDescent="0.25">
      <c r="B208" s="14"/>
      <c r="C208" s="9"/>
      <c r="D208" s="11"/>
      <c r="E208" s="12"/>
      <c r="F208" s="9"/>
      <c r="G208" s="9"/>
      <c r="H208" s="9"/>
      <c r="I208" s="9"/>
      <c r="J208" s="9"/>
      <c r="K208" s="9"/>
    </row>
    <row r="209" spans="2:11" ht="15.75" x14ac:dyDescent="0.25">
      <c r="B209" s="14"/>
      <c r="C209" s="9"/>
      <c r="D209" s="11"/>
      <c r="E209" s="12"/>
      <c r="F209" s="9"/>
      <c r="G209" s="9"/>
      <c r="H209" s="9"/>
      <c r="I209" s="9"/>
      <c r="J209" s="9"/>
      <c r="K209" s="9"/>
    </row>
    <row r="210" spans="2:11" ht="15.75" x14ac:dyDescent="0.25">
      <c r="B210" s="14"/>
      <c r="C210" s="9"/>
      <c r="D210" s="11"/>
      <c r="E210" s="12"/>
      <c r="F210" s="9"/>
      <c r="G210" s="9"/>
      <c r="H210" s="9"/>
      <c r="I210" s="9"/>
      <c r="J210" s="9"/>
      <c r="K210" s="9"/>
    </row>
    <row r="211" spans="2:11" ht="15.75" x14ac:dyDescent="0.25">
      <c r="B211" s="14"/>
      <c r="C211" s="9"/>
      <c r="D211" s="11"/>
      <c r="E211" s="12"/>
      <c r="F211" s="9"/>
      <c r="G211" s="9"/>
      <c r="H211" s="9"/>
      <c r="I211" s="9"/>
      <c r="J211" s="9"/>
      <c r="K211" s="9"/>
    </row>
    <row r="212" spans="2:11" ht="15.75" x14ac:dyDescent="0.25">
      <c r="B212" s="14"/>
      <c r="C212" s="9"/>
      <c r="D212" s="11"/>
      <c r="E212" s="12"/>
      <c r="F212" s="9"/>
      <c r="G212" s="9"/>
      <c r="H212" s="9"/>
      <c r="I212" s="9"/>
      <c r="J212" s="9"/>
      <c r="K212" s="9"/>
    </row>
    <row r="213" spans="2:11" ht="15.75" x14ac:dyDescent="0.25">
      <c r="B213" s="14"/>
      <c r="C213" s="9"/>
      <c r="D213" s="11"/>
      <c r="E213" s="12"/>
      <c r="F213" s="9"/>
      <c r="G213" s="9"/>
      <c r="H213" s="9"/>
      <c r="I213" s="9"/>
      <c r="J213" s="9"/>
      <c r="K213" s="9"/>
    </row>
    <row r="480" spans="4:4" ht="18.75" x14ac:dyDescent="0.3">
      <c r="D480" s="85"/>
    </row>
    <row r="481" spans="4:4" ht="18.75" x14ac:dyDescent="0.3">
      <c r="D481" s="85"/>
    </row>
    <row r="484" spans="4:4" x14ac:dyDescent="0.2">
      <c r="D484" s="86"/>
    </row>
  </sheetData>
  <pageMargins left="0.35433070866141736" right="0.15748031496062992" top="0.39370078740157483" bottom="0.19685039370078741" header="0.15748031496062992" footer="0.19685039370078741"/>
  <pageSetup paperSize="9" scale="70" fitToHeight="2" orientation="portrait" horizontalDpi="4294967295" verticalDpi="4294967295" r:id="rId1"/>
  <rowBreaks count="3" manualBreakCount="3">
    <brk id="43" max="4" man="1"/>
    <brk id="90" max="4" man="1"/>
    <brk id="132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1C3D25-E985-4743-A869-46DF9C29FEEC}"/>
</file>

<file path=customXml/itemProps2.xml><?xml version="1.0" encoding="utf-8"?>
<ds:datastoreItem xmlns:ds="http://schemas.openxmlformats.org/officeDocument/2006/customXml" ds:itemID="{D34D7FD8-8A99-41B4-A3E8-D3CFC94BBF3C}"/>
</file>

<file path=customXml/itemProps3.xml><?xml version="1.0" encoding="utf-8"?>
<ds:datastoreItem xmlns:ds="http://schemas.openxmlformats.org/officeDocument/2006/customXml" ds:itemID="{E4F14D01-54AE-455E-B4E7-D49658DCB7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01.02.2026</vt:lpstr>
      <vt:lpstr>'01.02.2026'!Область_печати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cp:lastPrinted>2026-02-18T08:02:27Z</cp:lastPrinted>
  <dcterms:created xsi:type="dcterms:W3CDTF">2026-02-18T07:49:24Z</dcterms:created>
  <dcterms:modified xsi:type="dcterms:W3CDTF">2026-02-19T04:36:57Z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