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10.2025" sheetId="1" r:id="rId1"/>
  </sheets>
  <definedNames>
    <definedName name="Z_3A62FDFE_B33F_4285_AF26_B946B57D89E5_.wvu.Rows" localSheetId="0" hidden="1">'на 01.10.2025'!#REF!,'на 01.10.2025'!$39:$39,'на 01.10.2025'!#REF!,'на 01.10.2025'!$94:$97,'на 01.10.2025'!$108:$108,'на 01.10.2025'!#REF!,'на 01.10.2025'!#REF!</definedName>
    <definedName name="Z_5F4BDBB1_E645_4516_8FC8_7D1E2AFE448F_.wvu.Rows" localSheetId="0" hidden="1">'на 01.10.2025'!#REF!,'на 01.10.2025'!$39:$39,'на 01.10.2025'!#REF!,'на 01.10.2025'!#REF!,'на 01.10.2025'!$94:$97,'на 01.10.2025'!$108:$108,'на 01.10.2025'!#REF!</definedName>
    <definedName name="Z_791A6B44_A126_477F_8F66_87C81269CCAF_.wvu.Rows" localSheetId="0" hidden="1">'на 01.10.2025'!#REF!,'на 01.10.2025'!#REF!,'на 01.10.2025'!#REF!</definedName>
    <definedName name="Z_929FDB8F_E881_4391_AFBA_8453BF0DB0C3_.wvu.PrintArea" localSheetId="0" hidden="1">'на 01.10.2025'!$B$1:$E$113</definedName>
    <definedName name="Z_929FDB8F_E881_4391_AFBA_8453BF0DB0C3_.wvu.Rows" localSheetId="0" hidden="1">'на 01.10.2025'!#REF!,'на 01.10.2025'!#REF!</definedName>
    <definedName name="Z_941B9BCB_D95B_4828_B060_DECC595C9511_.wvu.Rows" localSheetId="0" hidden="1">'на 01.10.2025'!#REF!,'на 01.10.2025'!$32:$32,'на 01.10.2025'!$39:$39,'на 01.10.2025'!$45:$45,'на 01.10.2025'!#REF!,'на 01.10.2025'!#REF!,'на 01.10.2025'!#REF!,'на 01.10.2025'!$94:$97,'на 01.10.2025'!$107:$108,'на 01.10.2025'!#REF!</definedName>
    <definedName name="Z_AD8B40E3_4B89_443C_9ACF_B6D22B3A77E7_.wvu.Rows" localSheetId="0" hidden="1">'на 01.10.2025'!#REF!,'на 01.10.2025'!$32:$32,'на 01.10.2025'!$39:$39,'на 01.10.2025'!$45:$45,'на 01.10.2025'!#REF!,'на 01.10.2025'!#REF!,'на 01.10.2025'!#REF!,'на 01.10.2025'!$94:$97,'на 01.10.2025'!$107:$108,'на 01.10.2025'!#REF!</definedName>
    <definedName name="Z_AFEF4DE1_67D6_48C6_A8C8_B9E9198BBD0E_.wvu.PrintArea" localSheetId="0" hidden="1">'на 01.10.2025'!$B$1:$E$113</definedName>
    <definedName name="Z_BAFDA3B8_7206_4013_B98A_464FD1E587E1_.wvu.PrintArea" localSheetId="0" hidden="1">'на 01.10.2025'!$A$1:$E$113</definedName>
    <definedName name="Z_BAFDA3B8_7206_4013_B98A_464FD1E587E1_.wvu.Rows" localSheetId="0" hidden="1">'на 01.10.2025'!$35:$35</definedName>
    <definedName name="Z_CAE69FAB_AFBE_4188_8F32_69E048226F14_.wvu.PrintArea" localSheetId="0" hidden="1">'на 01.10.2025'!$A$1:$E$113</definedName>
    <definedName name="Z_D2DF83CF_573E_4A86_A4BE_5A992E023C65_.wvu.Rows" localSheetId="0" hidden="1">'на 01.10.2025'!#REF!,'на 01.10.2025'!#REF!,'на 01.10.2025'!#REF!</definedName>
    <definedName name="Z_E2CE03E0_A708_4616_8DFD_0910D1C70A9E_.wvu.Rows" localSheetId="0" hidden="1">'на 01.10.2025'!#REF!,'на 01.10.2025'!#REF!,'на 01.10.2025'!#REF!</definedName>
    <definedName name="Z_E6F394BB_DB4B_47AB_A066_DC195B03AE3E_.wvu.Rows" localSheetId="0" hidden="1">'на 01.10.2025'!#REF!,'на 01.10.2025'!$39:$39,'на 01.10.2025'!#REF!,'на 01.10.2025'!#REF!,'на 01.10.2025'!#REF!,'на 01.10.2025'!#REF!,'на 01.10.2025'!$94:$97,'на 01.10.2025'!$106:$106,'на 01.10.2025'!#REF!,'на 01.10.2025'!#REF!,'на 01.10.2025'!#REF!</definedName>
    <definedName name="Z_E8991B2E_0E9F_48F3_A4D6_3B340ABE8C8E_.wvu.Rows" localSheetId="0" hidden="1">'на 01.10.2025'!$39:$39,'на 01.10.2025'!#REF!</definedName>
    <definedName name="Z_F385514D_10E2_4F02_BC23_DB9B134ACC31_.wvu.PrintArea" localSheetId="0" hidden="1">'на 01.10.2025'!$B$1:$E$113</definedName>
    <definedName name="Z_F59D258D_974D_4B2B_B7CC_86B99245EC3C_.wvu.PrintArea" localSheetId="0" hidden="1">'на 01.10.2025'!$A$1:$E$113</definedName>
    <definedName name="Z_F59D258D_974D_4B2B_B7CC_86B99245EC3C_.wvu.Rows" localSheetId="0" hidden="1">'на 01.10.2025'!#REF!,'на 01.10.2025'!$32:$32,'на 01.10.2025'!$39:$39,'на 01.10.2025'!$45:$45,'на 01.10.2025'!#REF!,'на 01.10.2025'!#REF!,'на 01.10.2025'!#REF!,'на 01.10.2025'!$94:$97,'на 01.10.2025'!$108:$108,'на 01.10.2025'!#REF!,'на 01.10.2025'!#REF!</definedName>
    <definedName name="Z_F8542D9D_A523_4F6F_8CFE_9BA4BA3D5B88_.wvu.Rows" localSheetId="0" hidden="1">'на 01.10.2025'!$39:$39,'на 01.10.2025'!$94:$97,'на 01.10.2025'!$108:$108,'на 01.10.2025'!#REF!</definedName>
    <definedName name="Z_FAFBB87E_73E9_461E_A4E8_A0EB3259EED0_.wvu.PrintArea" localSheetId="0" hidden="1">'на 01.10.2025'!$A$1:$E$113</definedName>
    <definedName name="Z_FAFBB87E_73E9_461E_A4E8_A0EB3259EED0_.wvu.Rows" localSheetId="0" hidden="1">'на 01.10.2025'!#REF!,'на 01.10.2025'!$39:$39,'на 01.10.2025'!$94:$97,'на 01.10.2025'!$108:$108,'на 01.10.2025'!#REF!</definedName>
    <definedName name="_xlnm.Print_Area" localSheetId="0">'на 01.10.2025'!$A$1:$E$113</definedName>
  </definedNames>
  <calcPr calcId="145621"/>
</workbook>
</file>

<file path=xl/calcChain.xml><?xml version="1.0" encoding="utf-8"?>
<calcChain xmlns="http://schemas.openxmlformats.org/spreadsheetml/2006/main">
  <c r="D110" i="1" l="1"/>
  <c r="C110" i="1"/>
  <c r="D109" i="1"/>
  <c r="D107" i="1"/>
  <c r="D103" i="1"/>
  <c r="C103" i="1"/>
  <c r="D99" i="1"/>
  <c r="C99" i="1"/>
  <c r="D95" i="1"/>
  <c r="C95" i="1"/>
  <c r="D89" i="1"/>
  <c r="C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D38" i="1"/>
  <c r="C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91" i="1" l="1"/>
  <c r="E89" i="1"/>
  <c r="C91" i="1"/>
  <c r="C113" i="1"/>
  <c r="D113" i="1"/>
  <c r="E38" i="1"/>
</calcChain>
</file>

<file path=xl/sharedStrings.xml><?xml version="1.0" encoding="utf-8"?>
<sst xmlns="http://schemas.openxmlformats.org/spreadsheetml/2006/main" count="181" uniqueCount="176">
  <si>
    <t xml:space="preserve">                           Сведения об исполнении бюджета г. Красноярска на 01.10.2025</t>
  </si>
  <si>
    <t>тыс. руб.</t>
  </si>
  <si>
    <t>Наименование показателей</t>
  </si>
  <si>
    <t>Бюджет города на 2025 год с учетом изменений</t>
  </si>
  <si>
    <t>Исполнено на 01.10.2025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</si>
  <si>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</si>
  <si>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</si>
  <si>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</si>
  <si>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</si>
  <si>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</si>
  <si>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</si>
  <si>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</si>
  <si>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</si>
  <si>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</si>
  <si>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</si>
  <si>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</si>
  <si>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</si>
  <si>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</si>
  <si>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</si>
  <si>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</si>
  <si>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</si>
  <si>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</si>
  <si>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</si>
  <si>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</si>
  <si>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</si>
  <si>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</si>
  <si>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</si>
  <si>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</si>
  <si>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</si>
  <si>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</si>
  <si>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</si>
  <si>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</si>
  <si>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</si>
  <si>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</si>
  <si>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</si>
  <si>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</si>
  <si>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</si>
  <si>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</si>
  <si>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</si>
  <si>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</si>
  <si>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</si>
  <si>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</si>
  <si>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</si>
  <si>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</si>
  <si>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</si>
  <si>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</si>
  <si>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</si>
  <si>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</si>
  <si>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</si>
  <si>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</si>
  <si>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2 03</t>
  </si>
  <si>
    <t>БЕЗВОЗМЕЗДНЫЕ ПОСТУПЛЕНИЯ ОТ ГОСУДАРСТВЕННЫХ (МУНИЦИПАЛЬНЫХ)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</si>
  <si>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</si>
  <si>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</si>
  <si>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-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</si>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</sst>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2" fontId="5" fillId="0" borderId="0" xfId="0" applyNumberFormat="1" applyFont="1" applyFill="1"/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82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23.140625" style="3" customWidth="1"/>
    <col min="7" max="7" width="17.42578125" style="3" customWidth="1"/>
    <col min="8" max="16384" width="9.140625" style="3"/>
  </cols>
  <sheetData>
    <row r="1" spans="1:11" ht="12.6" customHeight="1" x14ac:dyDescent="0.2"/>
    <row r="2" spans="1:11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</row>
    <row r="3" spans="1:11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</row>
    <row r="4" spans="1:11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</row>
    <row r="5" spans="1:11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</row>
    <row r="6" spans="1:11" ht="26.25" customHeight="1" x14ac:dyDescent="0.2">
      <c r="A6" s="19"/>
      <c r="B6" s="20" t="s">
        <v>6</v>
      </c>
      <c r="C6" s="16"/>
      <c r="D6" s="17"/>
      <c r="E6" s="16"/>
      <c r="F6" s="18"/>
      <c r="G6" s="18"/>
      <c r="H6" s="18"/>
      <c r="I6" s="18"/>
      <c r="J6" s="18"/>
    </row>
    <row r="7" spans="1:11" ht="22.7" customHeight="1" x14ac:dyDescent="0.25">
      <c r="A7" s="21" t="s">
        <v>7</v>
      </c>
      <c r="B7" s="22" t="s">
        <v>8</v>
      </c>
      <c r="C7" s="23">
        <v>39069823.296120003</v>
      </c>
      <c r="D7" s="24">
        <v>26889119.373889998</v>
      </c>
      <c r="E7" s="25">
        <f>D7/C7</f>
        <v>0.68823242864680012</v>
      </c>
      <c r="F7" s="9"/>
      <c r="G7" s="9"/>
      <c r="H7" s="9"/>
      <c r="I7" s="9"/>
      <c r="J7" s="9"/>
    </row>
    <row r="8" spans="1:11" ht="24" customHeight="1" x14ac:dyDescent="0.25">
      <c r="A8" s="19" t="s">
        <v>9</v>
      </c>
      <c r="B8" s="26" t="s">
        <v>10</v>
      </c>
      <c r="C8" s="27">
        <v>25281556.510000002</v>
      </c>
      <c r="D8" s="27">
        <v>16655259.49237</v>
      </c>
      <c r="E8" s="28">
        <f t="shared" ref="E8:E37" si="0">D8/C8</f>
        <v>0.65879090497383297</v>
      </c>
      <c r="F8" s="9"/>
      <c r="G8" s="9"/>
      <c r="H8" s="9"/>
      <c r="I8" s="9"/>
      <c r="J8" s="9"/>
    </row>
    <row r="9" spans="1:11" ht="24" customHeight="1" x14ac:dyDescent="0.25">
      <c r="A9" s="19"/>
      <c r="B9" s="29" t="s">
        <v>11</v>
      </c>
      <c r="C9" s="30">
        <v>4642558.9000000004</v>
      </c>
      <c r="D9" s="30">
        <v>2608238.7755700001</v>
      </c>
      <c r="E9" s="31">
        <f t="shared" si="0"/>
        <v>0.56181059449132675</v>
      </c>
      <c r="F9" s="9"/>
      <c r="G9" s="9"/>
      <c r="H9" s="9"/>
      <c r="I9" s="9"/>
      <c r="J9" s="9"/>
    </row>
    <row r="10" spans="1:11" ht="24" customHeight="1" x14ac:dyDescent="0.25">
      <c r="A10" s="19"/>
      <c r="B10" s="29" t="s">
        <v>12</v>
      </c>
      <c r="C10" s="30">
        <v>20638997.609999999</v>
      </c>
      <c r="D10" s="30">
        <v>14047020.716799999</v>
      </c>
      <c r="E10" s="31">
        <f t="shared" si="0"/>
        <v>0.68060576304315967</v>
      </c>
      <c r="F10" s="9"/>
      <c r="G10" s="9"/>
      <c r="H10" s="9"/>
      <c r="I10" s="9"/>
      <c r="J10" s="9"/>
    </row>
    <row r="11" spans="1:11" ht="24" customHeight="1" x14ac:dyDescent="0.25">
      <c r="A11" s="19" t="s">
        <v>13</v>
      </c>
      <c r="B11" s="32" t="s">
        <v>14</v>
      </c>
      <c r="C11" s="27">
        <v>1618817.57</v>
      </c>
      <c r="D11" s="27">
        <v>1265747.4066900001</v>
      </c>
      <c r="E11" s="28">
        <f t="shared" si="0"/>
        <v>0.78189626190553396</v>
      </c>
      <c r="F11" s="9"/>
      <c r="G11" s="9"/>
      <c r="H11" s="9"/>
      <c r="I11" s="9"/>
      <c r="J11" s="9"/>
    </row>
    <row r="12" spans="1:11" ht="24" customHeight="1" x14ac:dyDescent="0.25">
      <c r="A12" s="19" t="s">
        <v>15</v>
      </c>
      <c r="B12" s="26" t="s">
        <v>16</v>
      </c>
      <c r="C12" s="27">
        <v>8786784.9000000004</v>
      </c>
      <c r="D12" s="27">
        <v>6064969.31874</v>
      </c>
      <c r="E12" s="28">
        <f t="shared" si="0"/>
        <v>0.69023759973229792</v>
      </c>
      <c r="F12" s="9"/>
      <c r="G12" s="9"/>
      <c r="H12" s="9"/>
      <c r="I12" s="9"/>
      <c r="J12" s="9"/>
    </row>
    <row r="13" spans="1:11" ht="27.75" customHeight="1" x14ac:dyDescent="0.25">
      <c r="A13" s="19"/>
      <c r="B13" s="33" t="s">
        <v>17</v>
      </c>
      <c r="C13" s="30">
        <v>7984065.29</v>
      </c>
      <c r="D13" s="30">
        <v>5420581.8219600003</v>
      </c>
      <c r="E13" s="31">
        <f t="shared" si="0"/>
        <v>0.67892503694192619</v>
      </c>
      <c r="F13" s="9"/>
      <c r="G13" s="9"/>
      <c r="H13" s="9"/>
      <c r="I13" s="9"/>
      <c r="J13" s="9"/>
    </row>
    <row r="14" spans="1:11" ht="24" customHeight="1" x14ac:dyDescent="0.25">
      <c r="A14" s="19"/>
      <c r="B14" s="33" t="s">
        <v>18</v>
      </c>
      <c r="C14" s="30">
        <v>1147.3699999999999</v>
      </c>
      <c r="D14" s="30">
        <v>411.90947</v>
      </c>
      <c r="E14" s="31">
        <f t="shared" si="0"/>
        <v>0.35900317247269847</v>
      </c>
      <c r="F14" s="9"/>
      <c r="G14" s="9"/>
      <c r="H14" s="9"/>
      <c r="I14" s="9"/>
      <c r="J14" s="9"/>
    </row>
    <row r="15" spans="1:11" ht="24" customHeight="1" x14ac:dyDescent="0.25">
      <c r="A15" s="19"/>
      <c r="B15" s="29" t="s">
        <v>19</v>
      </c>
      <c r="C15" s="30">
        <v>5694.33</v>
      </c>
      <c r="D15" s="34">
        <v>21747.957609999998</v>
      </c>
      <c r="E15" s="31">
        <f t="shared" si="0"/>
        <v>3.8192302887258025</v>
      </c>
      <c r="F15" s="9"/>
      <c r="G15" s="9"/>
      <c r="H15" s="9"/>
      <c r="I15" s="9"/>
      <c r="J15" s="9"/>
    </row>
    <row r="16" spans="1:11" ht="36.950000000000003" customHeight="1" x14ac:dyDescent="0.25">
      <c r="A16" s="19"/>
      <c r="B16" s="35" t="s">
        <v>20</v>
      </c>
      <c r="C16" s="36">
        <v>795877.91</v>
      </c>
      <c r="D16" s="36">
        <v>622227.62970000005</v>
      </c>
      <c r="E16" s="31">
        <f t="shared" si="0"/>
        <v>0.78181291612930937</v>
      </c>
      <c r="F16" s="9"/>
      <c r="G16" s="9"/>
      <c r="H16" s="9"/>
      <c r="I16" s="9"/>
      <c r="J16" s="9"/>
    </row>
    <row r="17" spans="1:10" ht="24" customHeight="1" x14ac:dyDescent="0.25">
      <c r="A17" s="19" t="s">
        <v>21</v>
      </c>
      <c r="B17" s="26" t="s">
        <v>22</v>
      </c>
      <c r="C17" s="27">
        <v>1355880.38</v>
      </c>
      <c r="D17" s="27">
        <v>753796.43861000007</v>
      </c>
      <c r="E17" s="28">
        <f t="shared" si="0"/>
        <v>0.55594612159665602</v>
      </c>
      <c r="F17" s="9"/>
      <c r="G17" s="9"/>
      <c r="H17" s="9"/>
      <c r="I17" s="9"/>
      <c r="J17" s="9"/>
    </row>
    <row r="18" spans="1:10" ht="24" customHeight="1" x14ac:dyDescent="0.25">
      <c r="A18" s="19"/>
      <c r="B18" s="29" t="s">
        <v>23</v>
      </c>
      <c r="C18" s="30">
        <v>519300.26</v>
      </c>
      <c r="D18" s="30">
        <v>201870.01853999999</v>
      </c>
      <c r="E18" s="31">
        <f t="shared" si="0"/>
        <v>0.38873467642785309</v>
      </c>
      <c r="F18" s="9"/>
      <c r="G18" s="9"/>
      <c r="H18" s="9"/>
      <c r="I18" s="9"/>
      <c r="J18" s="9"/>
    </row>
    <row r="19" spans="1:10" ht="24" customHeight="1" x14ac:dyDescent="0.25">
      <c r="A19" s="19"/>
      <c r="B19" s="29" t="s">
        <v>24</v>
      </c>
      <c r="C19" s="30">
        <v>836580.12</v>
      </c>
      <c r="D19" s="30">
        <v>551926.42007000011</v>
      </c>
      <c r="E19" s="31">
        <f t="shared" si="0"/>
        <v>0.65974125714342835</v>
      </c>
      <c r="F19" s="9"/>
      <c r="G19" s="9"/>
      <c r="H19" s="9"/>
      <c r="I19" s="9"/>
      <c r="J19" s="9"/>
    </row>
    <row r="20" spans="1:10" ht="24" customHeight="1" x14ac:dyDescent="0.25">
      <c r="A20" s="19" t="s">
        <v>25</v>
      </c>
      <c r="B20" s="26" t="s">
        <v>26</v>
      </c>
      <c r="C20" s="27">
        <v>442708.3</v>
      </c>
      <c r="D20" s="27">
        <v>635188.13541999995</v>
      </c>
      <c r="E20" s="28">
        <f t="shared" si="0"/>
        <v>1.4347780139202269</v>
      </c>
      <c r="F20" s="9"/>
      <c r="G20" s="9"/>
      <c r="H20" s="9"/>
      <c r="I20" s="9"/>
      <c r="J20" s="9"/>
    </row>
    <row r="21" spans="1:10" ht="31.15" customHeight="1" x14ac:dyDescent="0.25">
      <c r="A21" s="19" t="s">
        <v>27</v>
      </c>
      <c r="B21" s="37" t="s">
        <v>28</v>
      </c>
      <c r="C21" s="27">
        <v>1.41</v>
      </c>
      <c r="D21" s="27">
        <v>3.0717800000000004</v>
      </c>
      <c r="E21" s="28">
        <f t="shared" si="0"/>
        <v>2.1785673758865252</v>
      </c>
      <c r="F21" s="9"/>
      <c r="G21" s="9"/>
      <c r="H21" s="9"/>
      <c r="I21" s="9"/>
      <c r="J21" s="9"/>
    </row>
    <row r="22" spans="1:10" ht="34.5" customHeight="1" x14ac:dyDescent="0.25">
      <c r="A22" s="19" t="s">
        <v>29</v>
      </c>
      <c r="B22" s="37" t="s">
        <v>30</v>
      </c>
      <c r="C22" s="27">
        <v>1176837.6200000001</v>
      </c>
      <c r="D22" s="27">
        <v>906554.35465999995</v>
      </c>
      <c r="E22" s="28">
        <f t="shared" si="0"/>
        <v>0.77033087594531513</v>
      </c>
      <c r="F22" s="9"/>
      <c r="G22" s="9"/>
      <c r="H22" s="9"/>
      <c r="I22" s="9"/>
      <c r="J22" s="9"/>
    </row>
    <row r="23" spans="1:10" ht="24" customHeight="1" x14ac:dyDescent="0.25">
      <c r="A23" s="19" t="s">
        <v>31</v>
      </c>
      <c r="B23" s="37" t="s">
        <v>32</v>
      </c>
      <c r="C23" s="27">
        <v>47334.58</v>
      </c>
      <c r="D23" s="27">
        <v>17279.523350000003</v>
      </c>
      <c r="E23" s="28">
        <f t="shared" si="0"/>
        <v>0.36505073774817487</v>
      </c>
      <c r="F23" s="9"/>
      <c r="G23" s="9"/>
      <c r="H23" s="9"/>
      <c r="I23" s="9"/>
      <c r="J23" s="9"/>
    </row>
    <row r="24" spans="1:10" ht="24" customHeight="1" x14ac:dyDescent="0.25">
      <c r="A24" s="19" t="s">
        <v>33</v>
      </c>
      <c r="B24" s="37" t="s">
        <v>34</v>
      </c>
      <c r="C24" s="27">
        <v>25951.22</v>
      </c>
      <c r="D24" s="27">
        <v>62192.042840000002</v>
      </c>
      <c r="E24" s="28">
        <f t="shared" si="0"/>
        <v>2.3964978463440256</v>
      </c>
      <c r="F24" s="9"/>
      <c r="G24" s="9"/>
      <c r="H24" s="9"/>
      <c r="I24" s="9"/>
      <c r="J24" s="9"/>
    </row>
    <row r="25" spans="1:10" ht="24" customHeight="1" x14ac:dyDescent="0.25">
      <c r="A25" s="19" t="s">
        <v>35</v>
      </c>
      <c r="B25" s="37" t="s">
        <v>36</v>
      </c>
      <c r="C25" s="27">
        <v>160947.07</v>
      </c>
      <c r="D25" s="27">
        <v>177441.47983000003</v>
      </c>
      <c r="E25" s="28">
        <f t="shared" si="0"/>
        <v>1.102483442724369</v>
      </c>
      <c r="F25" s="9"/>
      <c r="G25" s="9"/>
      <c r="H25" s="9"/>
      <c r="I25" s="9"/>
      <c r="J25" s="9"/>
    </row>
    <row r="26" spans="1:10" ht="24" customHeight="1" x14ac:dyDescent="0.25">
      <c r="A26" s="19" t="s">
        <v>37</v>
      </c>
      <c r="B26" s="26" t="s">
        <v>38</v>
      </c>
      <c r="C26" s="27">
        <v>330.56</v>
      </c>
      <c r="D26" s="27">
        <v>312.79825</v>
      </c>
      <c r="E26" s="28">
        <f t="shared" si="0"/>
        <v>0.94626769724104542</v>
      </c>
      <c r="F26" s="9"/>
      <c r="G26" s="9"/>
      <c r="H26" s="9"/>
      <c r="I26" s="9"/>
      <c r="J26" s="9"/>
    </row>
    <row r="27" spans="1:10" ht="24" customHeight="1" x14ac:dyDescent="0.25">
      <c r="A27" s="19" t="s">
        <v>39</v>
      </c>
      <c r="B27" s="26" t="s">
        <v>40</v>
      </c>
      <c r="C27" s="27">
        <v>150581.85</v>
      </c>
      <c r="D27" s="27">
        <v>105222.23186</v>
      </c>
      <c r="E27" s="28">
        <f t="shared" si="0"/>
        <v>0.69877101297400712</v>
      </c>
      <c r="F27" s="9"/>
      <c r="G27" s="9"/>
      <c r="H27" s="9"/>
      <c r="I27" s="9"/>
      <c r="J27" s="9"/>
    </row>
    <row r="28" spans="1:10" ht="24" customHeight="1" x14ac:dyDescent="0.25">
      <c r="A28" s="19" t="s">
        <v>41</v>
      </c>
      <c r="B28" s="37" t="s">
        <v>42</v>
      </c>
      <c r="C28" s="27">
        <v>22091.326120000002</v>
      </c>
      <c r="D28" s="27">
        <v>245153.07949</v>
      </c>
      <c r="E28" s="28">
        <f t="shared" si="0"/>
        <v>11.09725501123515</v>
      </c>
      <c r="F28" s="9"/>
      <c r="G28" s="9"/>
      <c r="H28" s="9"/>
      <c r="I28" s="9"/>
      <c r="J28" s="9"/>
    </row>
    <row r="29" spans="1:10" ht="22.7" customHeight="1" x14ac:dyDescent="0.25">
      <c r="A29" s="21" t="s">
        <v>43</v>
      </c>
      <c r="B29" s="22" t="s">
        <v>44</v>
      </c>
      <c r="C29" s="23">
        <v>32667947.375319999</v>
      </c>
      <c r="D29" s="24">
        <v>22269902.497470003</v>
      </c>
      <c r="E29" s="25">
        <f t="shared" si="0"/>
        <v>0.68170498261223733</v>
      </c>
      <c r="F29" s="9"/>
      <c r="G29" s="9"/>
      <c r="H29" s="9"/>
      <c r="I29" s="9"/>
      <c r="J29" s="9"/>
    </row>
    <row r="30" spans="1:10" s="40" customFormat="1" ht="31.9" customHeight="1" x14ac:dyDescent="0.25">
      <c r="A30" s="19" t="s">
        <v>45</v>
      </c>
      <c r="B30" s="38" t="s">
        <v>46</v>
      </c>
      <c r="C30" s="27">
        <v>32720704.69602</v>
      </c>
      <c r="D30" s="27">
        <v>22310477.1866</v>
      </c>
      <c r="E30" s="28">
        <f t="shared" si="0"/>
        <v>0.68184586468621344</v>
      </c>
      <c r="F30" s="39"/>
      <c r="G30" s="39"/>
      <c r="H30" s="39"/>
      <c r="I30" s="39"/>
      <c r="J30" s="39"/>
    </row>
    <row r="31" spans="1:10" s="40" customFormat="1" ht="24" customHeight="1" x14ac:dyDescent="0.25">
      <c r="A31" s="19"/>
      <c r="B31" s="41" t="s">
        <v>47</v>
      </c>
      <c r="C31" s="30">
        <v>22191384.749810003</v>
      </c>
      <c r="D31" s="30">
        <v>16008828.408030001</v>
      </c>
      <c r="E31" s="31">
        <f t="shared" si="0"/>
        <v>0.72139835294266907</v>
      </c>
      <c r="F31" s="39"/>
      <c r="G31" s="39"/>
      <c r="H31" s="39"/>
      <c r="I31" s="39"/>
      <c r="J31" s="39"/>
    </row>
    <row r="32" spans="1:10" ht="24" customHeight="1" x14ac:dyDescent="0.25">
      <c r="A32" s="19"/>
      <c r="B32" s="42" t="s">
        <v>48</v>
      </c>
      <c r="C32" s="30">
        <v>916825.85739999998</v>
      </c>
      <c r="D32" s="30">
        <v>561854.22229999991</v>
      </c>
      <c r="E32" s="31">
        <f t="shared" si="0"/>
        <v>0.61282545399989707</v>
      </c>
      <c r="F32" s="9"/>
      <c r="G32" s="9"/>
      <c r="H32" s="9"/>
      <c r="I32" s="9"/>
      <c r="J32" s="9"/>
    </row>
    <row r="33" spans="1:11" s="40" customFormat="1" ht="33" customHeight="1" x14ac:dyDescent="0.25">
      <c r="A33" s="19"/>
      <c r="B33" s="41" t="s">
        <v>49</v>
      </c>
      <c r="C33" s="30">
        <v>9612494.0888099987</v>
      </c>
      <c r="D33" s="30">
        <v>5739794.5562700005</v>
      </c>
      <c r="E33" s="31">
        <f t="shared" si="0"/>
        <v>0.59711813637958466</v>
      </c>
      <c r="F33" s="39"/>
      <c r="G33" s="39"/>
      <c r="H33" s="39"/>
      <c r="I33" s="39"/>
      <c r="J33" s="39"/>
    </row>
    <row r="34" spans="1:11" s="40" customFormat="1" ht="30" customHeight="1" x14ac:dyDescent="0.25">
      <c r="A34" s="43" t="s">
        <v>50</v>
      </c>
      <c r="B34" s="38" t="s">
        <v>51</v>
      </c>
      <c r="C34" s="27">
        <v>546.00043999999991</v>
      </c>
      <c r="D34" s="44">
        <v>1118.8064399999998</v>
      </c>
      <c r="E34" s="28">
        <f t="shared" si="0"/>
        <v>2.0490943926711855</v>
      </c>
      <c r="F34" s="39"/>
      <c r="G34" s="39"/>
      <c r="H34" s="39"/>
      <c r="I34" s="39"/>
      <c r="J34" s="39"/>
    </row>
    <row r="35" spans="1:11" s="40" customFormat="1" ht="67.5" hidden="1" customHeight="1" x14ac:dyDescent="0.25">
      <c r="A35" s="19" t="s">
        <v>52</v>
      </c>
      <c r="B35" s="38" t="s">
        <v>53</v>
      </c>
      <c r="C35" s="27">
        <v>0</v>
      </c>
      <c r="D35" s="27">
        <v>0</v>
      </c>
      <c r="E35" s="28" t="s">
        <v>54</v>
      </c>
      <c r="F35" s="39"/>
      <c r="G35" s="39"/>
      <c r="H35" s="39"/>
      <c r="I35" s="39"/>
      <c r="J35" s="39"/>
    </row>
    <row r="36" spans="1:11" s="40" customFormat="1" ht="34.5" customHeight="1" x14ac:dyDescent="0.25">
      <c r="A36" s="19" t="s">
        <v>55</v>
      </c>
      <c r="B36" s="38" t="s">
        <v>56</v>
      </c>
      <c r="C36" s="27">
        <v>-199490.41253</v>
      </c>
      <c r="D36" s="27">
        <v>-209935.83313999997</v>
      </c>
      <c r="E36" s="31" t="s">
        <v>54</v>
      </c>
      <c r="F36" s="39"/>
      <c r="G36" s="39"/>
      <c r="H36" s="39"/>
      <c r="I36" s="39"/>
      <c r="J36" s="39"/>
    </row>
    <row r="37" spans="1:11" s="40" customFormat="1" ht="36" customHeight="1" x14ac:dyDescent="0.25">
      <c r="A37" s="19" t="s">
        <v>57</v>
      </c>
      <c r="B37" s="45" t="s">
        <v>58</v>
      </c>
      <c r="C37" s="27">
        <v>146187.09138999999</v>
      </c>
      <c r="D37" s="27">
        <v>168242.33757</v>
      </c>
      <c r="E37" s="28">
        <f t="shared" si="0"/>
        <v>1.1508699979614527</v>
      </c>
      <c r="F37" s="39"/>
      <c r="G37" s="39"/>
      <c r="H37" s="39"/>
      <c r="I37" s="39"/>
      <c r="J37" s="39"/>
    </row>
    <row r="38" spans="1:11" s="51" customFormat="1" ht="24" customHeight="1" x14ac:dyDescent="0.3">
      <c r="A38" s="46"/>
      <c r="B38" s="47" t="s">
        <v>59</v>
      </c>
      <c r="C38" s="48">
        <f>C7+C29</f>
        <v>71737770.671440005</v>
      </c>
      <c r="D38" s="48">
        <f>D7+D29</f>
        <v>49159021.871360004</v>
      </c>
      <c r="E38" s="49">
        <f>D38/C38</f>
        <v>0.6852599601472007</v>
      </c>
      <c r="F38" s="50"/>
      <c r="G38" s="50"/>
      <c r="H38" s="50"/>
      <c r="I38" s="50"/>
      <c r="J38" s="50"/>
      <c r="K38" s="50"/>
    </row>
    <row r="39" spans="1:11" ht="16.5" customHeight="1" x14ac:dyDescent="0.25">
      <c r="A39" s="14"/>
      <c r="B39" s="29"/>
      <c r="C39" s="52"/>
      <c r="D39" s="52"/>
      <c r="E39" s="53"/>
      <c r="F39" s="9"/>
      <c r="G39" s="9"/>
      <c r="H39" s="9"/>
      <c r="I39" s="9"/>
      <c r="J39" s="9"/>
      <c r="K39" s="9"/>
    </row>
    <row r="40" spans="1:11" ht="19.5" customHeight="1" x14ac:dyDescent="0.25">
      <c r="A40" s="14"/>
      <c r="B40" s="20" t="s">
        <v>60</v>
      </c>
      <c r="C40" s="52"/>
      <c r="D40" s="52"/>
      <c r="E40" s="53"/>
      <c r="F40" s="9"/>
      <c r="G40" s="9"/>
      <c r="H40" s="9"/>
      <c r="I40" s="9"/>
      <c r="J40" s="9"/>
      <c r="K40" s="9"/>
    </row>
    <row r="41" spans="1:11" ht="22.7" customHeight="1" x14ac:dyDescent="0.25">
      <c r="A41" s="21" t="s">
        <v>61</v>
      </c>
      <c r="B41" s="22" t="s">
        <v>62</v>
      </c>
      <c r="C41" s="23">
        <v>4899401.5933400001</v>
      </c>
      <c r="D41" s="24">
        <v>2867229.31018</v>
      </c>
      <c r="E41" s="25">
        <f t="shared" ref="E41:E89" si="1">D41/C41</f>
        <v>0.58522030814489001</v>
      </c>
      <c r="F41" s="9"/>
      <c r="G41" s="9"/>
      <c r="H41" s="9"/>
      <c r="I41" s="9"/>
      <c r="J41" s="9"/>
      <c r="K41" s="9"/>
    </row>
    <row r="42" spans="1:11" ht="31.5" x14ac:dyDescent="0.25">
      <c r="A42" s="19" t="s">
        <v>63</v>
      </c>
      <c r="B42" s="35" t="s">
        <v>64</v>
      </c>
      <c r="C42" s="36">
        <v>7480.7430000000004</v>
      </c>
      <c r="D42" s="36">
        <v>5379.6854400000002</v>
      </c>
      <c r="E42" s="54">
        <f t="shared" si="1"/>
        <v>0.71913785034454469</v>
      </c>
      <c r="F42" s="9"/>
      <c r="G42" s="9"/>
      <c r="H42" s="9"/>
      <c r="I42" s="9"/>
      <c r="J42" s="9"/>
      <c r="K42" s="9"/>
    </row>
    <row r="43" spans="1:11" ht="46.5" customHeight="1" x14ac:dyDescent="0.25">
      <c r="A43" s="19" t="s">
        <v>65</v>
      </c>
      <c r="B43" s="35" t="s">
        <v>66</v>
      </c>
      <c r="C43" s="36">
        <v>142269.85999999999</v>
      </c>
      <c r="D43" s="36">
        <v>90691.373819999993</v>
      </c>
      <c r="E43" s="54">
        <f t="shared" si="1"/>
        <v>0.63746020288485561</v>
      </c>
      <c r="F43" s="9"/>
      <c r="G43" s="9"/>
      <c r="H43" s="9"/>
      <c r="I43" s="9"/>
      <c r="J43" s="9"/>
      <c r="K43" s="9"/>
    </row>
    <row r="44" spans="1:11" ht="31.5" x14ac:dyDescent="0.25">
      <c r="A44" s="19" t="s">
        <v>67</v>
      </c>
      <c r="B44" s="35" t="s">
        <v>68</v>
      </c>
      <c r="C44" s="36">
        <v>1664912.6810899999</v>
      </c>
      <c r="D44" s="36">
        <v>1138698.82167</v>
      </c>
      <c r="E44" s="54">
        <f t="shared" si="1"/>
        <v>0.68393906455472875</v>
      </c>
      <c r="F44" s="9"/>
      <c r="G44" s="9"/>
      <c r="H44" s="9"/>
      <c r="I44" s="9"/>
      <c r="J44" s="9"/>
      <c r="K44" s="9"/>
    </row>
    <row r="45" spans="1:11" ht="21" customHeight="1" x14ac:dyDescent="0.25">
      <c r="A45" s="19" t="s">
        <v>69</v>
      </c>
      <c r="B45" s="35" t="s">
        <v>70</v>
      </c>
      <c r="C45" s="36">
        <v>238.7</v>
      </c>
      <c r="D45" s="34">
        <v>25.03941</v>
      </c>
      <c r="E45" s="54">
        <f t="shared" si="1"/>
        <v>0.10489907834101383</v>
      </c>
      <c r="F45" s="9"/>
      <c r="G45" s="9"/>
      <c r="H45" s="9"/>
      <c r="I45" s="9"/>
      <c r="J45" s="9"/>
      <c r="K45" s="9"/>
    </row>
    <row r="46" spans="1:11" ht="31.5" x14ac:dyDescent="0.25">
      <c r="A46" s="19" t="s">
        <v>71</v>
      </c>
      <c r="B46" s="35" t="s">
        <v>72</v>
      </c>
      <c r="C46" s="36">
        <v>365170.34</v>
      </c>
      <c r="D46" s="34">
        <v>238455.80263999998</v>
      </c>
      <c r="E46" s="54">
        <f t="shared" si="1"/>
        <v>0.65299882416518262</v>
      </c>
      <c r="F46" s="9"/>
      <c r="G46" s="9"/>
      <c r="H46" s="9"/>
      <c r="I46" s="9"/>
      <c r="J46" s="9"/>
      <c r="K46" s="9"/>
    </row>
    <row r="47" spans="1:11" ht="15.75" x14ac:dyDescent="0.25">
      <c r="A47" s="19" t="s">
        <v>73</v>
      </c>
      <c r="B47" s="35" t="s">
        <v>74</v>
      </c>
      <c r="C47" s="36">
        <v>12619.8</v>
      </c>
      <c r="D47" s="34">
        <v>11787.40819</v>
      </c>
      <c r="E47" s="54">
        <f t="shared" si="1"/>
        <v>0.9340408080952155</v>
      </c>
      <c r="F47" s="9"/>
      <c r="G47" s="9"/>
      <c r="H47" s="9"/>
      <c r="I47" s="9"/>
      <c r="J47" s="9"/>
      <c r="K47" s="9"/>
    </row>
    <row r="48" spans="1:11" ht="22.7" customHeight="1" x14ac:dyDescent="0.25">
      <c r="A48" s="19" t="s">
        <v>75</v>
      </c>
      <c r="B48" s="35" t="s">
        <v>76</v>
      </c>
      <c r="C48" s="36">
        <v>9650.8005799999992</v>
      </c>
      <c r="D48" s="36" t="s">
        <v>54</v>
      </c>
      <c r="E48" s="54" t="s">
        <v>54</v>
      </c>
      <c r="F48" s="9"/>
      <c r="G48" s="9"/>
      <c r="H48" s="9"/>
      <c r="I48" s="9"/>
      <c r="J48" s="9"/>
      <c r="K48" s="9"/>
    </row>
    <row r="49" spans="1:11" ht="22.7" customHeight="1" x14ac:dyDescent="0.25">
      <c r="A49" s="19" t="s">
        <v>77</v>
      </c>
      <c r="B49" s="35" t="s">
        <v>78</v>
      </c>
      <c r="C49" s="36">
        <v>2143.15</v>
      </c>
      <c r="D49" s="36">
        <v>1992.9</v>
      </c>
      <c r="E49" s="54">
        <f t="shared" si="1"/>
        <v>0.9298929146349999</v>
      </c>
      <c r="F49" s="9"/>
      <c r="G49" s="9"/>
      <c r="H49" s="9"/>
      <c r="I49" s="9"/>
      <c r="J49" s="9"/>
      <c r="K49" s="9"/>
    </row>
    <row r="50" spans="1:11" ht="22.7" customHeight="1" x14ac:dyDescent="0.25">
      <c r="A50" s="19" t="s">
        <v>79</v>
      </c>
      <c r="B50" s="35" t="s">
        <v>80</v>
      </c>
      <c r="C50" s="55">
        <v>2694915.5186700001</v>
      </c>
      <c r="D50" s="36">
        <v>1380198.2790099999</v>
      </c>
      <c r="E50" s="54">
        <f t="shared" si="1"/>
        <v>0.51214899667472991</v>
      </c>
      <c r="F50" s="9"/>
      <c r="G50" s="9"/>
      <c r="H50" s="9"/>
      <c r="I50" s="9"/>
      <c r="J50" s="9"/>
      <c r="K50" s="9"/>
    </row>
    <row r="51" spans="1:11" ht="35.25" customHeight="1" x14ac:dyDescent="0.25">
      <c r="A51" s="21" t="s">
        <v>81</v>
      </c>
      <c r="B51" s="56" t="s">
        <v>82</v>
      </c>
      <c r="C51" s="23">
        <v>348069.19383999996</v>
      </c>
      <c r="D51" s="24">
        <v>173565.76674000002</v>
      </c>
      <c r="E51" s="25">
        <f t="shared" si="1"/>
        <v>0.49865305465609383</v>
      </c>
      <c r="F51" s="9"/>
      <c r="G51" s="9"/>
      <c r="H51" s="9"/>
      <c r="I51" s="9"/>
      <c r="J51" s="9"/>
      <c r="K51" s="9"/>
    </row>
    <row r="52" spans="1:11" ht="30" customHeight="1" x14ac:dyDescent="0.25">
      <c r="A52" s="19" t="s">
        <v>83</v>
      </c>
      <c r="B52" s="35" t="s">
        <v>84</v>
      </c>
      <c r="C52" s="36">
        <v>175182.21030000001</v>
      </c>
      <c r="D52" s="55">
        <v>49627.372020000003</v>
      </c>
      <c r="E52" s="54">
        <f t="shared" si="1"/>
        <v>0.2832900209160108</v>
      </c>
      <c r="F52" s="9"/>
      <c r="G52" s="9"/>
      <c r="H52" s="9"/>
      <c r="I52" s="9"/>
      <c r="J52" s="9"/>
      <c r="K52" s="9"/>
    </row>
    <row r="53" spans="1:11" ht="37.5" customHeight="1" x14ac:dyDescent="0.25">
      <c r="A53" s="19" t="s">
        <v>85</v>
      </c>
      <c r="B53" s="35" t="s">
        <v>86</v>
      </c>
      <c r="C53" s="36">
        <v>172886.98353999999</v>
      </c>
      <c r="D53" s="36">
        <v>123938.39472</v>
      </c>
      <c r="E53" s="54">
        <f t="shared" si="1"/>
        <v>0.71687522208012266</v>
      </c>
      <c r="F53" s="9"/>
      <c r="G53" s="9"/>
      <c r="H53" s="9"/>
      <c r="I53" s="9"/>
      <c r="J53" s="9"/>
      <c r="K53" s="9"/>
    </row>
    <row r="54" spans="1:11" ht="29.25" customHeight="1" x14ac:dyDescent="0.25">
      <c r="A54" s="21" t="s">
        <v>87</v>
      </c>
      <c r="B54" s="22" t="s">
        <v>88</v>
      </c>
      <c r="C54" s="24">
        <v>12597646.9855</v>
      </c>
      <c r="D54" s="23">
        <v>5919356.9854600001</v>
      </c>
      <c r="E54" s="25">
        <f t="shared" si="1"/>
        <v>0.46987798533116787</v>
      </c>
      <c r="F54" s="9"/>
      <c r="G54" s="9"/>
      <c r="H54" s="9"/>
      <c r="I54" s="9"/>
      <c r="J54" s="9"/>
      <c r="K54" s="9"/>
    </row>
    <row r="55" spans="1:11" ht="22.7" customHeight="1" x14ac:dyDescent="0.25">
      <c r="A55" s="19" t="s">
        <v>89</v>
      </c>
      <c r="B55" s="35" t="s">
        <v>90</v>
      </c>
      <c r="C55" s="36">
        <v>3330962.2112699999</v>
      </c>
      <c r="D55" s="55">
        <v>1175439.0189799999</v>
      </c>
      <c r="E55" s="54">
        <f t="shared" si="1"/>
        <v>0.35288272409786325</v>
      </c>
      <c r="F55" s="9"/>
      <c r="G55" s="9"/>
      <c r="H55" s="9"/>
      <c r="I55" s="9"/>
      <c r="J55" s="9"/>
      <c r="K55" s="9"/>
    </row>
    <row r="56" spans="1:11" ht="22.7" customHeight="1" x14ac:dyDescent="0.25">
      <c r="A56" s="19" t="s">
        <v>91</v>
      </c>
      <c r="B56" s="35" t="s">
        <v>92</v>
      </c>
      <c r="C56" s="36">
        <v>8949347.155340001</v>
      </c>
      <c r="D56" s="36">
        <v>4606633.9334300002</v>
      </c>
      <c r="E56" s="54">
        <f t="shared" si="1"/>
        <v>0.51474524939858435</v>
      </c>
      <c r="F56" s="9"/>
      <c r="G56" s="9"/>
      <c r="H56" s="9"/>
      <c r="I56" s="9"/>
      <c r="J56" s="9"/>
      <c r="K56" s="9"/>
    </row>
    <row r="57" spans="1:11" ht="22.7" customHeight="1" x14ac:dyDescent="0.25">
      <c r="A57" s="57" t="s">
        <v>93</v>
      </c>
      <c r="B57" s="35" t="s">
        <v>94</v>
      </c>
      <c r="C57" s="58">
        <v>317337.61888999998</v>
      </c>
      <c r="D57" s="59">
        <v>137284.03305</v>
      </c>
      <c r="E57" s="54">
        <f t="shared" si="1"/>
        <v>0.43261190882505274</v>
      </c>
      <c r="F57" s="9"/>
      <c r="G57" s="9"/>
      <c r="H57" s="9"/>
      <c r="I57" s="9"/>
      <c r="J57" s="9"/>
      <c r="K57" s="9"/>
    </row>
    <row r="58" spans="1:11" ht="22.7" customHeight="1" x14ac:dyDescent="0.25">
      <c r="A58" s="60" t="s">
        <v>95</v>
      </c>
      <c r="B58" s="22" t="s">
        <v>96</v>
      </c>
      <c r="C58" s="24">
        <v>6399718.5739899995</v>
      </c>
      <c r="D58" s="24">
        <v>3878404.4832299999</v>
      </c>
      <c r="E58" s="25">
        <f t="shared" si="1"/>
        <v>0.60602734923263213</v>
      </c>
      <c r="F58" s="9"/>
      <c r="G58" s="9"/>
      <c r="H58" s="9"/>
      <c r="I58" s="9"/>
      <c r="J58" s="9"/>
      <c r="K58" s="9"/>
    </row>
    <row r="59" spans="1:11" ht="22.7" customHeight="1" x14ac:dyDescent="0.25">
      <c r="A59" s="19" t="s">
        <v>97</v>
      </c>
      <c r="B59" s="35" t="s">
        <v>98</v>
      </c>
      <c r="C59" s="36">
        <v>850879.90417999995</v>
      </c>
      <c r="D59" s="36">
        <v>603067.60359000007</v>
      </c>
      <c r="E59" s="54">
        <f t="shared" si="1"/>
        <v>0.70875760565902812</v>
      </c>
      <c r="F59" s="9"/>
      <c r="G59" s="9"/>
      <c r="H59" s="9"/>
      <c r="I59" s="9"/>
      <c r="J59" s="9"/>
      <c r="K59" s="9"/>
    </row>
    <row r="60" spans="1:11" ht="22.7" customHeight="1" x14ac:dyDescent="0.25">
      <c r="A60" s="19" t="s">
        <v>99</v>
      </c>
      <c r="B60" s="35" t="s">
        <v>100</v>
      </c>
      <c r="C60" s="55">
        <v>1609191.2949900001</v>
      </c>
      <c r="D60" s="55">
        <v>1328900.8375899999</v>
      </c>
      <c r="E60" s="54">
        <f t="shared" si="1"/>
        <v>0.82581905689357959</v>
      </c>
      <c r="F60" s="9"/>
      <c r="G60" s="9"/>
      <c r="H60" s="9"/>
      <c r="I60" s="9"/>
      <c r="J60" s="9"/>
      <c r="K60" s="9"/>
    </row>
    <row r="61" spans="1:11" ht="22.7" customHeight="1" x14ac:dyDescent="0.25">
      <c r="A61" s="19" t="s">
        <v>101</v>
      </c>
      <c r="B61" s="35" t="s">
        <v>102</v>
      </c>
      <c r="C61" s="36">
        <v>2776732.1675500004</v>
      </c>
      <c r="D61" s="55">
        <v>1335196.29229</v>
      </c>
      <c r="E61" s="54">
        <f t="shared" si="1"/>
        <v>0.48085166725607764</v>
      </c>
      <c r="F61" s="9"/>
      <c r="G61" s="9"/>
      <c r="H61" s="9"/>
      <c r="I61" s="9"/>
      <c r="J61" s="9"/>
      <c r="K61" s="9"/>
    </row>
    <row r="62" spans="1:11" ht="22.7" customHeight="1" x14ac:dyDescent="0.25">
      <c r="A62" s="19" t="s">
        <v>103</v>
      </c>
      <c r="B62" s="35" t="s">
        <v>104</v>
      </c>
      <c r="C62" s="36">
        <v>1162915.2072699999</v>
      </c>
      <c r="D62" s="36">
        <v>611239.74976000004</v>
      </c>
      <c r="E62" s="54">
        <f t="shared" si="1"/>
        <v>0.52560990340380453</v>
      </c>
      <c r="F62" s="9"/>
      <c r="G62" s="9"/>
      <c r="H62" s="9"/>
      <c r="I62" s="9"/>
      <c r="J62" s="9"/>
      <c r="K62" s="9"/>
    </row>
    <row r="63" spans="1:11" ht="22.7" customHeight="1" x14ac:dyDescent="0.25">
      <c r="A63" s="61" t="s">
        <v>105</v>
      </c>
      <c r="B63" s="22" t="s">
        <v>106</v>
      </c>
      <c r="C63" s="23">
        <v>105678.05386</v>
      </c>
      <c r="D63" s="23">
        <v>2017.76511</v>
      </c>
      <c r="E63" s="25">
        <f t="shared" si="1"/>
        <v>1.9093511247596322E-2</v>
      </c>
      <c r="F63" s="9"/>
      <c r="G63" s="9"/>
      <c r="H63" s="9"/>
      <c r="I63" s="9"/>
      <c r="J63" s="9"/>
      <c r="K63" s="9"/>
    </row>
    <row r="64" spans="1:11" ht="22.7" customHeight="1" x14ac:dyDescent="0.25">
      <c r="A64" s="19" t="s">
        <v>107</v>
      </c>
      <c r="B64" s="62" t="s">
        <v>108</v>
      </c>
      <c r="C64" s="36">
        <v>51487.704310000001</v>
      </c>
      <c r="D64" s="36">
        <v>1288.4613400000001</v>
      </c>
      <c r="E64" s="54">
        <f t="shared" si="1"/>
        <v>2.5024641460849782E-2</v>
      </c>
      <c r="F64" s="9"/>
      <c r="G64" s="9"/>
      <c r="H64" s="9"/>
      <c r="I64" s="9"/>
      <c r="J64" s="9"/>
      <c r="K64" s="9"/>
    </row>
    <row r="65" spans="1:11" ht="22.7" customHeight="1" x14ac:dyDescent="0.25">
      <c r="A65" s="19" t="s">
        <v>109</v>
      </c>
      <c r="B65" s="62" t="s">
        <v>110</v>
      </c>
      <c r="C65" s="36">
        <v>54190.349549999999</v>
      </c>
      <c r="D65" s="36">
        <v>729.30376999999999</v>
      </c>
      <c r="E65" s="54">
        <f t="shared" si="1"/>
        <v>1.3458185379060726E-2</v>
      </c>
      <c r="F65" s="9"/>
      <c r="G65" s="9"/>
      <c r="H65" s="9"/>
      <c r="I65" s="9"/>
      <c r="J65" s="9"/>
      <c r="K65" s="9"/>
    </row>
    <row r="66" spans="1:11" ht="22.7" customHeight="1" x14ac:dyDescent="0.25">
      <c r="A66" s="61" t="s">
        <v>111</v>
      </c>
      <c r="B66" s="22" t="s">
        <v>112</v>
      </c>
      <c r="C66" s="24">
        <v>39512420.171839997</v>
      </c>
      <c r="D66" s="23">
        <v>25445187.392960001</v>
      </c>
      <c r="E66" s="25">
        <f t="shared" si="1"/>
        <v>0.64397946980464804</v>
      </c>
      <c r="F66" s="9"/>
      <c r="G66" s="9"/>
      <c r="H66" s="9"/>
      <c r="I66" s="9"/>
      <c r="J66" s="9"/>
      <c r="K66" s="9"/>
    </row>
    <row r="67" spans="1:11" ht="22.7" customHeight="1" x14ac:dyDescent="0.25">
      <c r="A67" s="19" t="s">
        <v>113</v>
      </c>
      <c r="B67" s="35" t="s">
        <v>114</v>
      </c>
      <c r="C67" s="55">
        <v>13698924.48433</v>
      </c>
      <c r="D67" s="36">
        <v>8857901.1346200015</v>
      </c>
      <c r="E67" s="54">
        <f t="shared" si="1"/>
        <v>0.64661288882586554</v>
      </c>
      <c r="F67" s="9"/>
      <c r="G67" s="9"/>
      <c r="H67" s="9"/>
      <c r="I67" s="9"/>
      <c r="J67" s="9"/>
      <c r="K67" s="9"/>
    </row>
    <row r="68" spans="1:11" ht="22.7" customHeight="1" x14ac:dyDescent="0.25">
      <c r="A68" s="19" t="s">
        <v>115</v>
      </c>
      <c r="B68" s="35" t="s">
        <v>116</v>
      </c>
      <c r="C68" s="36">
        <v>19778219.554090001</v>
      </c>
      <c r="D68" s="36">
        <v>12847958.26537</v>
      </c>
      <c r="E68" s="54">
        <f t="shared" si="1"/>
        <v>0.64960135720169665</v>
      </c>
      <c r="F68" s="9"/>
      <c r="G68" s="9"/>
      <c r="H68" s="9"/>
      <c r="I68" s="9"/>
      <c r="J68" s="9"/>
      <c r="K68" s="9"/>
    </row>
    <row r="69" spans="1:11" ht="22.7" customHeight="1" x14ac:dyDescent="0.25">
      <c r="A69" s="19" t="s">
        <v>117</v>
      </c>
      <c r="B69" s="35" t="s">
        <v>118</v>
      </c>
      <c r="C69" s="36">
        <v>3071664.8112499998</v>
      </c>
      <c r="D69" s="36">
        <v>1893829.3984000001</v>
      </c>
      <c r="E69" s="54">
        <f t="shared" si="1"/>
        <v>0.61654819609998879</v>
      </c>
      <c r="F69" s="9"/>
      <c r="G69" s="9"/>
      <c r="H69" s="9"/>
      <c r="I69" s="9"/>
      <c r="J69" s="9"/>
      <c r="K69" s="9"/>
    </row>
    <row r="70" spans="1:11" ht="22.7" customHeight="1" x14ac:dyDescent="0.25">
      <c r="A70" s="19" t="s">
        <v>119</v>
      </c>
      <c r="B70" s="35" t="s">
        <v>120</v>
      </c>
      <c r="C70" s="36">
        <v>601111.19999999995</v>
      </c>
      <c r="D70" s="36">
        <v>471686.2818</v>
      </c>
      <c r="E70" s="54">
        <f t="shared" si="1"/>
        <v>0.78469055609012117</v>
      </c>
      <c r="F70" s="9"/>
      <c r="G70" s="9"/>
      <c r="H70" s="9"/>
      <c r="I70" s="9"/>
      <c r="J70" s="9"/>
      <c r="K70" s="9"/>
    </row>
    <row r="71" spans="1:11" ht="22.7" customHeight="1" x14ac:dyDescent="0.25">
      <c r="A71" s="19" t="s">
        <v>121</v>
      </c>
      <c r="B71" s="35" t="s">
        <v>122</v>
      </c>
      <c r="C71" s="36">
        <v>2362500.1221699999</v>
      </c>
      <c r="D71" s="36">
        <v>1373812.31277</v>
      </c>
      <c r="E71" s="54">
        <f t="shared" si="1"/>
        <v>0.5815078271861116</v>
      </c>
      <c r="F71" s="9"/>
      <c r="G71" s="9"/>
      <c r="H71" s="9"/>
      <c r="I71" s="9"/>
      <c r="J71" s="9"/>
      <c r="K71" s="9"/>
    </row>
    <row r="72" spans="1:11" s="68" customFormat="1" ht="22.7" customHeight="1" x14ac:dyDescent="0.25">
      <c r="A72" s="63" t="s">
        <v>123</v>
      </c>
      <c r="B72" s="64" t="s">
        <v>124</v>
      </c>
      <c r="C72" s="65">
        <v>2592842.3914399999</v>
      </c>
      <c r="D72" s="65">
        <v>1824257.6297599999</v>
      </c>
      <c r="E72" s="66">
        <f t="shared" si="1"/>
        <v>0.70357443853224444</v>
      </c>
      <c r="F72" s="67"/>
      <c r="G72" s="67"/>
      <c r="H72" s="67"/>
      <c r="I72" s="67"/>
      <c r="J72" s="67"/>
      <c r="K72" s="67"/>
    </row>
    <row r="73" spans="1:11" ht="22.7" customHeight="1" x14ac:dyDescent="0.25">
      <c r="A73" s="19" t="s">
        <v>125</v>
      </c>
      <c r="B73" s="35" t="s">
        <v>126</v>
      </c>
      <c r="C73" s="36">
        <v>2399426.61944</v>
      </c>
      <c r="D73" s="55">
        <v>1700788.3602</v>
      </c>
      <c r="E73" s="54">
        <f t="shared" si="1"/>
        <v>0.70883116258706236</v>
      </c>
      <c r="F73" s="9"/>
      <c r="G73" s="9"/>
      <c r="H73" s="9"/>
      <c r="I73" s="9"/>
      <c r="J73" s="9"/>
      <c r="K73" s="9"/>
    </row>
    <row r="74" spans="1:11" ht="22.7" customHeight="1" x14ac:dyDescent="0.25">
      <c r="A74" s="19" t="s">
        <v>127</v>
      </c>
      <c r="B74" s="35" t="s">
        <v>128</v>
      </c>
      <c r="C74" s="36">
        <v>62745.11</v>
      </c>
      <c r="D74" s="36">
        <v>36542.521000000001</v>
      </c>
      <c r="E74" s="54">
        <f t="shared" si="1"/>
        <v>0.58239631741820197</v>
      </c>
      <c r="F74" s="9"/>
      <c r="G74" s="9"/>
      <c r="H74" s="9"/>
      <c r="I74" s="9"/>
      <c r="J74" s="9"/>
      <c r="K74" s="9"/>
    </row>
    <row r="75" spans="1:11" ht="27" customHeight="1" x14ac:dyDescent="0.25">
      <c r="A75" s="19" t="s">
        <v>129</v>
      </c>
      <c r="B75" s="35" t="s">
        <v>130</v>
      </c>
      <c r="C75" s="36">
        <v>130670.662</v>
      </c>
      <c r="D75" s="36">
        <v>86926.748560000007</v>
      </c>
      <c r="E75" s="54">
        <f t="shared" si="1"/>
        <v>0.66523538818529904</v>
      </c>
      <c r="F75" s="9"/>
      <c r="G75" s="9"/>
      <c r="H75" s="9"/>
      <c r="I75" s="9"/>
      <c r="J75" s="9"/>
      <c r="K75" s="9"/>
    </row>
    <row r="76" spans="1:11" ht="22.7" customHeight="1" x14ac:dyDescent="0.25">
      <c r="A76" s="61" t="s">
        <v>131</v>
      </c>
      <c r="B76" s="22" t="s">
        <v>132</v>
      </c>
      <c r="C76" s="23">
        <v>4083285.5319000003</v>
      </c>
      <c r="D76" s="24">
        <v>2968734.00355</v>
      </c>
      <c r="E76" s="25">
        <f t="shared" si="1"/>
        <v>0.72704540996637423</v>
      </c>
      <c r="F76" s="9"/>
      <c r="G76" s="9"/>
      <c r="H76" s="9"/>
      <c r="I76" s="9"/>
      <c r="J76" s="9"/>
      <c r="K76" s="9"/>
    </row>
    <row r="77" spans="1:11" ht="22.7" customHeight="1" x14ac:dyDescent="0.25">
      <c r="A77" s="19" t="s">
        <v>133</v>
      </c>
      <c r="B77" s="35" t="s">
        <v>134</v>
      </c>
      <c r="C77" s="36">
        <v>125470</v>
      </c>
      <c r="D77" s="36">
        <v>76584.222439999998</v>
      </c>
      <c r="E77" s="54">
        <f t="shared" si="1"/>
        <v>0.6103787553996971</v>
      </c>
      <c r="F77" s="9"/>
      <c r="G77" s="9"/>
      <c r="H77" s="9"/>
      <c r="I77" s="9"/>
      <c r="J77" s="9"/>
      <c r="K77" s="9"/>
    </row>
    <row r="78" spans="1:11" ht="22.7" customHeight="1" x14ac:dyDescent="0.25">
      <c r="A78" s="19" t="s">
        <v>135</v>
      </c>
      <c r="B78" s="35" t="s">
        <v>136</v>
      </c>
      <c r="C78" s="36">
        <v>2531430.0872800001</v>
      </c>
      <c r="D78" s="36">
        <v>1511761.4532399999</v>
      </c>
      <c r="E78" s="54">
        <f t="shared" si="1"/>
        <v>0.59719660473198166</v>
      </c>
      <c r="F78" s="9"/>
      <c r="G78" s="9"/>
      <c r="H78" s="9"/>
      <c r="I78" s="9"/>
      <c r="J78" s="9"/>
      <c r="K78" s="9"/>
    </row>
    <row r="79" spans="1:11" ht="22.7" customHeight="1" x14ac:dyDescent="0.25">
      <c r="A79" s="19" t="s">
        <v>137</v>
      </c>
      <c r="B79" s="35" t="s">
        <v>138</v>
      </c>
      <c r="C79" s="36">
        <v>1324687.6446199999</v>
      </c>
      <c r="D79" s="55">
        <v>1311434.00342</v>
      </c>
      <c r="E79" s="54">
        <f t="shared" si="1"/>
        <v>0.98999489332158608</v>
      </c>
      <c r="F79" s="9"/>
      <c r="G79" s="9"/>
      <c r="H79" s="9"/>
      <c r="I79" s="9"/>
      <c r="J79" s="9"/>
      <c r="K79" s="9"/>
    </row>
    <row r="80" spans="1:11" ht="22.7" customHeight="1" x14ac:dyDescent="0.25">
      <c r="A80" s="19" t="s">
        <v>139</v>
      </c>
      <c r="B80" s="35" t="s">
        <v>140</v>
      </c>
      <c r="C80" s="36">
        <v>101697.8</v>
      </c>
      <c r="D80" s="36">
        <v>68954.32445</v>
      </c>
      <c r="E80" s="54">
        <f t="shared" si="1"/>
        <v>0.67803162359461067</v>
      </c>
      <c r="F80" s="9"/>
      <c r="G80" s="9"/>
      <c r="H80" s="9"/>
      <c r="I80" s="9"/>
      <c r="J80" s="9"/>
      <c r="K80" s="9"/>
    </row>
    <row r="81" spans="1:11" ht="22.7" customHeight="1" x14ac:dyDescent="0.25">
      <c r="A81" s="61" t="s">
        <v>141</v>
      </c>
      <c r="B81" s="22" t="s">
        <v>142</v>
      </c>
      <c r="C81" s="23">
        <v>3384689.7842299999</v>
      </c>
      <c r="D81" s="23">
        <v>2187563.64475</v>
      </c>
      <c r="E81" s="25">
        <f t="shared" si="1"/>
        <v>0.64631141528607172</v>
      </c>
      <c r="F81" s="9"/>
      <c r="G81" s="9"/>
      <c r="H81" s="9"/>
      <c r="I81" s="9"/>
      <c r="J81" s="9"/>
      <c r="K81" s="9"/>
    </row>
    <row r="82" spans="1:11" ht="22.7" customHeight="1" x14ac:dyDescent="0.25">
      <c r="A82" s="19" t="s">
        <v>143</v>
      </c>
      <c r="B82" s="35" t="s">
        <v>144</v>
      </c>
      <c r="C82" s="55">
        <v>698351.53052000003</v>
      </c>
      <c r="D82" s="36">
        <v>431979.97305999999</v>
      </c>
      <c r="E82" s="54">
        <f t="shared" si="1"/>
        <v>0.6185709548575673</v>
      </c>
      <c r="F82" s="9"/>
      <c r="G82" s="9"/>
      <c r="H82" s="9"/>
      <c r="I82" s="9"/>
      <c r="J82" s="9"/>
      <c r="K82" s="9"/>
    </row>
    <row r="83" spans="1:11" ht="22.7" customHeight="1" x14ac:dyDescent="0.25">
      <c r="A83" s="19" t="s">
        <v>145</v>
      </c>
      <c r="B83" s="35" t="s">
        <v>146</v>
      </c>
      <c r="C83" s="36">
        <v>2383392.3421799997</v>
      </c>
      <c r="D83" s="36">
        <v>1495363.0086400001</v>
      </c>
      <c r="E83" s="54">
        <f t="shared" si="1"/>
        <v>0.62740950458548828</v>
      </c>
      <c r="F83" s="9"/>
      <c r="G83" s="9"/>
      <c r="H83" s="9"/>
      <c r="I83" s="9"/>
      <c r="J83" s="9"/>
      <c r="K83" s="9"/>
    </row>
    <row r="84" spans="1:11" ht="22.7" customHeight="1" x14ac:dyDescent="0.25">
      <c r="A84" s="19" t="s">
        <v>147</v>
      </c>
      <c r="B84" s="35" t="s">
        <v>148</v>
      </c>
      <c r="C84" s="34">
        <v>302945.91152999998</v>
      </c>
      <c r="D84" s="36">
        <v>260220.66305</v>
      </c>
      <c r="E84" s="54">
        <f t="shared" si="1"/>
        <v>0.85896740357306656</v>
      </c>
      <c r="F84" s="9"/>
      <c r="G84" s="9"/>
      <c r="H84" s="9"/>
      <c r="I84" s="9"/>
      <c r="J84" s="9"/>
      <c r="K84" s="9"/>
    </row>
    <row r="85" spans="1:11" ht="22.7" customHeight="1" x14ac:dyDescent="0.25">
      <c r="A85" s="69" t="s">
        <v>149</v>
      </c>
      <c r="B85" s="70" t="s">
        <v>150</v>
      </c>
      <c r="C85" s="23">
        <v>68020</v>
      </c>
      <c r="D85" s="23">
        <v>48048.697039999999</v>
      </c>
      <c r="E85" s="25">
        <f t="shared" si="1"/>
        <v>0.7063907239047339</v>
      </c>
      <c r="F85" s="9"/>
      <c r="G85" s="9"/>
      <c r="H85" s="9"/>
      <c r="I85" s="9"/>
      <c r="J85" s="9"/>
      <c r="K85" s="9"/>
    </row>
    <row r="86" spans="1:11" ht="22.7" customHeight="1" x14ac:dyDescent="0.25">
      <c r="A86" s="19" t="s">
        <v>151</v>
      </c>
      <c r="B86" s="35" t="s">
        <v>152</v>
      </c>
      <c r="C86" s="36">
        <v>68020</v>
      </c>
      <c r="D86" s="55">
        <v>48048.697039999999</v>
      </c>
      <c r="E86" s="54">
        <f t="shared" si="1"/>
        <v>0.7063907239047339</v>
      </c>
      <c r="F86" s="9"/>
      <c r="G86" s="9"/>
      <c r="H86" s="9"/>
      <c r="I86" s="9"/>
      <c r="J86" s="9"/>
      <c r="K86" s="9"/>
    </row>
    <row r="87" spans="1:11" ht="31.5" customHeight="1" x14ac:dyDescent="0.25">
      <c r="A87" s="61" t="s">
        <v>153</v>
      </c>
      <c r="B87" s="56" t="s">
        <v>154</v>
      </c>
      <c r="C87" s="23">
        <v>1324352.71</v>
      </c>
      <c r="D87" s="23">
        <v>141760.90813</v>
      </c>
      <c r="E87" s="25">
        <f t="shared" si="1"/>
        <v>0.10704165669733103</v>
      </c>
      <c r="F87" s="9"/>
      <c r="G87" s="9"/>
      <c r="H87" s="9"/>
      <c r="I87" s="9"/>
      <c r="J87" s="9"/>
      <c r="K87" s="9"/>
    </row>
    <row r="88" spans="1:11" ht="22.7" customHeight="1" x14ac:dyDescent="0.25">
      <c r="A88" s="19" t="s">
        <v>155</v>
      </c>
      <c r="B88" s="35" t="s">
        <v>156</v>
      </c>
      <c r="C88" s="36">
        <v>1324352.71</v>
      </c>
      <c r="D88" s="36">
        <v>141760.90813</v>
      </c>
      <c r="E88" s="54">
        <f t="shared" si="1"/>
        <v>0.10704165669733103</v>
      </c>
      <c r="F88" s="9"/>
      <c r="G88" s="9"/>
      <c r="H88" s="9"/>
      <c r="I88" s="9"/>
      <c r="J88" s="9"/>
      <c r="K88" s="9"/>
    </row>
    <row r="89" spans="1:11" s="51" customFormat="1" ht="20.25" customHeight="1" x14ac:dyDescent="0.3">
      <c r="A89" s="71"/>
      <c r="B89" s="47" t="s">
        <v>157</v>
      </c>
      <c r="C89" s="72">
        <f>C41+C51+C54+C58+C63+C66+C72+C76+C81+C85+C87</f>
        <v>75316124.989939973</v>
      </c>
      <c r="D89" s="72">
        <f>D41+D51+D54+D58+D63+D66+D72+D76+D81+D85+D87</f>
        <v>45456126.586909994</v>
      </c>
      <c r="E89" s="73">
        <f t="shared" si="1"/>
        <v>0.6035377761798234</v>
      </c>
      <c r="F89" s="50"/>
      <c r="G89" s="50"/>
      <c r="H89" s="50"/>
      <c r="I89" s="50"/>
      <c r="J89" s="50"/>
      <c r="K89" s="50"/>
    </row>
    <row r="90" spans="1:11" ht="24.75" customHeight="1" x14ac:dyDescent="0.25">
      <c r="A90" s="14"/>
      <c r="B90" s="29"/>
      <c r="C90" s="30"/>
      <c r="D90" s="30"/>
      <c r="E90" s="74"/>
      <c r="F90" s="9"/>
      <c r="G90" s="9"/>
      <c r="H90" s="9"/>
      <c r="I90" s="9"/>
      <c r="J90" s="9"/>
      <c r="K90" s="9"/>
    </row>
    <row r="91" spans="1:11" s="40" customFormat="1" ht="15.75" x14ac:dyDescent="0.25">
      <c r="A91" s="75"/>
      <c r="B91" s="38" t="s">
        <v>158</v>
      </c>
      <c r="C91" s="27">
        <f>C38-C89</f>
        <v>-3578354.3184999675</v>
      </c>
      <c r="D91" s="27">
        <f>D38-D89</f>
        <v>3702895.2844500095</v>
      </c>
      <c r="E91" s="28"/>
      <c r="F91" s="76"/>
      <c r="G91" s="39"/>
      <c r="H91" s="39"/>
      <c r="I91" s="39"/>
      <c r="J91" s="39"/>
      <c r="K91" s="39"/>
    </row>
    <row r="92" spans="1:11" s="40" customFormat="1" ht="15.75" x14ac:dyDescent="0.25">
      <c r="A92" s="75"/>
      <c r="B92" s="38"/>
      <c r="C92" s="27"/>
      <c r="D92" s="27"/>
      <c r="E92" s="28"/>
      <c r="F92" s="76"/>
      <c r="G92" s="39"/>
      <c r="H92" s="39"/>
      <c r="I92" s="39"/>
      <c r="J92" s="39"/>
      <c r="K92" s="39"/>
    </row>
    <row r="93" spans="1:11" s="40" customFormat="1" ht="38.25" customHeight="1" x14ac:dyDescent="0.25">
      <c r="A93" s="75"/>
      <c r="B93" s="77" t="s">
        <v>159</v>
      </c>
      <c r="C93" s="30"/>
      <c r="D93" s="30"/>
      <c r="E93" s="28"/>
      <c r="F93" s="39"/>
      <c r="G93" s="39"/>
      <c r="H93" s="39"/>
      <c r="I93" s="39"/>
      <c r="J93" s="39"/>
    </row>
    <row r="94" spans="1:11" s="40" customFormat="1" ht="15.75" x14ac:dyDescent="0.25">
      <c r="A94" s="75"/>
      <c r="B94" s="78"/>
      <c r="C94" s="30"/>
      <c r="D94" s="30"/>
      <c r="E94" s="28"/>
      <c r="F94" s="39"/>
      <c r="G94" s="39"/>
      <c r="H94" s="39"/>
      <c r="I94" s="39"/>
      <c r="J94" s="39"/>
      <c r="K94" s="39"/>
    </row>
    <row r="95" spans="1:11" s="40" customFormat="1" ht="15.75" x14ac:dyDescent="0.25">
      <c r="A95" s="75"/>
      <c r="B95" s="38" t="s">
        <v>160</v>
      </c>
      <c r="C95" s="27">
        <f>C96+C97</f>
        <v>-784267.25</v>
      </c>
      <c r="D95" s="27">
        <f>D96+D97</f>
        <v>-34267</v>
      </c>
      <c r="E95" s="28"/>
      <c r="F95" s="39"/>
      <c r="G95" s="39"/>
      <c r="H95" s="39"/>
      <c r="I95" s="39"/>
      <c r="J95" s="39"/>
      <c r="K95" s="39"/>
    </row>
    <row r="96" spans="1:11" s="40" customFormat="1" ht="15.75" x14ac:dyDescent="0.25">
      <c r="A96" s="75"/>
      <c r="B96" s="78" t="s">
        <v>161</v>
      </c>
      <c r="C96" s="30"/>
      <c r="D96" s="30"/>
      <c r="E96" s="28"/>
      <c r="F96" s="39"/>
      <c r="G96" s="39"/>
      <c r="H96" s="39"/>
      <c r="I96" s="39"/>
      <c r="J96" s="39"/>
      <c r="K96" s="39"/>
    </row>
    <row r="97" spans="1:11" s="40" customFormat="1" ht="15.75" x14ac:dyDescent="0.25">
      <c r="A97" s="75"/>
      <c r="B97" s="78" t="s">
        <v>162</v>
      </c>
      <c r="C97" s="30">
        <v>-784267.25</v>
      </c>
      <c r="D97" s="30">
        <v>-34267</v>
      </c>
      <c r="E97" s="28"/>
      <c r="F97" s="39"/>
      <c r="G97" s="39"/>
      <c r="H97" s="39"/>
      <c r="I97" s="39"/>
      <c r="J97" s="39"/>
      <c r="K97" s="39"/>
    </row>
    <row r="98" spans="1:11" s="40" customFormat="1" ht="13.7" customHeight="1" x14ac:dyDescent="0.25">
      <c r="A98" s="75"/>
      <c r="B98" s="78"/>
      <c r="C98" s="30"/>
      <c r="D98" s="30"/>
      <c r="E98" s="28"/>
      <c r="F98" s="39"/>
      <c r="G98" s="39"/>
      <c r="H98" s="39"/>
      <c r="I98" s="39"/>
      <c r="J98" s="39"/>
      <c r="K98" s="39"/>
    </row>
    <row r="99" spans="1:11" s="40" customFormat="1" ht="31.5" x14ac:dyDescent="0.25">
      <c r="A99" s="75"/>
      <c r="B99" s="38" t="s">
        <v>163</v>
      </c>
      <c r="C99" s="27">
        <f>C100+C101</f>
        <v>2000000</v>
      </c>
      <c r="D99" s="27">
        <f>D100+D101</f>
        <v>3884267</v>
      </c>
      <c r="E99" s="28"/>
      <c r="F99" s="39"/>
      <c r="G99" s="39"/>
      <c r="H99" s="39"/>
      <c r="I99" s="39"/>
      <c r="J99" s="39"/>
      <c r="K99" s="39"/>
    </row>
    <row r="100" spans="1:11" s="40" customFormat="1" ht="22.7" customHeight="1" x14ac:dyDescent="0.25">
      <c r="A100" s="75"/>
      <c r="B100" s="79" t="s">
        <v>164</v>
      </c>
      <c r="C100" s="30">
        <v>7620746</v>
      </c>
      <c r="D100" s="30">
        <v>3884267</v>
      </c>
      <c r="E100" s="28"/>
      <c r="F100" s="39"/>
      <c r="G100" s="39"/>
      <c r="H100" s="39"/>
      <c r="I100" s="39"/>
      <c r="J100" s="39"/>
      <c r="K100" s="39"/>
    </row>
    <row r="101" spans="1:11" s="40" customFormat="1" ht="31.5" x14ac:dyDescent="0.25">
      <c r="A101" s="75"/>
      <c r="B101" s="79" t="s">
        <v>165</v>
      </c>
      <c r="C101" s="30">
        <v>-5620746</v>
      </c>
      <c r="D101" s="30">
        <v>0</v>
      </c>
      <c r="E101" s="28"/>
      <c r="F101" s="39"/>
      <c r="G101" s="39"/>
      <c r="H101" s="39"/>
      <c r="I101" s="39"/>
      <c r="J101" s="39"/>
      <c r="K101" s="39"/>
    </row>
    <row r="102" spans="1:11" s="40" customFormat="1" ht="14.25" customHeight="1" x14ac:dyDescent="0.25">
      <c r="A102" s="75"/>
      <c r="B102" s="78"/>
      <c r="C102" s="30"/>
      <c r="D102" s="30"/>
      <c r="E102" s="28"/>
      <c r="F102" s="39"/>
      <c r="G102" s="39"/>
      <c r="H102" s="39"/>
      <c r="I102" s="39"/>
      <c r="J102" s="39"/>
      <c r="K102" s="39"/>
    </row>
    <row r="103" spans="1:11" s="40" customFormat="1" ht="22.7" customHeight="1" x14ac:dyDescent="0.25">
      <c r="A103" s="75"/>
      <c r="B103" s="38" t="s">
        <v>166</v>
      </c>
      <c r="C103" s="27">
        <f>C104+C105</f>
        <v>784267.25</v>
      </c>
      <c r="D103" s="27">
        <f>D104+D105</f>
        <v>-3850000</v>
      </c>
      <c r="E103" s="28"/>
      <c r="F103" s="39"/>
      <c r="G103" s="39"/>
      <c r="H103" s="39"/>
      <c r="I103" s="39"/>
      <c r="J103" s="39"/>
      <c r="K103" s="39"/>
    </row>
    <row r="104" spans="1:11" s="40" customFormat="1" ht="22.7" customHeight="1" x14ac:dyDescent="0.25">
      <c r="A104" s="75"/>
      <c r="B104" s="78" t="s">
        <v>167</v>
      </c>
      <c r="C104" s="30">
        <v>8518534.25</v>
      </c>
      <c r="D104" s="30">
        <v>0</v>
      </c>
      <c r="E104" s="28"/>
      <c r="F104" s="39"/>
      <c r="G104" s="39"/>
      <c r="H104" s="39"/>
      <c r="I104" s="39"/>
      <c r="J104" s="39"/>
      <c r="K104" s="39"/>
    </row>
    <row r="105" spans="1:11" s="40" customFormat="1" ht="22.7" customHeight="1" x14ac:dyDescent="0.25">
      <c r="A105" s="75"/>
      <c r="B105" s="79" t="s">
        <v>168</v>
      </c>
      <c r="C105" s="30">
        <v>-7734267</v>
      </c>
      <c r="D105" s="30">
        <v>-3850000</v>
      </c>
      <c r="E105" s="28"/>
      <c r="F105" s="39"/>
      <c r="G105" s="39"/>
      <c r="H105" s="39"/>
      <c r="I105" s="39"/>
      <c r="J105" s="39"/>
      <c r="K105" s="39"/>
    </row>
    <row r="106" spans="1:11" s="40" customFormat="1" ht="15.75" customHeight="1" x14ac:dyDescent="0.25">
      <c r="A106" s="75"/>
      <c r="B106" s="79"/>
      <c r="C106" s="30"/>
      <c r="D106" s="30"/>
      <c r="E106" s="28"/>
      <c r="F106" s="39"/>
      <c r="G106" s="39"/>
      <c r="H106" s="39"/>
      <c r="I106" s="39"/>
      <c r="J106" s="39"/>
      <c r="K106" s="39"/>
    </row>
    <row r="107" spans="1:11" s="40" customFormat="1" ht="31.5" x14ac:dyDescent="0.25">
      <c r="A107" s="75"/>
      <c r="B107" s="38" t="s">
        <v>169</v>
      </c>
      <c r="C107" s="27">
        <v>0</v>
      </c>
      <c r="D107" s="27">
        <f>D108</f>
        <v>983787.31</v>
      </c>
      <c r="E107" s="28"/>
      <c r="F107" s="39"/>
      <c r="G107" s="39"/>
      <c r="H107" s="39"/>
      <c r="I107" s="39"/>
      <c r="J107" s="39"/>
      <c r="K107" s="39"/>
    </row>
    <row r="108" spans="1:11" s="40" customFormat="1" ht="31.5" x14ac:dyDescent="0.25">
      <c r="A108" s="75"/>
      <c r="B108" s="80" t="s">
        <v>170</v>
      </c>
      <c r="C108" s="81" t="s">
        <v>54</v>
      </c>
      <c r="D108" s="81">
        <v>983787.31</v>
      </c>
      <c r="E108" s="28"/>
      <c r="F108" s="39"/>
      <c r="G108" s="39"/>
      <c r="H108" s="39"/>
      <c r="I108" s="39"/>
      <c r="J108" s="39"/>
      <c r="K108" s="39"/>
    </row>
    <row r="109" spans="1:11" s="40" customFormat="1" ht="63" x14ac:dyDescent="0.25">
      <c r="A109" s="75"/>
      <c r="B109" s="82" t="s">
        <v>171</v>
      </c>
      <c r="C109" s="30" t="s">
        <v>54</v>
      </c>
      <c r="D109" s="30">
        <f>D108</f>
        <v>983787.31</v>
      </c>
      <c r="E109" s="28"/>
      <c r="F109" s="39"/>
      <c r="G109" s="39"/>
      <c r="H109" s="39"/>
      <c r="I109" s="39"/>
      <c r="J109" s="39"/>
      <c r="K109" s="39"/>
    </row>
    <row r="110" spans="1:11" s="40" customFormat="1" ht="32.25" customHeight="1" x14ac:dyDescent="0.25">
      <c r="A110" s="75"/>
      <c r="B110" s="38" t="s">
        <v>172</v>
      </c>
      <c r="C110" s="27">
        <f>C111+C112</f>
        <v>1578354.3184999973</v>
      </c>
      <c r="D110" s="27">
        <f>D111+D112</f>
        <v>-4686682.5944500044</v>
      </c>
      <c r="E110" s="28"/>
      <c r="F110" s="39"/>
      <c r="G110" s="39"/>
      <c r="H110" s="39"/>
      <c r="I110" s="39"/>
      <c r="J110" s="39"/>
      <c r="K110" s="39"/>
    </row>
    <row r="111" spans="1:11" ht="22.7" customHeight="1" x14ac:dyDescent="0.25">
      <c r="A111" s="14"/>
      <c r="B111" s="29" t="s">
        <v>173</v>
      </c>
      <c r="C111" s="30">
        <v>-87877050.921440005</v>
      </c>
      <c r="D111" s="36">
        <v>-67544423.385110006</v>
      </c>
      <c r="E111" s="28"/>
      <c r="F111" s="9"/>
      <c r="G111" s="9"/>
      <c r="H111" s="9"/>
      <c r="I111" s="9"/>
      <c r="J111" s="9"/>
      <c r="K111" s="9"/>
    </row>
    <row r="112" spans="1:11" ht="22.7" customHeight="1" x14ac:dyDescent="0.25">
      <c r="A112" s="14"/>
      <c r="B112" s="29" t="s">
        <v>174</v>
      </c>
      <c r="C112" s="30">
        <v>89455405.239940003</v>
      </c>
      <c r="D112" s="30">
        <v>62857740.790660001</v>
      </c>
      <c r="E112" s="28"/>
      <c r="F112" s="9"/>
      <c r="G112" s="9"/>
      <c r="H112" s="9"/>
      <c r="I112" s="9"/>
      <c r="J112" s="9"/>
      <c r="K112" s="9"/>
    </row>
    <row r="113" spans="1:11" ht="30" customHeight="1" x14ac:dyDescent="0.25">
      <c r="A113" s="71"/>
      <c r="B113" s="83" t="s">
        <v>175</v>
      </c>
      <c r="C113" s="72">
        <f>C99+C103+C107+C110+C95</f>
        <v>3578354.3184999973</v>
      </c>
      <c r="D113" s="72">
        <f>D99+D103+D107+D110+D95</f>
        <v>-3702895.2844500043</v>
      </c>
      <c r="E113" s="73"/>
      <c r="F113" s="9"/>
      <c r="G113" s="9"/>
      <c r="H113" s="9"/>
      <c r="I113" s="9"/>
      <c r="J113" s="9"/>
    </row>
    <row r="114" spans="1:11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</row>
    <row r="115" spans="1:11" ht="15.75" x14ac:dyDescent="0.25">
      <c r="B115" s="10"/>
      <c r="C115" s="8"/>
      <c r="D115" s="11"/>
      <c r="E115" s="12"/>
      <c r="F115" s="9"/>
      <c r="G115" s="9"/>
      <c r="H115" s="9"/>
      <c r="I115" s="9"/>
      <c r="J115" s="9"/>
      <c r="K115" s="9"/>
    </row>
    <row r="116" spans="1:11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</row>
    <row r="117" spans="1:11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</row>
    <row r="118" spans="1:11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</row>
    <row r="119" spans="1:11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</row>
    <row r="120" spans="1:11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</row>
    <row r="121" spans="1:11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</row>
    <row r="122" spans="1:11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</row>
    <row r="123" spans="1:11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</row>
    <row r="124" spans="1:11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</row>
    <row r="125" spans="1:11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</row>
    <row r="126" spans="1:11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</row>
    <row r="127" spans="1:11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</row>
    <row r="128" spans="1:11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</row>
    <row r="129" spans="2:11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</row>
    <row r="130" spans="2:11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</row>
    <row r="131" spans="2:11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</row>
    <row r="132" spans="2:11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</row>
    <row r="133" spans="2:11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</row>
    <row r="134" spans="2:11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</row>
    <row r="135" spans="2:11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</row>
    <row r="136" spans="2:11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</row>
    <row r="137" spans="2:11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</row>
    <row r="138" spans="2:11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</row>
    <row r="139" spans="2:11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</row>
    <row r="140" spans="2:11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</row>
    <row r="141" spans="2:11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</row>
    <row r="142" spans="2:11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</row>
    <row r="143" spans="2:11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</row>
    <row r="144" spans="2:11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</row>
    <row r="145" spans="2:11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</row>
    <row r="146" spans="2:11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</row>
    <row r="147" spans="2:11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</row>
    <row r="148" spans="2:11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</row>
    <row r="149" spans="2:11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</row>
    <row r="150" spans="2:11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</row>
    <row r="151" spans="2:11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</row>
    <row r="152" spans="2:11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</row>
    <row r="153" spans="2:11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</row>
    <row r="154" spans="2:11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</row>
    <row r="155" spans="2:11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</row>
    <row r="156" spans="2:11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</row>
    <row r="157" spans="2:11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</row>
    <row r="158" spans="2:11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</row>
    <row r="159" spans="2:11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</row>
    <row r="160" spans="2:11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</row>
    <row r="161" spans="2:11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</row>
    <row r="162" spans="2:11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</row>
    <row r="163" spans="2:11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</row>
    <row r="164" spans="2:11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</row>
    <row r="165" spans="2:11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</row>
    <row r="166" spans="2:11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</row>
    <row r="167" spans="2:11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</row>
    <row r="168" spans="2:11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</row>
    <row r="169" spans="2:11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</row>
    <row r="170" spans="2:11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</row>
    <row r="171" spans="2:11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</row>
    <row r="172" spans="2:11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</row>
    <row r="173" spans="2:11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</row>
    <row r="174" spans="2:11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</row>
    <row r="175" spans="2:11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</row>
    <row r="176" spans="2:11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</row>
    <row r="177" spans="2:11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</row>
    <row r="178" spans="2:11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</row>
    <row r="179" spans="2:11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</row>
    <row r="180" spans="2:11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</row>
    <row r="181" spans="2:11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</row>
    <row r="182" spans="2:11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</row>
    <row r="183" spans="2:11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</row>
    <row r="184" spans="2:11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</row>
    <row r="185" spans="2:11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</row>
    <row r="186" spans="2:11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</row>
    <row r="187" spans="2:11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</row>
    <row r="188" spans="2:11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</row>
    <row r="189" spans="2:11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</row>
    <row r="190" spans="2:11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</row>
    <row r="191" spans="2:11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</row>
    <row r="192" spans="2:11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</row>
    <row r="193" spans="2:11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</row>
    <row r="194" spans="2:11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</row>
    <row r="195" spans="2:11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</row>
    <row r="196" spans="2:11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</row>
    <row r="197" spans="2:11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</row>
    <row r="198" spans="2:11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</row>
    <row r="199" spans="2:11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</row>
    <row r="200" spans="2:11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</row>
    <row r="201" spans="2:11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</row>
    <row r="202" spans="2:11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</row>
    <row r="203" spans="2:11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</row>
    <row r="204" spans="2:11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</row>
    <row r="205" spans="2:11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</row>
    <row r="206" spans="2:11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</row>
    <row r="207" spans="2:11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</row>
    <row r="208" spans="2:11" ht="15.75" x14ac:dyDescent="0.25">
      <c r="B208" s="10"/>
      <c r="C208" s="9"/>
      <c r="D208" s="11"/>
      <c r="E208" s="12"/>
      <c r="F208" s="9"/>
      <c r="G208" s="9"/>
      <c r="H208" s="9"/>
      <c r="I208" s="9"/>
      <c r="J208" s="9"/>
      <c r="K208" s="9"/>
    </row>
    <row r="209" spans="2:11" ht="15.75" x14ac:dyDescent="0.25">
      <c r="B209" s="10"/>
      <c r="C209" s="9"/>
      <c r="D209" s="11"/>
      <c r="E209" s="12"/>
      <c r="F209" s="9"/>
      <c r="G209" s="9"/>
      <c r="H209" s="9"/>
      <c r="I209" s="9"/>
      <c r="J209" s="9"/>
      <c r="K209" s="9"/>
    </row>
    <row r="210" spans="2:11" ht="15.75" x14ac:dyDescent="0.25">
      <c r="B210" s="10"/>
      <c r="C210" s="9"/>
      <c r="D210" s="11"/>
      <c r="E210" s="12"/>
      <c r="F210" s="9"/>
      <c r="G210" s="9"/>
      <c r="H210" s="9"/>
      <c r="I210" s="9"/>
      <c r="J210" s="9"/>
      <c r="K210" s="9"/>
    </row>
    <row r="211" spans="2:11" ht="15.75" x14ac:dyDescent="0.25">
      <c r="B211" s="10"/>
      <c r="C211" s="9"/>
      <c r="D211" s="11"/>
      <c r="E211" s="12"/>
      <c r="F211" s="9"/>
      <c r="G211" s="9"/>
      <c r="H211" s="9"/>
      <c r="I211" s="9"/>
      <c r="J211" s="9"/>
      <c r="K211" s="9"/>
    </row>
    <row r="478" spans="4:4" ht="18.75" x14ac:dyDescent="0.3">
      <c r="D478" s="84"/>
    </row>
    <row r="479" spans="4:4" ht="18.75" x14ac:dyDescent="0.3">
      <c r="D479" s="84"/>
    </row>
    <row r="482" spans="4:4" x14ac:dyDescent="0.2">
      <c r="D482" s="85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4" manualBreakCount="4">
    <brk id="42" max="4" man="1"/>
    <brk id="43" max="4" man="1"/>
    <brk id="88" max="4" man="1"/>
    <brk id="13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F47AF0-501C-4B23-AB72-BE838B2F09C3}"/>
</file>

<file path=customXml/itemProps2.xml><?xml version="1.0" encoding="utf-8"?>
<ds:datastoreItem xmlns:ds="http://schemas.openxmlformats.org/officeDocument/2006/customXml" ds:itemID="{6B426DD0-B6D5-46FF-B11D-ADC4E6281D06}"/>
</file>

<file path=customXml/itemProps3.xml><?xml version="1.0" encoding="utf-8"?>
<ds:datastoreItem xmlns:ds="http://schemas.openxmlformats.org/officeDocument/2006/customXml" ds:itemID="{13BFBCD9-92B7-4696-A5B5-1ED016D75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01.10.2025</vt:lpstr>
      <vt:lpstr>'на 01.10.2025'!Область_печати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2025-10-21T08:12:30Z</dcterms:created>
  <dcterms:modified xsi:type="dcterms:W3CDTF">2025-10-21T10:33:50Z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