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835"/>
  </bookViews>
  <sheets>
    <sheet name="на 01.12.2024" sheetId="1" r:id="rId1"/>
  </sheets>
  <definedNames>
    <definedName name="Z_3A62FDFE_B33F_4285_AF26_B946B57D89E5_.wvu.Rows" localSheetId="0" hidden="1">'на 01.12.2024'!#REF!,'на 01.12.2024'!$36:$36,'на 01.12.2024'!#REF!,'на 01.12.2024'!$89:$92,'на 01.12.2024'!$103:$103,'на 01.12.2024'!#REF!,'на 01.12.2024'!#REF!</definedName>
    <definedName name="Z_5F4BDBB1_E645_4516_8FC8_7D1E2AFE448F_.wvu.Rows" localSheetId="0" hidden="1">'на 01.12.2024'!#REF!,'на 01.12.2024'!$36:$36,'на 01.12.2024'!#REF!,'на 01.12.2024'!#REF!,'на 01.12.2024'!$89:$92,'на 01.12.2024'!$103:$103,'на 01.12.2024'!#REF!</definedName>
    <definedName name="Z_791A6B44_A126_477F_8F66_87C81269CCAF_.wvu.Rows" localSheetId="0" hidden="1">'на 01.12.2024'!#REF!,'на 01.12.2024'!#REF!,'на 01.12.2024'!#REF!</definedName>
    <definedName name="Z_929FDB8F_E881_4391_AFBA_8453BF0DB0C3_.wvu.PrintArea" localSheetId="0" hidden="1">'на 01.12.2024'!$B$1:$E$109</definedName>
    <definedName name="Z_929FDB8F_E881_4391_AFBA_8453BF0DB0C3_.wvu.Rows" localSheetId="0" hidden="1">'на 01.12.2024'!#REF!,'на 01.12.2024'!#REF!</definedName>
    <definedName name="Z_941B9BCB_D95B_4828_B060_DECC595C9511_.wvu.Rows" localSheetId="0" hidden="1">'на 01.12.2024'!#REF!,'на 01.12.2024'!$31:$31,'на 01.12.2024'!$36:$36,'на 01.12.2024'!$43:$43,'на 01.12.2024'!#REF!,'на 01.12.2024'!#REF!,'на 01.12.2024'!#REF!,'на 01.12.2024'!$89:$92,'на 01.12.2024'!$102:$103,'на 01.12.2024'!#REF!</definedName>
    <definedName name="Z_AD8B40E3_4B89_443C_9ACF_B6D22B3A77E7_.wvu.Rows" localSheetId="0" hidden="1">'на 01.12.2024'!#REF!,'на 01.12.2024'!$31:$31,'на 01.12.2024'!$36:$36,'на 01.12.2024'!$43:$43,'на 01.12.2024'!#REF!,'на 01.12.2024'!#REF!,'на 01.12.2024'!#REF!,'на 01.12.2024'!$89:$92,'на 01.12.2024'!$102:$103,'на 01.12.2024'!#REF!</definedName>
    <definedName name="Z_AFEF4DE1_67D6_48C6_A8C8_B9E9198BBD0E_.wvu.PrintArea" localSheetId="0" hidden="1">'на 01.12.2024'!$B$1:$E$110</definedName>
    <definedName name="Z_BAFDA3B8_7206_4013_B98A_464FD1E587E1_.wvu.PrintArea" localSheetId="0" hidden="1">'на 01.12.2024'!$A$1:$E$110</definedName>
    <definedName name="Z_CAE69FAB_AFBE_4188_8F32_69E048226F14_.wvu.PrintArea" localSheetId="0" hidden="1">'на 01.12.2024'!$A$1:$E$110</definedName>
    <definedName name="Z_D2DF83CF_573E_4A86_A4BE_5A992E023C65_.wvu.Rows" localSheetId="0" hidden="1">'на 01.12.2024'!#REF!,'на 01.12.2024'!#REF!,'на 01.12.2024'!#REF!</definedName>
    <definedName name="Z_E2CE03E0_A708_4616_8DFD_0910D1C70A9E_.wvu.Rows" localSheetId="0" hidden="1">'на 01.12.2024'!#REF!,'на 01.12.2024'!#REF!,'на 01.12.2024'!#REF!</definedName>
    <definedName name="Z_E6F394BB_DB4B_47AB_A066_DC195B03AE3E_.wvu.Rows" localSheetId="0" hidden="1">'на 01.12.2024'!#REF!,'на 01.12.2024'!$36:$36,'на 01.12.2024'!#REF!,'на 01.12.2024'!#REF!,'на 01.12.2024'!#REF!,'на 01.12.2024'!#REF!,'на 01.12.2024'!$89:$92,'на 01.12.2024'!$101:$101,'на 01.12.2024'!#REF!,'на 01.12.2024'!#REF!,'на 01.12.2024'!#REF!</definedName>
    <definedName name="Z_E8991B2E_0E9F_48F3_A4D6_3B340ABE8C8E_.wvu.Rows" localSheetId="0" hidden="1">'на 01.12.2024'!$36:$36,'на 01.12.2024'!#REF!</definedName>
    <definedName name="Z_F385514D_10E2_4F02_BC23_DB9B134ACC31_.wvu.PrintArea" localSheetId="0" hidden="1">'на 01.12.2024'!$B$1:$E$109</definedName>
    <definedName name="Z_F59D258D_974D_4B2B_B7CC_86B99245EC3C_.wvu.PrintArea" localSheetId="0" hidden="1">'на 01.12.2024'!$A$1:$E$110</definedName>
    <definedName name="Z_F59D258D_974D_4B2B_B7CC_86B99245EC3C_.wvu.Rows" localSheetId="0" hidden="1">'на 01.12.2024'!#REF!,'на 01.12.2024'!$31:$31,'на 01.12.2024'!$36:$36,'на 01.12.2024'!$43:$43,'на 01.12.2024'!#REF!,'на 01.12.2024'!#REF!,'на 01.12.2024'!#REF!,'на 01.12.2024'!$89:$92,'на 01.12.2024'!$103:$103,'на 01.12.2024'!#REF!,'на 01.12.2024'!#REF!</definedName>
    <definedName name="Z_F8542D9D_A523_4F6F_8CFE_9BA4BA3D5B88_.wvu.Rows" localSheetId="0" hidden="1">'на 01.12.2024'!$36:$36,'на 01.12.2024'!$89:$92,'на 01.12.2024'!$103:$103,'на 01.12.2024'!#REF!</definedName>
    <definedName name="Z_FAFBB87E_73E9_461E_A4E8_A0EB3259EED0_.wvu.PrintArea" localSheetId="0" hidden="1">'на 01.12.2024'!$A$1:$E$110</definedName>
    <definedName name="Z_FAFBB87E_73E9_461E_A4E8_A0EB3259EED0_.wvu.Rows" localSheetId="0" hidden="1">'на 01.12.2024'!#REF!,'на 01.12.2024'!$36:$36,'на 01.12.2024'!$89:$92,'на 01.12.2024'!$103:$103,'на 01.12.2024'!#REF!</definedName>
    <definedName name="_xlnm.Print_Area" localSheetId="0">'на 01.12.2024'!$A$1:$E$108</definedName>
  </definedNames>
  <calcPr calcId="145621" refMode="R1C1"/>
</workbook>
</file>

<file path=xl/calcChain.xml><?xml version="1.0" encoding="utf-8"?>
<calcChain xmlns="http://schemas.openxmlformats.org/spreadsheetml/2006/main">
  <c r="D105" i="1" l="1"/>
  <c r="C105" i="1"/>
  <c r="D104" i="1"/>
  <c r="D102" i="1"/>
  <c r="D98" i="1"/>
  <c r="C98" i="1"/>
  <c r="D94" i="1"/>
  <c r="C94" i="1"/>
  <c r="D90" i="1"/>
  <c r="C90" i="1"/>
  <c r="D86" i="1"/>
  <c r="C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4" i="1"/>
  <c r="E43" i="1"/>
  <c r="E42" i="1"/>
  <c r="E41" i="1"/>
  <c r="E40" i="1"/>
  <c r="E39" i="1"/>
  <c r="D35" i="1"/>
  <c r="C35" i="1"/>
  <c r="E34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D108" i="1" l="1"/>
  <c r="D88" i="1"/>
  <c r="C88" i="1"/>
  <c r="C108" i="1"/>
  <c r="E86" i="1"/>
  <c r="E35" i="1"/>
</calcChain>
</file>

<file path=xl/sharedStrings.xml><?xml version="1.0" encoding="utf-8"?>
<sst xmlns="http://schemas.openxmlformats.org/spreadsheetml/2006/main" count="156" uniqueCount="152">
  <si>
    <t xml:space="preserve">                           Сведения об исполнении бюджета г. Красноярска на 01.12.2024 </t>
  </si>
  <si>
    <t>тыс. руб.</t>
  </si>
  <si>
    <t>Наименование показателей</t>
  </si>
  <si>
    <t>Бюджет города на 2024 год с учетом изменений</t>
  </si>
  <si>
    <t>Исполнено на 01.12.2024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</si>
  <si>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</si>
  <si>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</si>
  <si>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</si>
  <si>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</si>
  <si>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</si>
  <si>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</si>
  <si>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</si>
  <si>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</si>
  <si>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</si>
  <si>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</si>
  <si>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</si>
  <si>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</si>
  <si>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</si>
  <si>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</si>
  <si>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</si>
  <si>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</si>
  <si>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</si>
  <si>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</si>
  <si>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</si>
  <si>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</si>
  <si>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</si>
  <si>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</si>
  <si>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</si>
  <si>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</si>
  <si>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</si>
  <si>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</si>
  <si>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</si>
  <si>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</si>
  <si>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</si>
  <si>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</si>
  <si>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>-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</si>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</sst>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/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3" fontId="12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 applyProtection="1">
      <alignment horizontal="left" vertical="center"/>
    </xf>
    <xf numFmtId="164" fontId="12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79"/>
  <sheetViews>
    <sheetView tabSelected="1" view="pageBreakPreview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7109375" style="3" bestFit="1" customWidth="1"/>
    <col min="7" max="7" width="18.7109375" style="3" customWidth="1"/>
    <col min="8" max="8" width="23.140625" style="3" customWidth="1"/>
    <col min="9" max="9" width="17.42578125" style="3" customWidth="1"/>
    <col min="10" max="16384" width="9.140625" style="3"/>
  </cols>
  <sheetData>
    <row r="1" spans="1:13" ht="12.6" customHeight="1" x14ac:dyDescent="0.2"/>
    <row r="2" spans="1:13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  <c r="L2" s="9"/>
      <c r="M2" s="9"/>
    </row>
    <row r="3" spans="1:13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  <c r="L4" s="9"/>
      <c r="M4" s="9"/>
    </row>
    <row r="5" spans="1:13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  <c r="L5" s="18"/>
      <c r="M5" s="18"/>
    </row>
    <row r="6" spans="1:13" ht="24" customHeight="1" x14ac:dyDescent="0.25">
      <c r="A6" s="14"/>
      <c r="B6" s="19" t="s">
        <v>6</v>
      </c>
      <c r="C6" s="20">
        <v>35272085.770000003</v>
      </c>
      <c r="D6" s="20">
        <v>32060985.29518</v>
      </c>
      <c r="E6" s="21">
        <f>D6/C6</f>
        <v>0.90896199063024663</v>
      </c>
      <c r="F6" s="9"/>
      <c r="G6" s="9"/>
      <c r="H6" s="9"/>
      <c r="I6" s="9"/>
      <c r="J6" s="9"/>
      <c r="K6" s="9"/>
      <c r="L6" s="9"/>
      <c r="M6" s="9"/>
    </row>
    <row r="7" spans="1:13" ht="24" customHeight="1" x14ac:dyDescent="0.25">
      <c r="A7" s="14"/>
      <c r="B7" s="22" t="s">
        <v>7</v>
      </c>
      <c r="C7" s="20">
        <v>22738139.280000001</v>
      </c>
      <c r="D7" s="20">
        <v>19462574.161800001</v>
      </c>
      <c r="E7" s="21">
        <f t="shared" ref="E7:E35" si="0">D7/C7</f>
        <v>0.855944012046706</v>
      </c>
      <c r="F7" s="9"/>
      <c r="G7" s="9"/>
      <c r="H7" s="9"/>
      <c r="I7" s="9"/>
      <c r="J7" s="9"/>
      <c r="K7" s="9"/>
      <c r="L7" s="9"/>
      <c r="M7" s="9"/>
    </row>
    <row r="8" spans="1:13" ht="24" customHeight="1" x14ac:dyDescent="0.25">
      <c r="A8" s="14"/>
      <c r="B8" s="23" t="s">
        <v>8</v>
      </c>
      <c r="C8" s="24">
        <v>4442111.8</v>
      </c>
      <c r="D8" s="24">
        <v>3882673.6357399998</v>
      </c>
      <c r="E8" s="25">
        <f t="shared" si="0"/>
        <v>0.87406031422712049</v>
      </c>
      <c r="F8" s="9"/>
      <c r="G8" s="9"/>
      <c r="H8" s="9"/>
      <c r="I8" s="9"/>
      <c r="J8" s="9"/>
      <c r="K8" s="9"/>
      <c r="L8" s="9"/>
      <c r="M8" s="9"/>
    </row>
    <row r="9" spans="1:13" ht="24" customHeight="1" x14ac:dyDescent="0.25">
      <c r="A9" s="14"/>
      <c r="B9" s="23" t="s">
        <v>9</v>
      </c>
      <c r="C9" s="24">
        <v>18296027.48</v>
      </c>
      <c r="D9" s="24">
        <v>15579900.52606</v>
      </c>
      <c r="E9" s="25">
        <f t="shared" si="0"/>
        <v>0.85154553594166327</v>
      </c>
      <c r="F9" s="9"/>
      <c r="G9" s="9"/>
      <c r="H9" s="9"/>
      <c r="I9" s="9"/>
      <c r="J9" s="9"/>
      <c r="K9" s="9"/>
      <c r="L9" s="9"/>
      <c r="M9" s="9"/>
    </row>
    <row r="10" spans="1:13" ht="24" customHeight="1" x14ac:dyDescent="0.25">
      <c r="A10" s="14"/>
      <c r="B10" s="26" t="s">
        <v>10</v>
      </c>
      <c r="C10" s="20">
        <v>1611449.7</v>
      </c>
      <c r="D10" s="20">
        <v>1505095.8304699999</v>
      </c>
      <c r="E10" s="21">
        <f t="shared" si="0"/>
        <v>0.93400112362799781</v>
      </c>
      <c r="F10" s="9"/>
      <c r="G10" s="9"/>
      <c r="H10" s="9"/>
      <c r="I10" s="9"/>
      <c r="J10" s="9"/>
      <c r="K10" s="9"/>
      <c r="L10" s="9"/>
      <c r="M10" s="9"/>
    </row>
    <row r="11" spans="1:13" ht="24" customHeight="1" x14ac:dyDescent="0.25">
      <c r="A11" s="14"/>
      <c r="B11" s="22" t="s">
        <v>11</v>
      </c>
      <c r="C11" s="20">
        <v>7103922.2699999996</v>
      </c>
      <c r="D11" s="20">
        <v>7293806.5107800001</v>
      </c>
      <c r="E11" s="21">
        <f t="shared" si="0"/>
        <v>1.0267294930269557</v>
      </c>
      <c r="F11" s="9"/>
      <c r="G11" s="9"/>
      <c r="H11" s="9"/>
      <c r="I11" s="9"/>
      <c r="J11" s="9"/>
      <c r="K11" s="9"/>
      <c r="L11" s="9"/>
      <c r="M11" s="9"/>
    </row>
    <row r="12" spans="1:13" ht="24" customHeight="1" x14ac:dyDescent="0.25">
      <c r="A12" s="14"/>
      <c r="B12" s="23" t="s">
        <v>12</v>
      </c>
      <c r="C12" s="24">
        <v>6602682</v>
      </c>
      <c r="D12" s="24">
        <v>6771461.3753500003</v>
      </c>
      <c r="E12" s="25">
        <f t="shared" si="0"/>
        <v>1.0255622450619311</v>
      </c>
      <c r="F12" s="9"/>
      <c r="G12" s="8"/>
      <c r="H12" s="9"/>
      <c r="I12" s="9"/>
      <c r="J12" s="9"/>
      <c r="K12" s="9"/>
      <c r="L12" s="9"/>
      <c r="M12" s="9"/>
    </row>
    <row r="13" spans="1:13" ht="24" customHeight="1" x14ac:dyDescent="0.25">
      <c r="A13" s="14"/>
      <c r="B13" s="27" t="s">
        <v>13</v>
      </c>
      <c r="C13" s="24">
        <v>1945.81</v>
      </c>
      <c r="D13" s="24">
        <v>1290.1615200000001</v>
      </c>
      <c r="E13" s="25">
        <f t="shared" si="0"/>
        <v>0.66304599112965812</v>
      </c>
      <c r="F13" s="9"/>
      <c r="G13" s="9"/>
      <c r="H13" s="9"/>
      <c r="I13" s="9"/>
      <c r="J13" s="9"/>
      <c r="K13" s="9"/>
      <c r="L13" s="9"/>
      <c r="M13" s="9"/>
    </row>
    <row r="14" spans="1:13" ht="24" customHeight="1" x14ac:dyDescent="0.25">
      <c r="A14" s="14"/>
      <c r="B14" s="23" t="s">
        <v>14</v>
      </c>
      <c r="C14" s="24">
        <v>5387.26</v>
      </c>
      <c r="D14" s="28">
        <v>5456.0193499999996</v>
      </c>
      <c r="E14" s="25">
        <f t="shared" si="0"/>
        <v>1.0127633249555432</v>
      </c>
      <c r="F14" s="9"/>
      <c r="G14" s="9"/>
      <c r="H14" s="9"/>
      <c r="I14" s="9"/>
      <c r="J14" s="9"/>
      <c r="K14" s="9"/>
      <c r="L14" s="9"/>
      <c r="M14" s="9"/>
    </row>
    <row r="15" spans="1:13" ht="36.950000000000003" customHeight="1" x14ac:dyDescent="0.25">
      <c r="A15" s="14"/>
      <c r="B15" s="29" t="s">
        <v>15</v>
      </c>
      <c r="C15" s="30">
        <v>493907.20000000001</v>
      </c>
      <c r="D15" s="30">
        <v>515598.95455999998</v>
      </c>
      <c r="E15" s="25">
        <f t="shared" si="0"/>
        <v>1.0439186846435928</v>
      </c>
      <c r="F15" s="9"/>
      <c r="G15" s="9"/>
      <c r="H15" s="9"/>
      <c r="I15" s="9"/>
      <c r="J15" s="9"/>
      <c r="K15" s="9"/>
      <c r="L15" s="9"/>
      <c r="M15" s="9"/>
    </row>
    <row r="16" spans="1:13" ht="24" customHeight="1" x14ac:dyDescent="0.25">
      <c r="A16" s="14"/>
      <c r="B16" s="22" t="s">
        <v>16</v>
      </c>
      <c r="C16" s="20">
        <v>1225953.19</v>
      </c>
      <c r="D16" s="20">
        <v>1174337.4800799999</v>
      </c>
      <c r="E16" s="21">
        <f t="shared" si="0"/>
        <v>0.95789748716262157</v>
      </c>
      <c r="F16" s="9"/>
      <c r="G16" s="9"/>
      <c r="H16" s="9"/>
      <c r="I16" s="9"/>
      <c r="J16" s="9"/>
      <c r="K16" s="9"/>
      <c r="L16" s="9"/>
      <c r="M16" s="9"/>
    </row>
    <row r="17" spans="1:13" ht="24" customHeight="1" x14ac:dyDescent="0.25">
      <c r="A17" s="14"/>
      <c r="B17" s="23" t="s">
        <v>17</v>
      </c>
      <c r="C17" s="24">
        <v>476255.29</v>
      </c>
      <c r="D17" s="24">
        <v>413484.55527999997</v>
      </c>
      <c r="E17" s="25">
        <f t="shared" si="0"/>
        <v>0.868199396336364</v>
      </c>
      <c r="F17" s="9"/>
      <c r="G17" s="9"/>
      <c r="H17" s="9"/>
      <c r="I17" s="9"/>
      <c r="J17" s="9"/>
      <c r="K17" s="9"/>
      <c r="L17" s="9"/>
      <c r="M17" s="9"/>
    </row>
    <row r="18" spans="1:13" ht="24" customHeight="1" x14ac:dyDescent="0.25">
      <c r="A18" s="14"/>
      <c r="B18" s="23" t="s">
        <v>18</v>
      </c>
      <c r="C18" s="24">
        <v>749697.9</v>
      </c>
      <c r="D18" s="24">
        <v>760852.92479999992</v>
      </c>
      <c r="E18" s="25">
        <f t="shared" si="0"/>
        <v>1.0148793598061299</v>
      </c>
      <c r="F18" s="9"/>
      <c r="G18" s="9"/>
      <c r="H18" s="9"/>
      <c r="I18" s="9"/>
      <c r="J18" s="9"/>
      <c r="K18" s="9"/>
      <c r="L18" s="9"/>
      <c r="M18" s="9"/>
    </row>
    <row r="19" spans="1:13" ht="24" customHeight="1" x14ac:dyDescent="0.25">
      <c r="A19" s="14"/>
      <c r="B19" s="22" t="s">
        <v>19</v>
      </c>
      <c r="C19" s="20">
        <v>308844.38</v>
      </c>
      <c r="D19" s="20">
        <v>387675.16355</v>
      </c>
      <c r="E19" s="21">
        <f t="shared" si="0"/>
        <v>1.255244351702304</v>
      </c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14"/>
      <c r="B20" s="31" t="s">
        <v>20</v>
      </c>
      <c r="C20" s="20">
        <v>1.9</v>
      </c>
      <c r="D20" s="20">
        <v>0.26471</v>
      </c>
      <c r="E20" s="21">
        <f>D20/C20</f>
        <v>0.13932105263157896</v>
      </c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14"/>
      <c r="B21" s="31" t="s">
        <v>21</v>
      </c>
      <c r="C21" s="20">
        <v>1331182.57</v>
      </c>
      <c r="D21" s="20">
        <v>1236579.0879000002</v>
      </c>
      <c r="E21" s="21">
        <f t="shared" si="0"/>
        <v>0.9289327518012801</v>
      </c>
      <c r="F21" s="9"/>
      <c r="G21" s="9"/>
      <c r="H21" s="9"/>
      <c r="I21" s="9"/>
      <c r="J21" s="9"/>
      <c r="K21" s="9"/>
      <c r="L21" s="9"/>
      <c r="M21" s="9"/>
    </row>
    <row r="22" spans="1:13" ht="24" customHeight="1" x14ac:dyDescent="0.25">
      <c r="A22" s="14"/>
      <c r="B22" s="31" t="s">
        <v>22</v>
      </c>
      <c r="C22" s="20">
        <v>56117.14</v>
      </c>
      <c r="D22" s="20">
        <v>44964.835140000003</v>
      </c>
      <c r="E22" s="21">
        <f t="shared" si="0"/>
        <v>0.80126740493189785</v>
      </c>
      <c r="F22" s="9"/>
      <c r="G22" s="9"/>
      <c r="H22" s="9"/>
      <c r="I22" s="9"/>
      <c r="J22" s="9"/>
      <c r="K22" s="9"/>
      <c r="L22" s="9"/>
      <c r="M22" s="9"/>
    </row>
    <row r="23" spans="1:13" ht="24" customHeight="1" x14ac:dyDescent="0.25">
      <c r="A23" s="14"/>
      <c r="B23" s="31" t="s">
        <v>23</v>
      </c>
      <c r="C23" s="20">
        <v>220413.79</v>
      </c>
      <c r="D23" s="20">
        <v>271500.67689999996</v>
      </c>
      <c r="E23" s="21">
        <f t="shared" si="0"/>
        <v>1.231777181001243</v>
      </c>
      <c r="F23" s="9"/>
      <c r="G23" s="9"/>
      <c r="H23" s="9"/>
      <c r="I23" s="9"/>
      <c r="J23" s="9"/>
      <c r="K23" s="9"/>
      <c r="L23" s="9"/>
      <c r="M23" s="9"/>
    </row>
    <row r="24" spans="1:13" ht="24" customHeight="1" x14ac:dyDescent="0.25">
      <c r="A24" s="14"/>
      <c r="B24" s="31" t="s">
        <v>24</v>
      </c>
      <c r="C24" s="20">
        <v>241812.06</v>
      </c>
      <c r="D24" s="20">
        <v>251786.77400999999</v>
      </c>
      <c r="E24" s="21">
        <f t="shared" si="0"/>
        <v>1.0412498616073986</v>
      </c>
      <c r="F24" s="9"/>
      <c r="G24" s="9"/>
      <c r="H24" s="9"/>
      <c r="I24" s="9"/>
      <c r="J24" s="9"/>
      <c r="K24" s="9"/>
      <c r="L24" s="9"/>
      <c r="M24" s="9"/>
    </row>
    <row r="25" spans="1:13" ht="24" customHeight="1" x14ac:dyDescent="0.25">
      <c r="A25" s="14"/>
      <c r="B25" s="22" t="s">
        <v>25</v>
      </c>
      <c r="C25" s="20">
        <v>235.82</v>
      </c>
      <c r="D25" s="20">
        <v>336.75804999999997</v>
      </c>
      <c r="E25" s="21">
        <f t="shared" si="0"/>
        <v>1.4280300653040454</v>
      </c>
      <c r="F25" s="9"/>
      <c r="G25" s="9"/>
      <c r="H25" s="9"/>
      <c r="I25" s="9"/>
      <c r="J25" s="9"/>
      <c r="K25" s="9"/>
      <c r="L25" s="9"/>
      <c r="M25" s="9"/>
    </row>
    <row r="26" spans="1:13" ht="24" customHeight="1" x14ac:dyDescent="0.25">
      <c r="A26" s="14"/>
      <c r="B26" s="22" t="s">
        <v>26</v>
      </c>
      <c r="C26" s="20">
        <v>149657.54</v>
      </c>
      <c r="D26" s="20">
        <v>147017.00107</v>
      </c>
      <c r="E26" s="21">
        <f t="shared" si="0"/>
        <v>0.98235612499042813</v>
      </c>
      <c r="F26" s="9"/>
      <c r="G26" s="9"/>
      <c r="H26" s="9"/>
      <c r="I26" s="9"/>
      <c r="J26" s="9"/>
      <c r="K26" s="9"/>
      <c r="L26" s="9"/>
      <c r="M26" s="9"/>
    </row>
    <row r="27" spans="1:13" ht="24" customHeight="1" x14ac:dyDescent="0.25">
      <c r="A27" s="14"/>
      <c r="B27" s="31" t="s">
        <v>27</v>
      </c>
      <c r="C27" s="20">
        <v>284356.12849999999</v>
      </c>
      <c r="D27" s="20">
        <v>285310.75072000001</v>
      </c>
      <c r="E27" s="21">
        <f t="shared" si="0"/>
        <v>1.0033571360850766</v>
      </c>
      <c r="F27" s="9"/>
      <c r="G27" s="9"/>
      <c r="H27" s="9"/>
      <c r="I27" s="9"/>
      <c r="J27" s="9"/>
      <c r="K27" s="9"/>
      <c r="L27" s="9"/>
      <c r="M27" s="9"/>
    </row>
    <row r="28" spans="1:13" s="35" customFormat="1" ht="24" customHeight="1" x14ac:dyDescent="0.25">
      <c r="A28" s="32"/>
      <c r="B28" s="33" t="s">
        <v>28</v>
      </c>
      <c r="C28" s="20">
        <v>32500330.398469999</v>
      </c>
      <c r="D28" s="20">
        <v>24554095.426279999</v>
      </c>
      <c r="E28" s="21">
        <f t="shared" si="0"/>
        <v>0.75550294797728945</v>
      </c>
      <c r="F28" s="34"/>
      <c r="G28" s="34"/>
      <c r="H28" s="34"/>
      <c r="I28" s="34"/>
      <c r="J28" s="34"/>
      <c r="K28" s="34"/>
      <c r="L28" s="34"/>
      <c r="M28" s="34"/>
    </row>
    <row r="29" spans="1:13" s="35" customFormat="1" ht="31.9" customHeight="1" x14ac:dyDescent="0.25">
      <c r="A29" s="32"/>
      <c r="B29" s="36" t="s">
        <v>29</v>
      </c>
      <c r="C29" s="20">
        <v>32667185.322470002</v>
      </c>
      <c r="D29" s="20">
        <v>24911706.75248</v>
      </c>
      <c r="E29" s="21">
        <f t="shared" si="0"/>
        <v>0.76259116010660932</v>
      </c>
      <c r="F29" s="34"/>
      <c r="G29" s="34"/>
      <c r="H29" s="34"/>
      <c r="I29" s="34"/>
      <c r="J29" s="34"/>
      <c r="K29" s="34"/>
      <c r="L29" s="34"/>
      <c r="M29" s="34"/>
    </row>
    <row r="30" spans="1:13" s="35" customFormat="1" ht="24" customHeight="1" x14ac:dyDescent="0.25">
      <c r="A30" s="32"/>
      <c r="B30" s="37" t="s">
        <v>30</v>
      </c>
      <c r="C30" s="24">
        <v>19513039.96345</v>
      </c>
      <c r="D30" s="24">
        <v>17479981.945209999</v>
      </c>
      <c r="E30" s="25">
        <f t="shared" si="0"/>
        <v>0.89581028778457206</v>
      </c>
      <c r="F30" s="34"/>
      <c r="G30" s="34"/>
      <c r="H30" s="34"/>
      <c r="I30" s="34"/>
      <c r="J30" s="34"/>
      <c r="K30" s="34"/>
      <c r="L30" s="34"/>
      <c r="M30" s="34"/>
    </row>
    <row r="31" spans="1:13" ht="24" customHeight="1" x14ac:dyDescent="0.25">
      <c r="A31" s="38"/>
      <c r="B31" s="39" t="s">
        <v>31</v>
      </c>
      <c r="C31" s="24">
        <v>782285.57972000004</v>
      </c>
      <c r="D31" s="24">
        <v>629099.11898000003</v>
      </c>
      <c r="E31" s="25">
        <f t="shared" si="0"/>
        <v>0.80418089670676363</v>
      </c>
      <c r="F31" s="9"/>
      <c r="G31" s="9"/>
      <c r="H31" s="9"/>
      <c r="I31" s="9"/>
      <c r="J31" s="9"/>
      <c r="K31" s="9"/>
      <c r="L31" s="9"/>
      <c r="M31" s="9"/>
    </row>
    <row r="32" spans="1:13" s="35" customFormat="1" ht="33" customHeight="1" x14ac:dyDescent="0.25">
      <c r="A32" s="32"/>
      <c r="B32" s="37" t="s">
        <v>32</v>
      </c>
      <c r="C32" s="24">
        <v>12371859.779299999</v>
      </c>
      <c r="D32" s="24">
        <v>6802625.68829</v>
      </c>
      <c r="E32" s="25">
        <f t="shared" si="0"/>
        <v>0.54984665277825295</v>
      </c>
      <c r="F32" s="34"/>
      <c r="G32" s="34"/>
      <c r="H32" s="34"/>
      <c r="I32" s="34"/>
      <c r="J32" s="34"/>
      <c r="K32" s="34"/>
      <c r="L32" s="34"/>
      <c r="M32" s="34"/>
    </row>
    <row r="33" spans="1:13" s="35" customFormat="1" ht="34.5" customHeight="1" x14ac:dyDescent="0.25">
      <c r="A33" s="40" t="s">
        <v>33</v>
      </c>
      <c r="B33" s="36" t="s">
        <v>34</v>
      </c>
      <c r="C33" s="20">
        <v>-170910.59462000002</v>
      </c>
      <c r="D33" s="20">
        <v>-363492.18354</v>
      </c>
      <c r="E33" s="25" t="s">
        <v>35</v>
      </c>
      <c r="F33" s="34"/>
      <c r="G33" s="34"/>
      <c r="H33" s="34"/>
      <c r="I33" s="34"/>
      <c r="J33" s="34"/>
      <c r="K33" s="34"/>
      <c r="L33" s="34"/>
      <c r="M33" s="34"/>
    </row>
    <row r="34" spans="1:13" s="35" customFormat="1" ht="36" customHeight="1" x14ac:dyDescent="0.25">
      <c r="A34" s="40" t="s">
        <v>36</v>
      </c>
      <c r="B34" s="41" t="s">
        <v>37</v>
      </c>
      <c r="C34" s="20">
        <v>4055.6706200000003</v>
      </c>
      <c r="D34" s="20">
        <v>5880.8573399999996</v>
      </c>
      <c r="E34" s="25">
        <f t="shared" si="0"/>
        <v>1.4500332721792875</v>
      </c>
      <c r="F34" s="34"/>
      <c r="G34" s="34"/>
      <c r="H34" s="34"/>
      <c r="I34" s="34"/>
      <c r="J34" s="34"/>
      <c r="K34" s="34"/>
      <c r="L34" s="34"/>
      <c r="M34" s="34"/>
    </row>
    <row r="35" spans="1:13" s="48" customFormat="1" ht="24" customHeight="1" x14ac:dyDescent="0.3">
      <c r="A35" s="42"/>
      <c r="B35" s="43" t="s">
        <v>38</v>
      </c>
      <c r="C35" s="44">
        <f>C6+C28</f>
        <v>67772416.168469995</v>
      </c>
      <c r="D35" s="44">
        <f>D6+D28</f>
        <v>56615080.72146</v>
      </c>
      <c r="E35" s="45">
        <f t="shared" si="0"/>
        <v>0.83537055224245105</v>
      </c>
      <c r="F35" s="46"/>
      <c r="G35" s="46"/>
      <c r="H35" s="47"/>
      <c r="I35" s="47"/>
      <c r="J35" s="47"/>
      <c r="K35" s="47"/>
      <c r="L35" s="47"/>
      <c r="M35" s="47"/>
    </row>
    <row r="36" spans="1:13" ht="16.5" customHeight="1" x14ac:dyDescent="0.25">
      <c r="A36" s="14"/>
      <c r="B36" s="23"/>
      <c r="C36" s="49"/>
      <c r="D36" s="49"/>
      <c r="E36" s="50"/>
      <c r="F36" s="9"/>
      <c r="G36" s="9"/>
      <c r="H36" s="9"/>
      <c r="I36" s="9"/>
      <c r="J36" s="9"/>
      <c r="K36" s="9"/>
      <c r="L36" s="9"/>
      <c r="M36" s="9"/>
    </row>
    <row r="37" spans="1:13" ht="19.5" customHeight="1" x14ac:dyDescent="0.25">
      <c r="A37" s="14"/>
      <c r="B37" s="51" t="s">
        <v>39</v>
      </c>
      <c r="C37" s="49"/>
      <c r="D37" s="49"/>
      <c r="E37" s="50"/>
      <c r="F37" s="9"/>
      <c r="G37" s="9"/>
      <c r="H37" s="9"/>
      <c r="I37" s="9"/>
      <c r="J37" s="9"/>
      <c r="K37" s="9"/>
      <c r="L37" s="9"/>
      <c r="M37" s="9"/>
    </row>
    <row r="38" spans="1:13" ht="9" customHeight="1" x14ac:dyDescent="0.25">
      <c r="A38" s="52"/>
      <c r="B38" s="23"/>
      <c r="C38" s="49"/>
      <c r="D38" s="49"/>
      <c r="E38" s="50"/>
      <c r="F38" s="9"/>
      <c r="G38" s="9"/>
      <c r="H38" s="9"/>
      <c r="I38" s="9"/>
      <c r="J38" s="9"/>
      <c r="K38" s="9"/>
      <c r="L38" s="9"/>
      <c r="M38" s="9"/>
    </row>
    <row r="39" spans="1:13" ht="22.7" customHeight="1" x14ac:dyDescent="0.25">
      <c r="A39" s="53" t="s">
        <v>40</v>
      </c>
      <c r="B39" s="54" t="s">
        <v>41</v>
      </c>
      <c r="C39" s="55">
        <v>4349407.1872399999</v>
      </c>
      <c r="D39" s="56">
        <v>3365534.6410400001</v>
      </c>
      <c r="E39" s="57">
        <f t="shared" ref="E39:E86" si="1">D39/C39</f>
        <v>0.77379157576084867</v>
      </c>
      <c r="F39" s="9"/>
      <c r="G39" s="9"/>
      <c r="H39" s="9"/>
      <c r="I39" s="9"/>
      <c r="J39" s="9"/>
      <c r="K39" s="9"/>
      <c r="L39" s="9"/>
      <c r="M39" s="9"/>
    </row>
    <row r="40" spans="1:13" ht="31.5" x14ac:dyDescent="0.25">
      <c r="A40" s="58" t="s">
        <v>42</v>
      </c>
      <c r="B40" s="29" t="s">
        <v>43</v>
      </c>
      <c r="C40" s="30">
        <v>6822.12</v>
      </c>
      <c r="D40" s="30">
        <v>5310.9678099999992</v>
      </c>
      <c r="E40" s="59">
        <f t="shared" si="1"/>
        <v>0.77849228832093242</v>
      </c>
      <c r="F40" s="9"/>
      <c r="G40" s="9"/>
      <c r="H40" s="9"/>
      <c r="I40" s="9"/>
      <c r="J40" s="9"/>
      <c r="K40" s="9"/>
      <c r="L40" s="9"/>
      <c r="M40" s="9"/>
    </row>
    <row r="41" spans="1:13" ht="39.75" customHeight="1" x14ac:dyDescent="0.25">
      <c r="A41" s="58" t="s">
        <v>44</v>
      </c>
      <c r="B41" s="29" t="s">
        <v>45</v>
      </c>
      <c r="C41" s="30">
        <v>125236.49</v>
      </c>
      <c r="D41" s="30">
        <v>102309.78709</v>
      </c>
      <c r="E41" s="59">
        <f t="shared" si="1"/>
        <v>0.81693272535824024</v>
      </c>
      <c r="F41" s="9"/>
      <c r="G41" s="9"/>
      <c r="H41" s="9"/>
      <c r="I41" s="9"/>
      <c r="J41" s="9"/>
      <c r="K41" s="9"/>
      <c r="L41" s="9"/>
      <c r="M41" s="9"/>
    </row>
    <row r="42" spans="1:13" ht="31.5" x14ac:dyDescent="0.25">
      <c r="A42" s="58" t="s">
        <v>46</v>
      </c>
      <c r="B42" s="29" t="s">
        <v>47</v>
      </c>
      <c r="C42" s="30">
        <v>1567597.9427799999</v>
      </c>
      <c r="D42" s="30">
        <v>1301993.85604</v>
      </c>
      <c r="E42" s="59">
        <f t="shared" si="1"/>
        <v>0.83056619335122761</v>
      </c>
      <c r="F42" s="9"/>
      <c r="G42" s="9"/>
      <c r="H42" s="9"/>
      <c r="I42" s="9"/>
      <c r="J42" s="9"/>
      <c r="K42" s="9"/>
      <c r="L42" s="9"/>
      <c r="M42" s="9"/>
    </row>
    <row r="43" spans="1:13" ht="21" customHeight="1" x14ac:dyDescent="0.25">
      <c r="A43" s="58" t="s">
        <v>48</v>
      </c>
      <c r="B43" s="29" t="s">
        <v>49</v>
      </c>
      <c r="C43" s="30">
        <v>438.39</v>
      </c>
      <c r="D43" s="28">
        <v>416.06290999999999</v>
      </c>
      <c r="E43" s="59">
        <f t="shared" si="1"/>
        <v>0.94907025707703185</v>
      </c>
      <c r="F43" s="9"/>
      <c r="G43" s="9"/>
      <c r="H43" s="9"/>
      <c r="I43" s="9"/>
      <c r="J43" s="9"/>
      <c r="K43" s="9"/>
      <c r="L43" s="9"/>
      <c r="M43" s="9"/>
    </row>
    <row r="44" spans="1:13" ht="31.5" x14ac:dyDescent="0.25">
      <c r="A44" s="58" t="s">
        <v>50</v>
      </c>
      <c r="B44" s="29" t="s">
        <v>51</v>
      </c>
      <c r="C44" s="30">
        <v>329113.02</v>
      </c>
      <c r="D44" s="28">
        <v>263020.40724000003</v>
      </c>
      <c r="E44" s="59">
        <f t="shared" si="1"/>
        <v>0.79917958651407961</v>
      </c>
      <c r="F44" s="8"/>
      <c r="G44" s="9"/>
      <c r="H44" s="9"/>
      <c r="I44" s="9"/>
      <c r="J44" s="9"/>
      <c r="K44" s="9"/>
      <c r="L44" s="9"/>
      <c r="M44" s="9"/>
    </row>
    <row r="45" spans="1:13" ht="22.7" customHeight="1" x14ac:dyDescent="0.25">
      <c r="A45" s="58" t="s">
        <v>52</v>
      </c>
      <c r="B45" s="29" t="s">
        <v>53</v>
      </c>
      <c r="C45" s="30">
        <v>27594.3923</v>
      </c>
      <c r="D45" s="30" t="s">
        <v>35</v>
      </c>
      <c r="E45" s="59" t="s">
        <v>35</v>
      </c>
      <c r="F45" s="9"/>
      <c r="G45" s="9"/>
      <c r="H45" s="9"/>
      <c r="I45" s="9"/>
      <c r="J45" s="9"/>
      <c r="K45" s="9"/>
      <c r="L45" s="9"/>
      <c r="M45" s="9"/>
    </row>
    <row r="46" spans="1:13" ht="22.7" customHeight="1" x14ac:dyDescent="0.25">
      <c r="A46" s="58" t="s">
        <v>54</v>
      </c>
      <c r="B46" s="29" t="s">
        <v>55</v>
      </c>
      <c r="C46" s="30">
        <v>2143.15</v>
      </c>
      <c r="D46" s="30">
        <v>1992.9</v>
      </c>
      <c r="E46" s="59">
        <f t="shared" si="1"/>
        <v>0.9298929146349999</v>
      </c>
      <c r="F46" s="9"/>
      <c r="G46" s="9"/>
      <c r="H46" s="9"/>
      <c r="I46" s="9"/>
      <c r="J46" s="9"/>
      <c r="K46" s="9"/>
      <c r="L46" s="9"/>
      <c r="M46" s="9"/>
    </row>
    <row r="47" spans="1:13" ht="22.7" customHeight="1" x14ac:dyDescent="0.25">
      <c r="A47" s="58" t="s">
        <v>56</v>
      </c>
      <c r="B47" s="29" t="s">
        <v>57</v>
      </c>
      <c r="C47" s="60">
        <v>2290461.6821599999</v>
      </c>
      <c r="D47" s="30">
        <v>1690490.65995</v>
      </c>
      <c r="E47" s="59">
        <f t="shared" si="1"/>
        <v>0.73805673027273588</v>
      </c>
      <c r="F47" s="9"/>
      <c r="G47" s="9"/>
      <c r="H47" s="9"/>
      <c r="I47" s="9"/>
      <c r="J47" s="9"/>
      <c r="K47" s="9"/>
      <c r="L47" s="9"/>
      <c r="M47" s="9"/>
    </row>
    <row r="48" spans="1:13" ht="35.25" customHeight="1" x14ac:dyDescent="0.25">
      <c r="A48" s="53" t="s">
        <v>58</v>
      </c>
      <c r="B48" s="61" t="s">
        <v>59</v>
      </c>
      <c r="C48" s="55">
        <v>240606.73</v>
      </c>
      <c r="D48" s="56">
        <v>158855.22438999999</v>
      </c>
      <c r="E48" s="57">
        <f t="shared" si="1"/>
        <v>0.66022768519400921</v>
      </c>
      <c r="F48" s="9"/>
      <c r="G48" s="9"/>
      <c r="H48" s="9"/>
      <c r="I48" s="9"/>
      <c r="J48" s="9"/>
      <c r="K48" s="9"/>
      <c r="L48" s="9"/>
      <c r="M48" s="9"/>
    </row>
    <row r="49" spans="1:13" ht="30" customHeight="1" x14ac:dyDescent="0.25">
      <c r="A49" s="58" t="s">
        <v>60</v>
      </c>
      <c r="B49" s="29" t="s">
        <v>61</v>
      </c>
      <c r="C49" s="30">
        <v>74819.8</v>
      </c>
      <c r="D49" s="60">
        <v>23029.38927</v>
      </c>
      <c r="E49" s="59">
        <f t="shared" si="1"/>
        <v>0.30779805973819763</v>
      </c>
      <c r="F49" s="9"/>
      <c r="G49" s="9"/>
      <c r="H49" s="9"/>
      <c r="I49" s="9"/>
      <c r="J49" s="9"/>
      <c r="K49" s="9"/>
      <c r="L49" s="9"/>
      <c r="M49" s="9"/>
    </row>
    <row r="50" spans="1:13" ht="37.5" customHeight="1" x14ac:dyDescent="0.25">
      <c r="A50" s="58" t="s">
        <v>62</v>
      </c>
      <c r="B50" s="29" t="s">
        <v>63</v>
      </c>
      <c r="C50" s="30">
        <v>165786.93</v>
      </c>
      <c r="D50" s="30">
        <v>135825.83512</v>
      </c>
      <c r="E50" s="59">
        <f t="shared" si="1"/>
        <v>0.81927951208216476</v>
      </c>
      <c r="F50" s="9"/>
      <c r="G50" s="9"/>
      <c r="H50" s="9"/>
      <c r="I50" s="9"/>
      <c r="J50" s="9"/>
      <c r="K50" s="9"/>
      <c r="L50" s="9"/>
      <c r="M50" s="9"/>
    </row>
    <row r="51" spans="1:13" ht="29.25" customHeight="1" x14ac:dyDescent="0.25">
      <c r="A51" s="53" t="s">
        <v>64</v>
      </c>
      <c r="B51" s="54" t="s">
        <v>65</v>
      </c>
      <c r="C51" s="56">
        <v>15286548.74241</v>
      </c>
      <c r="D51" s="55">
        <v>8977152.8341000006</v>
      </c>
      <c r="E51" s="57">
        <f t="shared" si="1"/>
        <v>0.5872583135259547</v>
      </c>
      <c r="F51" s="9"/>
      <c r="G51" s="9"/>
      <c r="H51" s="9"/>
      <c r="I51" s="9"/>
      <c r="J51" s="9"/>
      <c r="K51" s="9"/>
      <c r="L51" s="9"/>
      <c r="M51" s="9"/>
    </row>
    <row r="52" spans="1:13" ht="22.7" customHeight="1" x14ac:dyDescent="0.25">
      <c r="A52" s="58" t="s">
        <v>66</v>
      </c>
      <c r="B52" s="29" t="s">
        <v>67</v>
      </c>
      <c r="C52" s="30">
        <v>6926187.5639300002</v>
      </c>
      <c r="D52" s="60">
        <v>1923501.61782</v>
      </c>
      <c r="E52" s="59">
        <f t="shared" si="1"/>
        <v>0.27771434141303886</v>
      </c>
      <c r="F52" s="9"/>
      <c r="G52" s="9"/>
      <c r="H52" s="9"/>
      <c r="I52" s="9"/>
      <c r="J52" s="9"/>
      <c r="K52" s="9"/>
      <c r="L52" s="9"/>
      <c r="M52" s="9"/>
    </row>
    <row r="53" spans="1:13" ht="22.7" customHeight="1" x14ac:dyDescent="0.25">
      <c r="A53" s="58" t="s">
        <v>68</v>
      </c>
      <c r="B53" s="29" t="s">
        <v>69</v>
      </c>
      <c r="C53" s="30">
        <v>8015681.2162199998</v>
      </c>
      <c r="D53" s="30">
        <v>6801251.0343199996</v>
      </c>
      <c r="E53" s="59">
        <f t="shared" si="1"/>
        <v>0.84849320361661085</v>
      </c>
      <c r="F53" s="9"/>
      <c r="G53" s="9"/>
      <c r="H53" s="9"/>
      <c r="I53" s="9"/>
      <c r="J53" s="9"/>
      <c r="K53" s="9"/>
      <c r="L53" s="9"/>
      <c r="M53" s="9"/>
    </row>
    <row r="54" spans="1:13" ht="22.7" customHeight="1" x14ac:dyDescent="0.25">
      <c r="A54" s="62" t="s">
        <v>70</v>
      </c>
      <c r="B54" s="29" t="s">
        <v>71</v>
      </c>
      <c r="C54" s="63">
        <v>344679.96226</v>
      </c>
      <c r="D54" s="64">
        <v>252400.18196000002</v>
      </c>
      <c r="E54" s="59">
        <f t="shared" si="1"/>
        <v>0.73227402110949746</v>
      </c>
      <c r="F54" s="9"/>
      <c r="G54" s="9"/>
      <c r="H54" s="9"/>
      <c r="I54" s="9"/>
      <c r="J54" s="9"/>
      <c r="K54" s="9"/>
      <c r="L54" s="9"/>
      <c r="M54" s="9"/>
    </row>
    <row r="55" spans="1:13" ht="22.7" customHeight="1" x14ac:dyDescent="0.25">
      <c r="A55" s="65" t="s">
        <v>72</v>
      </c>
      <c r="B55" s="54" t="s">
        <v>73</v>
      </c>
      <c r="C55" s="56">
        <v>4695484.6075400002</v>
      </c>
      <c r="D55" s="56">
        <v>3105903.7288200003</v>
      </c>
      <c r="E55" s="57">
        <f t="shared" si="1"/>
        <v>0.6614660654690564</v>
      </c>
      <c r="F55" s="9"/>
      <c r="G55" s="9"/>
      <c r="H55" s="9"/>
      <c r="I55" s="9"/>
      <c r="J55" s="9"/>
      <c r="K55" s="9"/>
      <c r="L55" s="9"/>
      <c r="M55" s="9"/>
    </row>
    <row r="56" spans="1:13" ht="22.7" customHeight="1" x14ac:dyDescent="0.25">
      <c r="A56" s="58" t="s">
        <v>74</v>
      </c>
      <c r="B56" s="29" t="s">
        <v>75</v>
      </c>
      <c r="C56" s="30">
        <v>890689.40873000002</v>
      </c>
      <c r="D56" s="30">
        <v>638628.59652000002</v>
      </c>
      <c r="E56" s="59">
        <f t="shared" si="1"/>
        <v>0.71700481701089958</v>
      </c>
      <c r="F56" s="9"/>
      <c r="G56" s="9"/>
      <c r="H56" s="9"/>
      <c r="I56" s="9"/>
      <c r="J56" s="9"/>
      <c r="K56" s="9"/>
      <c r="L56" s="9"/>
      <c r="M56" s="9"/>
    </row>
    <row r="57" spans="1:13" ht="22.7" customHeight="1" x14ac:dyDescent="0.25">
      <c r="A57" s="58" t="s">
        <v>76</v>
      </c>
      <c r="B57" s="29" t="s">
        <v>77</v>
      </c>
      <c r="C57" s="60">
        <v>671920.77369000006</v>
      </c>
      <c r="D57" s="60">
        <v>124378.24586</v>
      </c>
      <c r="E57" s="59">
        <f t="shared" si="1"/>
        <v>0.18510849899304291</v>
      </c>
      <c r="F57" s="9"/>
      <c r="G57" s="9"/>
      <c r="H57" s="9"/>
      <c r="I57" s="9"/>
      <c r="J57" s="9"/>
      <c r="K57" s="9"/>
      <c r="L57" s="9"/>
      <c r="M57" s="9"/>
    </row>
    <row r="58" spans="1:13" ht="22.7" customHeight="1" x14ac:dyDescent="0.25">
      <c r="A58" s="58" t="s">
        <v>78</v>
      </c>
      <c r="B58" s="29" t="s">
        <v>79</v>
      </c>
      <c r="C58" s="30">
        <v>2242243.5988499997</v>
      </c>
      <c r="D58" s="60">
        <v>1703953.0351099998</v>
      </c>
      <c r="E58" s="59">
        <f t="shared" si="1"/>
        <v>0.75993216614997672</v>
      </c>
      <c r="F58" s="9"/>
      <c r="G58" s="9"/>
      <c r="H58" s="9"/>
      <c r="I58" s="9"/>
      <c r="J58" s="9"/>
      <c r="K58" s="9"/>
      <c r="L58" s="9"/>
      <c r="M58" s="9"/>
    </row>
    <row r="59" spans="1:13" ht="22.7" customHeight="1" x14ac:dyDescent="0.25">
      <c r="A59" s="58" t="s">
        <v>80</v>
      </c>
      <c r="B59" s="29" t="s">
        <v>81</v>
      </c>
      <c r="C59" s="30">
        <v>890630.82626999996</v>
      </c>
      <c r="D59" s="30">
        <v>638943.85133000009</v>
      </c>
      <c r="E59" s="59">
        <f t="shared" si="1"/>
        <v>0.71740594698021432</v>
      </c>
      <c r="F59" s="9"/>
      <c r="G59" s="9"/>
      <c r="H59" s="9"/>
      <c r="I59" s="9"/>
      <c r="J59" s="9"/>
      <c r="K59" s="9"/>
      <c r="L59" s="9"/>
      <c r="M59" s="9"/>
    </row>
    <row r="60" spans="1:13" ht="22.7" customHeight="1" x14ac:dyDescent="0.25">
      <c r="A60" s="66" t="s">
        <v>82</v>
      </c>
      <c r="B60" s="54" t="s">
        <v>83</v>
      </c>
      <c r="C60" s="55">
        <v>21501.30472</v>
      </c>
      <c r="D60" s="55">
        <v>3899.53152</v>
      </c>
      <c r="E60" s="57">
        <f t="shared" si="1"/>
        <v>0.18136255314649574</v>
      </c>
      <c r="F60" s="9"/>
      <c r="G60" s="9"/>
      <c r="H60" s="9"/>
      <c r="I60" s="9"/>
      <c r="J60" s="9"/>
      <c r="K60" s="9"/>
      <c r="L60" s="9"/>
      <c r="M60" s="9"/>
    </row>
    <row r="61" spans="1:13" ht="22.7" customHeight="1" x14ac:dyDescent="0.25">
      <c r="A61" s="58" t="s">
        <v>84</v>
      </c>
      <c r="B61" s="67" t="s">
        <v>85</v>
      </c>
      <c r="C61" s="30">
        <v>18294.144390000001</v>
      </c>
      <c r="D61" s="30">
        <v>3273.8640099999998</v>
      </c>
      <c r="E61" s="59">
        <f t="shared" si="1"/>
        <v>0.17895693508298582</v>
      </c>
      <c r="F61" s="9"/>
      <c r="G61" s="9"/>
      <c r="H61" s="9"/>
      <c r="I61" s="9"/>
      <c r="J61" s="9"/>
      <c r="K61" s="9"/>
      <c r="L61" s="9"/>
      <c r="M61" s="9"/>
    </row>
    <row r="62" spans="1:13" ht="22.7" customHeight="1" x14ac:dyDescent="0.25">
      <c r="A62" s="58" t="s">
        <v>86</v>
      </c>
      <c r="B62" s="67" t="s">
        <v>87</v>
      </c>
      <c r="C62" s="30">
        <v>3207.1603300000002</v>
      </c>
      <c r="D62" s="30">
        <v>625.66750999999999</v>
      </c>
      <c r="E62" s="59">
        <f t="shared" si="1"/>
        <v>0.19508457502029528</v>
      </c>
      <c r="F62" s="9"/>
      <c r="G62" s="9"/>
      <c r="H62" s="9"/>
      <c r="I62" s="9"/>
      <c r="J62" s="9"/>
      <c r="K62" s="9"/>
      <c r="L62" s="9"/>
      <c r="M62" s="9"/>
    </row>
    <row r="63" spans="1:13" ht="22.7" customHeight="1" x14ac:dyDescent="0.25">
      <c r="A63" s="66" t="s">
        <v>88</v>
      </c>
      <c r="B63" s="54" t="s">
        <v>89</v>
      </c>
      <c r="C63" s="56">
        <v>33447731.677490003</v>
      </c>
      <c r="D63" s="55">
        <v>28170737.691779997</v>
      </c>
      <c r="E63" s="57">
        <f t="shared" si="1"/>
        <v>0.84223163362490816</v>
      </c>
      <c r="F63" s="9"/>
      <c r="G63" s="9"/>
      <c r="H63" s="9"/>
      <c r="I63" s="9"/>
      <c r="J63" s="9"/>
      <c r="K63" s="9"/>
      <c r="L63" s="9"/>
      <c r="M63" s="9"/>
    </row>
    <row r="64" spans="1:13" ht="22.7" customHeight="1" x14ac:dyDescent="0.25">
      <c r="A64" s="58" t="s">
        <v>90</v>
      </c>
      <c r="B64" s="29" t="s">
        <v>91</v>
      </c>
      <c r="C64" s="60">
        <v>11574282.79208</v>
      </c>
      <c r="D64" s="30">
        <v>9810790.3488500006</v>
      </c>
      <c r="E64" s="59">
        <f t="shared" si="1"/>
        <v>0.84763700050281177</v>
      </c>
      <c r="F64" s="9"/>
      <c r="G64" s="9"/>
      <c r="H64" s="9"/>
      <c r="I64" s="9"/>
      <c r="J64" s="9"/>
      <c r="K64" s="9"/>
      <c r="L64" s="9"/>
      <c r="M64" s="9"/>
    </row>
    <row r="65" spans="1:13" ht="22.7" customHeight="1" x14ac:dyDescent="0.25">
      <c r="A65" s="58" t="s">
        <v>92</v>
      </c>
      <c r="B65" s="29" t="s">
        <v>93</v>
      </c>
      <c r="C65" s="30">
        <v>17053554.624770001</v>
      </c>
      <c r="D65" s="30">
        <v>14351679.72191</v>
      </c>
      <c r="E65" s="59">
        <f t="shared" si="1"/>
        <v>0.84156529460810636</v>
      </c>
      <c r="F65" s="9"/>
      <c r="G65" s="9"/>
      <c r="H65" s="9"/>
      <c r="I65" s="9"/>
      <c r="J65" s="9"/>
      <c r="K65" s="9"/>
      <c r="L65" s="9"/>
      <c r="M65" s="9"/>
    </row>
    <row r="66" spans="1:13" ht="22.7" customHeight="1" x14ac:dyDescent="0.25">
      <c r="A66" s="58" t="s">
        <v>94</v>
      </c>
      <c r="B66" s="29" t="s">
        <v>95</v>
      </c>
      <c r="C66" s="30">
        <v>2448986.3223000001</v>
      </c>
      <c r="D66" s="30">
        <v>2007372.1113</v>
      </c>
      <c r="E66" s="59">
        <f t="shared" si="1"/>
        <v>0.81967469275808291</v>
      </c>
      <c r="F66" s="9"/>
      <c r="G66" s="9"/>
      <c r="H66" s="9"/>
      <c r="I66" s="9"/>
      <c r="J66" s="9"/>
      <c r="K66" s="9"/>
      <c r="L66" s="9"/>
      <c r="M66" s="9"/>
    </row>
    <row r="67" spans="1:13" ht="22.7" customHeight="1" x14ac:dyDescent="0.25">
      <c r="A67" s="58" t="s">
        <v>96</v>
      </c>
      <c r="B67" s="29" t="s">
        <v>97</v>
      </c>
      <c r="C67" s="30">
        <v>559924.79842000001</v>
      </c>
      <c r="D67" s="30">
        <v>502839.54277999996</v>
      </c>
      <c r="E67" s="59">
        <f t="shared" si="1"/>
        <v>0.89804835256255189</v>
      </c>
      <c r="F67" s="9"/>
      <c r="G67" s="9"/>
      <c r="H67" s="9"/>
      <c r="I67" s="9"/>
      <c r="J67" s="9"/>
      <c r="K67" s="9"/>
      <c r="L67" s="9"/>
      <c r="M67" s="9"/>
    </row>
    <row r="68" spans="1:13" ht="22.7" customHeight="1" x14ac:dyDescent="0.25">
      <c r="A68" s="58" t="s">
        <v>98</v>
      </c>
      <c r="B68" s="29" t="s">
        <v>99</v>
      </c>
      <c r="C68" s="30">
        <v>1810983.13992</v>
      </c>
      <c r="D68" s="30">
        <v>1498055.96694</v>
      </c>
      <c r="E68" s="59">
        <f t="shared" si="1"/>
        <v>0.82720591590166681</v>
      </c>
      <c r="F68" s="9"/>
      <c r="G68" s="9"/>
      <c r="H68" s="9"/>
      <c r="I68" s="9"/>
      <c r="J68" s="9"/>
      <c r="K68" s="9"/>
      <c r="L68" s="9"/>
      <c r="M68" s="9"/>
    </row>
    <row r="69" spans="1:13" s="73" customFormat="1" ht="22.7" customHeight="1" x14ac:dyDescent="0.25">
      <c r="A69" s="68" t="s">
        <v>100</v>
      </c>
      <c r="B69" s="69" t="s">
        <v>101</v>
      </c>
      <c r="C69" s="70">
        <v>2307139.0399000002</v>
      </c>
      <c r="D69" s="70">
        <v>1753548.63442</v>
      </c>
      <c r="E69" s="71">
        <f t="shared" si="1"/>
        <v>0.76005329721957515</v>
      </c>
      <c r="F69" s="72"/>
      <c r="G69" s="72"/>
      <c r="H69" s="72"/>
      <c r="I69" s="72"/>
      <c r="J69" s="72"/>
      <c r="K69" s="72"/>
      <c r="L69" s="72"/>
      <c r="M69" s="72"/>
    </row>
    <row r="70" spans="1:13" ht="22.7" customHeight="1" x14ac:dyDescent="0.25">
      <c r="A70" s="58" t="s">
        <v>102</v>
      </c>
      <c r="B70" s="29" t="s">
        <v>103</v>
      </c>
      <c r="C70" s="30">
        <v>2148049.4776699999</v>
      </c>
      <c r="D70" s="60">
        <v>1620878.7379100001</v>
      </c>
      <c r="E70" s="59">
        <f t="shared" si="1"/>
        <v>0.75458165873729099</v>
      </c>
      <c r="F70" s="9"/>
      <c r="G70" s="9"/>
      <c r="H70" s="9"/>
      <c r="I70" s="9"/>
      <c r="J70" s="9"/>
      <c r="K70" s="9"/>
      <c r="L70" s="9"/>
      <c r="M70" s="9"/>
    </row>
    <row r="71" spans="1:13" ht="22.7" customHeight="1" x14ac:dyDescent="0.25">
      <c r="A71" s="58" t="s">
        <v>104</v>
      </c>
      <c r="B71" s="29" t="s">
        <v>105</v>
      </c>
      <c r="C71" s="30">
        <v>39468.953000000001</v>
      </c>
      <c r="D71" s="30">
        <v>35594.495000000003</v>
      </c>
      <c r="E71" s="59">
        <f t="shared" si="1"/>
        <v>0.9018352982406197</v>
      </c>
      <c r="F71" s="9"/>
      <c r="G71" s="9"/>
      <c r="H71" s="9"/>
      <c r="I71" s="9"/>
      <c r="J71" s="9"/>
      <c r="K71" s="9"/>
      <c r="L71" s="9"/>
      <c r="M71" s="9"/>
    </row>
    <row r="72" spans="1:13" ht="27" customHeight="1" x14ac:dyDescent="0.25">
      <c r="A72" s="58" t="s">
        <v>106</v>
      </c>
      <c r="B72" s="29" t="s">
        <v>107</v>
      </c>
      <c r="C72" s="30">
        <v>119620.60923</v>
      </c>
      <c r="D72" s="30">
        <v>97075.401510000011</v>
      </c>
      <c r="E72" s="59">
        <f t="shared" si="1"/>
        <v>0.81152739594686985</v>
      </c>
      <c r="F72" s="9"/>
      <c r="G72" s="9"/>
      <c r="H72" s="9"/>
      <c r="I72" s="9"/>
      <c r="J72" s="9"/>
      <c r="K72" s="9"/>
      <c r="L72" s="9"/>
      <c r="M72" s="9"/>
    </row>
    <row r="73" spans="1:13" ht="22.7" customHeight="1" x14ac:dyDescent="0.25">
      <c r="A73" s="66" t="s">
        <v>108</v>
      </c>
      <c r="B73" s="54" t="s">
        <v>109</v>
      </c>
      <c r="C73" s="55">
        <v>3934576.3576599997</v>
      </c>
      <c r="D73" s="56">
        <v>2977036.5730300001</v>
      </c>
      <c r="E73" s="57">
        <f t="shared" si="1"/>
        <v>0.75663459097297203</v>
      </c>
      <c r="F73" s="9"/>
      <c r="G73" s="9"/>
      <c r="H73" s="9"/>
      <c r="I73" s="9"/>
      <c r="J73" s="9"/>
      <c r="K73" s="9"/>
      <c r="L73" s="9"/>
      <c r="M73" s="9"/>
    </row>
    <row r="74" spans="1:13" ht="22.7" customHeight="1" x14ac:dyDescent="0.25">
      <c r="A74" s="58" t="s">
        <v>110</v>
      </c>
      <c r="B74" s="29" t="s">
        <v>111</v>
      </c>
      <c r="C74" s="30">
        <v>123907.1</v>
      </c>
      <c r="D74" s="30">
        <v>102422.19639</v>
      </c>
      <c r="E74" s="59">
        <f t="shared" si="1"/>
        <v>0.82660474169761045</v>
      </c>
      <c r="F74" s="9"/>
      <c r="G74" s="9"/>
      <c r="H74" s="9"/>
      <c r="I74" s="9"/>
      <c r="J74" s="9"/>
      <c r="K74" s="9"/>
      <c r="L74" s="9"/>
      <c r="M74" s="9"/>
    </row>
    <row r="75" spans="1:13" ht="22.7" customHeight="1" x14ac:dyDescent="0.25">
      <c r="A75" s="58" t="s">
        <v>112</v>
      </c>
      <c r="B75" s="29" t="s">
        <v>113</v>
      </c>
      <c r="C75" s="30">
        <v>2346276.12738</v>
      </c>
      <c r="D75" s="30">
        <v>1465508.4633900002</v>
      </c>
      <c r="E75" s="59">
        <f t="shared" si="1"/>
        <v>0.62461039699810583</v>
      </c>
      <c r="F75" s="9"/>
      <c r="G75" s="9"/>
      <c r="H75" s="9"/>
      <c r="I75" s="9"/>
      <c r="J75" s="9"/>
      <c r="K75" s="9"/>
      <c r="L75" s="9"/>
      <c r="M75" s="9"/>
    </row>
    <row r="76" spans="1:13" ht="22.7" customHeight="1" x14ac:dyDescent="0.25">
      <c r="A76" s="58" t="s">
        <v>114</v>
      </c>
      <c r="B76" s="29" t="s">
        <v>115</v>
      </c>
      <c r="C76" s="30">
        <v>1365868.2544100001</v>
      </c>
      <c r="D76" s="60">
        <v>1326704.64375</v>
      </c>
      <c r="E76" s="59">
        <f t="shared" si="1"/>
        <v>0.97132694860316737</v>
      </c>
      <c r="F76" s="9"/>
      <c r="G76" s="9"/>
      <c r="H76" s="9"/>
      <c r="I76" s="9"/>
      <c r="J76" s="9"/>
      <c r="K76" s="9"/>
      <c r="L76" s="9"/>
      <c r="M76" s="9"/>
    </row>
    <row r="77" spans="1:13" ht="22.7" customHeight="1" x14ac:dyDescent="0.25">
      <c r="A77" s="58" t="s">
        <v>116</v>
      </c>
      <c r="B77" s="29" t="s">
        <v>117</v>
      </c>
      <c r="C77" s="30">
        <v>98524.875870000003</v>
      </c>
      <c r="D77" s="30">
        <v>82401.269499999995</v>
      </c>
      <c r="E77" s="59">
        <f t="shared" si="1"/>
        <v>0.836349894099085</v>
      </c>
      <c r="F77" s="9"/>
      <c r="G77" s="9"/>
      <c r="H77" s="9"/>
      <c r="I77" s="9"/>
      <c r="J77" s="9"/>
      <c r="K77" s="9"/>
      <c r="L77" s="9"/>
      <c r="M77" s="9"/>
    </row>
    <row r="78" spans="1:13" ht="22.7" customHeight="1" x14ac:dyDescent="0.25">
      <c r="A78" s="66" t="s">
        <v>118</v>
      </c>
      <c r="B78" s="54" t="s">
        <v>119</v>
      </c>
      <c r="C78" s="55">
        <v>3334728.0410500001</v>
      </c>
      <c r="D78" s="55">
        <v>2508720.3178699999</v>
      </c>
      <c r="E78" s="57">
        <f t="shared" si="1"/>
        <v>0.75230132322277277</v>
      </c>
      <c r="F78" s="9"/>
      <c r="G78" s="9"/>
      <c r="H78" s="9"/>
      <c r="I78" s="9"/>
      <c r="J78" s="9"/>
      <c r="K78" s="9"/>
      <c r="L78" s="9"/>
      <c r="M78" s="9"/>
    </row>
    <row r="79" spans="1:13" ht="22.7" customHeight="1" x14ac:dyDescent="0.25">
      <c r="A79" s="58" t="s">
        <v>120</v>
      </c>
      <c r="B79" s="29" t="s">
        <v>121</v>
      </c>
      <c r="C79" s="60">
        <v>615735.89520000003</v>
      </c>
      <c r="D79" s="30">
        <v>517357.39847000001</v>
      </c>
      <c r="E79" s="59">
        <f t="shared" si="1"/>
        <v>0.84022614647462568</v>
      </c>
      <c r="F79" s="9"/>
      <c r="G79" s="9"/>
      <c r="H79" s="9"/>
      <c r="I79" s="9"/>
      <c r="J79" s="9"/>
      <c r="K79" s="9"/>
      <c r="L79" s="9"/>
      <c r="M79" s="9"/>
    </row>
    <row r="80" spans="1:13" ht="22.7" customHeight="1" x14ac:dyDescent="0.25">
      <c r="A80" s="58" t="s">
        <v>122</v>
      </c>
      <c r="B80" s="29" t="s">
        <v>123</v>
      </c>
      <c r="C80" s="30">
        <v>2425861.4329200001</v>
      </c>
      <c r="D80" s="30">
        <v>1710872.02168</v>
      </c>
      <c r="E80" s="59">
        <f t="shared" si="1"/>
        <v>0.70526370486900813</v>
      </c>
      <c r="F80" s="9"/>
      <c r="G80" s="9"/>
      <c r="H80" s="9"/>
      <c r="I80" s="9"/>
      <c r="J80" s="9"/>
      <c r="K80" s="9"/>
      <c r="L80" s="9"/>
      <c r="M80" s="9"/>
    </row>
    <row r="81" spans="1:13" ht="22.7" customHeight="1" x14ac:dyDescent="0.25">
      <c r="A81" s="58" t="s">
        <v>124</v>
      </c>
      <c r="B81" s="29" t="s">
        <v>125</v>
      </c>
      <c r="C81" s="28">
        <v>293130.71292999998</v>
      </c>
      <c r="D81" s="30">
        <v>280490.89772000001</v>
      </c>
      <c r="E81" s="59">
        <f t="shared" si="1"/>
        <v>0.95687993563124729</v>
      </c>
      <c r="F81" s="9"/>
      <c r="G81" s="9"/>
      <c r="H81" s="9"/>
      <c r="I81" s="9"/>
      <c r="J81" s="9"/>
      <c r="K81" s="9"/>
      <c r="L81" s="9"/>
      <c r="M81" s="9"/>
    </row>
    <row r="82" spans="1:13" ht="22.7" customHeight="1" x14ac:dyDescent="0.25">
      <c r="A82" s="74" t="s">
        <v>126</v>
      </c>
      <c r="B82" s="75" t="s">
        <v>127</v>
      </c>
      <c r="C82" s="55">
        <v>61462.91</v>
      </c>
      <c r="D82" s="55">
        <v>55405.984670000005</v>
      </c>
      <c r="E82" s="57">
        <f t="shared" si="1"/>
        <v>0.90145397720348752</v>
      </c>
      <c r="F82" s="9"/>
      <c r="G82" s="9"/>
      <c r="H82" s="9"/>
      <c r="I82" s="9"/>
      <c r="J82" s="9"/>
      <c r="K82" s="9"/>
      <c r="L82" s="9"/>
      <c r="M82" s="9"/>
    </row>
    <row r="83" spans="1:13" ht="22.7" customHeight="1" x14ac:dyDescent="0.25">
      <c r="A83" s="58" t="s">
        <v>128</v>
      </c>
      <c r="B83" s="29" t="s">
        <v>129</v>
      </c>
      <c r="C83" s="30">
        <v>61462.91</v>
      </c>
      <c r="D83" s="60">
        <v>55405.984670000005</v>
      </c>
      <c r="E83" s="59">
        <f t="shared" si="1"/>
        <v>0.90145397720348752</v>
      </c>
      <c r="F83" s="9"/>
      <c r="G83" s="9"/>
      <c r="H83" s="9"/>
      <c r="I83" s="9"/>
      <c r="J83" s="9"/>
      <c r="K83" s="9"/>
      <c r="L83" s="9"/>
      <c r="M83" s="9"/>
    </row>
    <row r="84" spans="1:13" ht="22.7" customHeight="1" x14ac:dyDescent="0.25">
      <c r="A84" s="66" t="s">
        <v>130</v>
      </c>
      <c r="B84" s="61" t="s">
        <v>131</v>
      </c>
      <c r="C84" s="55">
        <v>560970.24404000002</v>
      </c>
      <c r="D84" s="55">
        <v>245347.04673</v>
      </c>
      <c r="E84" s="57">
        <f t="shared" si="1"/>
        <v>0.43736196230847768</v>
      </c>
      <c r="F84" s="9"/>
      <c r="G84" s="9"/>
      <c r="H84" s="9"/>
      <c r="I84" s="9"/>
      <c r="J84" s="9"/>
      <c r="K84" s="9"/>
      <c r="L84" s="9"/>
      <c r="M84" s="9"/>
    </row>
    <row r="85" spans="1:13" ht="22.7" customHeight="1" x14ac:dyDescent="0.25">
      <c r="A85" s="58" t="s">
        <v>132</v>
      </c>
      <c r="B85" s="29" t="s">
        <v>133</v>
      </c>
      <c r="C85" s="30">
        <v>560970.24404000002</v>
      </c>
      <c r="D85" s="30">
        <v>245347.04673</v>
      </c>
      <c r="E85" s="59">
        <f t="shared" si="1"/>
        <v>0.43736196230847768</v>
      </c>
      <c r="F85" s="9"/>
      <c r="G85" s="9"/>
      <c r="H85" s="9"/>
      <c r="I85" s="9"/>
      <c r="J85" s="9"/>
      <c r="K85" s="9"/>
      <c r="L85" s="9"/>
      <c r="M85" s="9"/>
    </row>
    <row r="86" spans="1:13" s="48" customFormat="1" ht="20.25" customHeight="1" x14ac:dyDescent="0.3">
      <c r="A86" s="76"/>
      <c r="B86" s="43" t="s">
        <v>134</v>
      </c>
      <c r="C86" s="77">
        <f>C39+C48+C51+C55+C60+C63+C69+C73+C78+C82+C84</f>
        <v>68240156.842050001</v>
      </c>
      <c r="D86" s="77">
        <f>D39+D48+D51+D55+D60+D63+D69+D73+D78+D82+D84</f>
        <v>51322142.208369993</v>
      </c>
      <c r="E86" s="78">
        <f t="shared" si="1"/>
        <v>0.75208124634240259</v>
      </c>
      <c r="F86" s="46"/>
      <c r="G86" s="47"/>
      <c r="H86" s="47"/>
      <c r="I86" s="47"/>
      <c r="J86" s="47"/>
      <c r="K86" s="47"/>
      <c r="L86" s="47"/>
      <c r="M86" s="47"/>
    </row>
    <row r="87" spans="1:13" ht="24.75" customHeight="1" x14ac:dyDescent="0.25">
      <c r="A87" s="14"/>
      <c r="B87" s="23"/>
      <c r="C87" s="24"/>
      <c r="D87" s="24"/>
      <c r="E87" s="79"/>
      <c r="F87" s="9"/>
      <c r="G87" s="9"/>
      <c r="H87" s="9"/>
      <c r="I87" s="9"/>
      <c r="J87" s="9"/>
      <c r="K87" s="9"/>
      <c r="L87" s="9"/>
      <c r="M87" s="9"/>
    </row>
    <row r="88" spans="1:13" s="35" customFormat="1" ht="31.5" x14ac:dyDescent="0.25">
      <c r="A88" s="32"/>
      <c r="B88" s="36" t="s">
        <v>135</v>
      </c>
      <c r="C88" s="20">
        <f>C35-C86</f>
        <v>-467740.67358000576</v>
      </c>
      <c r="D88" s="20">
        <f>D35-D86</f>
        <v>5292938.513090007</v>
      </c>
      <c r="E88" s="21"/>
      <c r="F88" s="34"/>
      <c r="G88" s="80"/>
      <c r="H88" s="80"/>
      <c r="I88" s="34"/>
      <c r="J88" s="34"/>
      <c r="K88" s="34"/>
      <c r="L88" s="34"/>
      <c r="M88" s="34"/>
    </row>
    <row r="89" spans="1:13" s="35" customFormat="1" ht="15.75" x14ac:dyDescent="0.25">
      <c r="A89" s="32"/>
      <c r="B89" s="81"/>
      <c r="C89" s="24"/>
      <c r="D89" s="24"/>
      <c r="E89" s="21"/>
      <c r="F89" s="34"/>
      <c r="G89" s="34"/>
      <c r="H89" s="34"/>
      <c r="I89" s="34"/>
      <c r="J89" s="34"/>
      <c r="K89" s="34"/>
      <c r="L89" s="34"/>
      <c r="M89" s="34"/>
    </row>
    <row r="90" spans="1:13" s="35" customFormat="1" ht="15.75" x14ac:dyDescent="0.25">
      <c r="A90" s="32"/>
      <c r="B90" s="36" t="s">
        <v>136</v>
      </c>
      <c r="C90" s="20">
        <f>C91+C92</f>
        <v>2201699</v>
      </c>
      <c r="D90" s="20">
        <f>D91+D92</f>
        <v>-698300.75</v>
      </c>
      <c r="E90" s="21"/>
      <c r="F90" s="34"/>
      <c r="G90" s="34"/>
      <c r="H90" s="34"/>
      <c r="I90" s="34"/>
      <c r="J90" s="34"/>
      <c r="K90" s="34"/>
      <c r="L90" s="34"/>
      <c r="M90" s="34"/>
    </row>
    <row r="91" spans="1:13" s="35" customFormat="1" ht="15.75" x14ac:dyDescent="0.25">
      <c r="A91" s="32"/>
      <c r="B91" s="81" t="s">
        <v>137</v>
      </c>
      <c r="C91" s="24">
        <v>3000000</v>
      </c>
      <c r="D91" s="24">
        <v>100000</v>
      </c>
      <c r="E91" s="21"/>
      <c r="F91" s="34"/>
      <c r="G91" s="34"/>
      <c r="H91" s="34"/>
      <c r="I91" s="34"/>
      <c r="J91" s="34"/>
      <c r="K91" s="34"/>
      <c r="L91" s="34"/>
      <c r="M91" s="34"/>
    </row>
    <row r="92" spans="1:13" s="35" customFormat="1" ht="15.75" x14ac:dyDescent="0.25">
      <c r="A92" s="32"/>
      <c r="B92" s="81" t="s">
        <v>138</v>
      </c>
      <c r="C92" s="24">
        <v>-798301</v>
      </c>
      <c r="D92" s="24">
        <v>-798300.75</v>
      </c>
      <c r="E92" s="21"/>
      <c r="F92" s="34"/>
      <c r="G92" s="34"/>
      <c r="H92" s="34"/>
      <c r="I92" s="34"/>
      <c r="J92" s="34"/>
      <c r="K92" s="34"/>
      <c r="L92" s="34"/>
      <c r="M92" s="34"/>
    </row>
    <row r="93" spans="1:13" s="35" customFormat="1" ht="13.7" customHeight="1" x14ac:dyDescent="0.25">
      <c r="A93" s="32"/>
      <c r="B93" s="81"/>
      <c r="C93" s="24"/>
      <c r="D93" s="24"/>
      <c r="E93" s="21"/>
      <c r="F93" s="34"/>
      <c r="G93" s="34"/>
      <c r="H93" s="34"/>
      <c r="I93" s="34"/>
      <c r="J93" s="34"/>
      <c r="K93" s="34"/>
      <c r="L93" s="34"/>
      <c r="M93" s="34"/>
    </row>
    <row r="94" spans="1:13" s="35" customFormat="1" ht="31.5" x14ac:dyDescent="0.25">
      <c r="A94" s="32"/>
      <c r="B94" s="36" t="s">
        <v>139</v>
      </c>
      <c r="C94" s="20">
        <f>C95+C96</f>
        <v>0</v>
      </c>
      <c r="D94" s="20">
        <f>D95+D96</f>
        <v>2546000</v>
      </c>
      <c r="E94" s="21"/>
      <c r="F94" s="34"/>
      <c r="G94" s="34"/>
      <c r="H94" s="34"/>
      <c r="I94" s="34"/>
      <c r="J94" s="34"/>
      <c r="K94" s="34"/>
      <c r="L94" s="34"/>
      <c r="M94" s="34"/>
    </row>
    <row r="95" spans="1:13" s="35" customFormat="1" ht="22.7" customHeight="1" x14ac:dyDescent="0.25">
      <c r="A95" s="32"/>
      <c r="B95" s="82" t="s">
        <v>140</v>
      </c>
      <c r="C95" s="24">
        <v>5093815</v>
      </c>
      <c r="D95" s="24">
        <v>2546000</v>
      </c>
      <c r="E95" s="21"/>
      <c r="F95" s="34"/>
      <c r="G95" s="34"/>
      <c r="H95" s="34"/>
      <c r="I95" s="34"/>
      <c r="J95" s="34"/>
      <c r="K95" s="34"/>
      <c r="L95" s="34"/>
      <c r="M95" s="34"/>
    </row>
    <row r="96" spans="1:13" s="35" customFormat="1" ht="31.5" x14ac:dyDescent="0.25">
      <c r="A96" s="32"/>
      <c r="B96" s="82" t="s">
        <v>141</v>
      </c>
      <c r="C96" s="24">
        <v>-5093815</v>
      </c>
      <c r="D96" s="24">
        <v>0</v>
      </c>
      <c r="E96" s="21"/>
      <c r="F96" s="34"/>
      <c r="G96" s="34"/>
      <c r="H96" s="34"/>
      <c r="I96" s="34"/>
      <c r="J96" s="34"/>
      <c r="K96" s="34"/>
      <c r="L96" s="34"/>
      <c r="M96" s="34"/>
    </row>
    <row r="97" spans="1:13" s="35" customFormat="1" ht="14.25" customHeight="1" x14ac:dyDescent="0.25">
      <c r="A97" s="32"/>
      <c r="B97" s="81"/>
      <c r="C97" s="24"/>
      <c r="D97" s="24"/>
      <c r="E97" s="21"/>
      <c r="F97" s="34"/>
      <c r="G97" s="34"/>
      <c r="H97" s="34"/>
      <c r="I97" s="34"/>
      <c r="J97" s="34"/>
      <c r="K97" s="34"/>
      <c r="L97" s="34"/>
      <c r="M97" s="34"/>
    </row>
    <row r="98" spans="1:13" s="35" customFormat="1" ht="22.7" customHeight="1" x14ac:dyDescent="0.25">
      <c r="A98" s="32"/>
      <c r="B98" s="36" t="s">
        <v>142</v>
      </c>
      <c r="C98" s="20">
        <f>C99+C100</f>
        <v>-2101699</v>
      </c>
      <c r="D98" s="20">
        <f>D99+D100</f>
        <v>-4600000</v>
      </c>
      <c r="E98" s="21"/>
      <c r="F98" s="34"/>
      <c r="G98" s="34"/>
      <c r="H98" s="34"/>
      <c r="I98" s="34"/>
      <c r="J98" s="34"/>
      <c r="K98" s="34"/>
      <c r="L98" s="34"/>
      <c r="M98" s="34"/>
    </row>
    <row r="99" spans="1:13" s="35" customFormat="1" ht="22.7" customHeight="1" x14ac:dyDescent="0.25">
      <c r="A99" s="32"/>
      <c r="B99" s="81" t="s">
        <v>143</v>
      </c>
      <c r="C99" s="24">
        <v>5800000</v>
      </c>
      <c r="D99" s="24">
        <v>0</v>
      </c>
      <c r="E99" s="21"/>
      <c r="F99" s="34"/>
      <c r="G99" s="34"/>
      <c r="H99" s="34"/>
      <c r="I99" s="34"/>
      <c r="J99" s="34"/>
      <c r="K99" s="34"/>
      <c r="L99" s="34"/>
      <c r="M99" s="34"/>
    </row>
    <row r="100" spans="1:13" s="35" customFormat="1" ht="22.7" customHeight="1" x14ac:dyDescent="0.25">
      <c r="A100" s="32"/>
      <c r="B100" s="82" t="s">
        <v>144</v>
      </c>
      <c r="C100" s="24">
        <v>-7901699</v>
      </c>
      <c r="D100" s="24">
        <v>-4600000</v>
      </c>
      <c r="E100" s="21"/>
      <c r="F100" s="34"/>
      <c r="G100" s="34"/>
      <c r="H100" s="34"/>
      <c r="I100" s="34"/>
      <c r="J100" s="34"/>
      <c r="K100" s="34"/>
      <c r="L100" s="34"/>
      <c r="M100" s="34"/>
    </row>
    <row r="101" spans="1:13" s="35" customFormat="1" ht="15.75" customHeight="1" x14ac:dyDescent="0.25">
      <c r="A101" s="32"/>
      <c r="B101" s="82"/>
      <c r="C101" s="24"/>
      <c r="D101" s="24"/>
      <c r="E101" s="21"/>
      <c r="F101" s="34"/>
      <c r="G101" s="34"/>
      <c r="H101" s="34"/>
      <c r="I101" s="34"/>
      <c r="J101" s="34"/>
      <c r="K101" s="34"/>
      <c r="L101" s="34"/>
      <c r="M101" s="34"/>
    </row>
    <row r="102" spans="1:13" s="35" customFormat="1" ht="31.5" x14ac:dyDescent="0.25">
      <c r="A102" s="32"/>
      <c r="B102" s="36" t="s">
        <v>145</v>
      </c>
      <c r="C102" s="20">
        <v>0</v>
      </c>
      <c r="D102" s="20">
        <f>D103</f>
        <v>1411204.6962899999</v>
      </c>
      <c r="E102" s="21"/>
      <c r="F102" s="34"/>
      <c r="G102" s="34"/>
      <c r="H102" s="34"/>
      <c r="I102" s="34"/>
      <c r="J102" s="34"/>
      <c r="K102" s="34"/>
      <c r="L102" s="34"/>
      <c r="M102" s="34"/>
    </row>
    <row r="103" spans="1:13" s="35" customFormat="1" ht="31.5" x14ac:dyDescent="0.25">
      <c r="A103" s="32"/>
      <c r="B103" s="83" t="s">
        <v>146</v>
      </c>
      <c r="C103" s="84" t="s">
        <v>35</v>
      </c>
      <c r="D103" s="84">
        <v>1411204.6962899999</v>
      </c>
      <c r="E103" s="21"/>
      <c r="F103" s="34"/>
      <c r="G103" s="34"/>
      <c r="H103" s="34"/>
      <c r="I103" s="34"/>
      <c r="J103" s="34"/>
      <c r="K103" s="34"/>
      <c r="L103" s="34"/>
      <c r="M103" s="34"/>
    </row>
    <row r="104" spans="1:13" s="35" customFormat="1" ht="63" x14ac:dyDescent="0.25">
      <c r="A104" s="32"/>
      <c r="B104" s="85" t="s">
        <v>147</v>
      </c>
      <c r="C104" s="24" t="s">
        <v>35</v>
      </c>
      <c r="D104" s="24">
        <f>D103</f>
        <v>1411204.6962899999</v>
      </c>
      <c r="E104" s="21"/>
      <c r="F104" s="34"/>
      <c r="G104" s="34"/>
      <c r="H104" s="34"/>
      <c r="I104" s="34"/>
      <c r="J104" s="34"/>
      <c r="K104" s="34"/>
      <c r="L104" s="34"/>
      <c r="M104" s="34"/>
    </row>
    <row r="105" spans="1:13" s="35" customFormat="1" ht="32.25" customHeight="1" x14ac:dyDescent="0.25">
      <c r="A105" s="32"/>
      <c r="B105" s="36" t="s">
        <v>148</v>
      </c>
      <c r="C105" s="20">
        <f>C106+C107</f>
        <v>367740.67204999924</v>
      </c>
      <c r="D105" s="20">
        <f>D106+D107</f>
        <v>-3951842.4593800008</v>
      </c>
      <c r="E105" s="21"/>
      <c r="F105" s="34"/>
      <c r="G105" s="34"/>
      <c r="H105" s="34"/>
      <c r="I105" s="34"/>
      <c r="J105" s="34"/>
      <c r="K105" s="34"/>
      <c r="L105" s="34"/>
      <c r="M105" s="34"/>
    </row>
    <row r="106" spans="1:13" ht="22.7" customHeight="1" x14ac:dyDescent="0.25">
      <c r="A106" s="14"/>
      <c r="B106" s="23" t="s">
        <v>149</v>
      </c>
      <c r="C106" s="24">
        <v>-81666231.170000002</v>
      </c>
      <c r="D106" s="30">
        <v>-77216573.667640001</v>
      </c>
      <c r="E106" s="21"/>
      <c r="F106" s="9"/>
      <c r="G106" s="9"/>
      <c r="H106" s="9"/>
      <c r="I106" s="9"/>
      <c r="J106" s="9"/>
      <c r="K106" s="9"/>
      <c r="L106" s="9"/>
      <c r="M106" s="9"/>
    </row>
    <row r="107" spans="1:13" ht="22.7" customHeight="1" x14ac:dyDescent="0.25">
      <c r="A107" s="14"/>
      <c r="B107" s="23" t="s">
        <v>150</v>
      </c>
      <c r="C107" s="24">
        <v>82033971.842050001</v>
      </c>
      <c r="D107" s="24">
        <v>73264731.20826</v>
      </c>
      <c r="E107" s="21"/>
      <c r="F107" s="9"/>
      <c r="G107" s="9"/>
      <c r="H107" s="9"/>
      <c r="I107" s="9"/>
      <c r="J107" s="9"/>
      <c r="K107" s="9"/>
      <c r="L107" s="9"/>
      <c r="M107" s="9"/>
    </row>
    <row r="108" spans="1:13" ht="30" customHeight="1" x14ac:dyDescent="0.25">
      <c r="A108" s="14"/>
      <c r="B108" s="31" t="s">
        <v>151</v>
      </c>
      <c r="C108" s="20">
        <f>C94+C98+C102+C105+C90</f>
        <v>467740.67204999924</v>
      </c>
      <c r="D108" s="20">
        <f>D94+D98+D102+D105+D90</f>
        <v>-5292938.5130900014</v>
      </c>
      <c r="E108" s="21"/>
      <c r="F108" s="9"/>
      <c r="G108" s="9"/>
      <c r="H108" s="9"/>
      <c r="I108" s="9"/>
      <c r="J108" s="9"/>
      <c r="K108" s="9"/>
      <c r="L108" s="9"/>
      <c r="M108" s="9"/>
    </row>
    <row r="109" spans="1:13" ht="63" customHeight="1" x14ac:dyDescent="0.25">
      <c r="B109" s="86"/>
      <c r="C109" s="87"/>
      <c r="D109" s="87"/>
      <c r="E109" s="88"/>
      <c r="F109" s="9"/>
      <c r="G109" s="9"/>
      <c r="H109" s="9"/>
      <c r="I109" s="9"/>
      <c r="J109" s="9"/>
      <c r="K109" s="9"/>
      <c r="L109" s="9"/>
      <c r="M109" s="9"/>
    </row>
    <row r="110" spans="1:13" ht="12.75" customHeight="1" x14ac:dyDescent="0.25">
      <c r="A110" s="92"/>
      <c r="B110" s="91"/>
      <c r="C110" s="89"/>
      <c r="D110" s="90"/>
      <c r="E110" s="12"/>
      <c r="F110" s="9"/>
      <c r="G110" s="9"/>
      <c r="H110" s="9"/>
      <c r="I110" s="9"/>
      <c r="J110" s="9"/>
      <c r="K110" s="9"/>
      <c r="L110" s="9"/>
      <c r="M110" s="9"/>
    </row>
    <row r="111" spans="1:13" ht="15.75" x14ac:dyDescent="0.25">
      <c r="B111" s="10"/>
      <c r="C111" s="9"/>
      <c r="D111" s="11"/>
      <c r="E111" s="12"/>
      <c r="F111" s="9"/>
      <c r="G111" s="9"/>
      <c r="H111" s="9"/>
      <c r="I111" s="9"/>
      <c r="J111" s="9"/>
      <c r="K111" s="9"/>
      <c r="L111" s="9"/>
      <c r="M111" s="9"/>
    </row>
    <row r="112" spans="1:13" ht="15.75" x14ac:dyDescent="0.25">
      <c r="B112" s="10"/>
      <c r="C112" s="8"/>
      <c r="D112" s="11"/>
      <c r="E112" s="12"/>
      <c r="F112" s="9"/>
      <c r="G112" s="9"/>
      <c r="H112" s="9"/>
      <c r="I112" s="9"/>
      <c r="J112" s="9"/>
      <c r="K112" s="9"/>
      <c r="L112" s="9"/>
      <c r="M112" s="9"/>
    </row>
    <row r="113" spans="2:13" ht="15.75" x14ac:dyDescent="0.25">
      <c r="B113" s="10"/>
      <c r="C113" s="9"/>
      <c r="D113" s="11"/>
      <c r="E113" s="12"/>
      <c r="F113" s="9"/>
      <c r="G113" s="9"/>
      <c r="H113" s="9"/>
      <c r="I113" s="9"/>
      <c r="J113" s="9"/>
      <c r="K113" s="9"/>
      <c r="L113" s="9"/>
      <c r="M113" s="9"/>
    </row>
    <row r="114" spans="2:13" ht="15.75" x14ac:dyDescent="0.25">
      <c r="B114" s="10"/>
      <c r="C114" s="9"/>
      <c r="D114" s="11"/>
      <c r="E114" s="12"/>
      <c r="F114" s="9"/>
      <c r="G114" s="9"/>
      <c r="H114" s="9"/>
      <c r="I114" s="9"/>
      <c r="J114" s="9"/>
      <c r="K114" s="9"/>
      <c r="L114" s="9"/>
      <c r="M114" s="9"/>
    </row>
    <row r="115" spans="2:13" ht="15.75" x14ac:dyDescent="0.25">
      <c r="B115" s="10"/>
      <c r="C115" s="9"/>
      <c r="D115" s="11"/>
      <c r="E115" s="12"/>
      <c r="F115" s="9"/>
      <c r="G115" s="9"/>
      <c r="H115" s="9"/>
      <c r="I115" s="9"/>
      <c r="J115" s="9"/>
      <c r="K115" s="9"/>
      <c r="L115" s="9"/>
      <c r="M115" s="9"/>
    </row>
    <row r="116" spans="2:13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  <c r="L116" s="9"/>
      <c r="M116" s="9"/>
    </row>
    <row r="117" spans="2:13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  <c r="L117" s="9"/>
      <c r="M117" s="9"/>
    </row>
    <row r="118" spans="2:13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  <c r="L118" s="9"/>
      <c r="M118" s="9"/>
    </row>
    <row r="119" spans="2:13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  <c r="L119" s="9"/>
      <c r="M119" s="9"/>
    </row>
    <row r="120" spans="2:13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  <c r="L120" s="9"/>
      <c r="M120" s="9"/>
    </row>
    <row r="121" spans="2:13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  <c r="L121" s="9"/>
      <c r="M121" s="9"/>
    </row>
    <row r="122" spans="2:13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  <c r="L122" s="9"/>
      <c r="M122" s="9"/>
    </row>
    <row r="123" spans="2:13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  <c r="L123" s="9"/>
      <c r="M123" s="9"/>
    </row>
    <row r="124" spans="2:13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  <c r="L124" s="9"/>
      <c r="M124" s="9"/>
    </row>
    <row r="125" spans="2:13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  <c r="L125" s="9"/>
      <c r="M125" s="9"/>
    </row>
    <row r="126" spans="2:13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  <c r="L126" s="9"/>
      <c r="M126" s="9"/>
    </row>
    <row r="127" spans="2:13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  <c r="L127" s="9"/>
      <c r="M127" s="9"/>
    </row>
    <row r="128" spans="2:13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  <c r="L128" s="9"/>
      <c r="M128" s="9"/>
    </row>
    <row r="129" spans="2:13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  <c r="L129" s="9"/>
      <c r="M129" s="9"/>
    </row>
    <row r="130" spans="2:13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  <c r="L130" s="9"/>
      <c r="M130" s="9"/>
    </row>
    <row r="131" spans="2:13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  <c r="L131" s="9"/>
      <c r="M131" s="9"/>
    </row>
    <row r="132" spans="2:13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  <c r="L132" s="9"/>
      <c r="M132" s="9"/>
    </row>
    <row r="133" spans="2:13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  <c r="L133" s="9"/>
      <c r="M133" s="9"/>
    </row>
    <row r="134" spans="2:13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  <c r="L134" s="9"/>
      <c r="M134" s="9"/>
    </row>
    <row r="135" spans="2:13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  <c r="L135" s="9"/>
      <c r="M135" s="9"/>
    </row>
    <row r="136" spans="2:13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  <c r="L136" s="9"/>
      <c r="M136" s="9"/>
    </row>
    <row r="137" spans="2:13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  <c r="L137" s="9"/>
      <c r="M137" s="9"/>
    </row>
    <row r="138" spans="2:13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  <c r="L138" s="9"/>
      <c r="M138" s="9"/>
    </row>
    <row r="139" spans="2:13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  <c r="L139" s="9"/>
      <c r="M139" s="9"/>
    </row>
    <row r="140" spans="2:13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  <c r="L140" s="9"/>
      <c r="M140" s="9"/>
    </row>
    <row r="141" spans="2:13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  <c r="L141" s="9"/>
      <c r="M141" s="9"/>
    </row>
    <row r="142" spans="2:13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  <c r="L142" s="9"/>
      <c r="M142" s="9"/>
    </row>
    <row r="143" spans="2:13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  <c r="L143" s="9"/>
      <c r="M143" s="9"/>
    </row>
    <row r="144" spans="2:13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  <c r="L144" s="9"/>
      <c r="M144" s="9"/>
    </row>
    <row r="145" spans="2:13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  <c r="L145" s="9"/>
      <c r="M145" s="9"/>
    </row>
    <row r="146" spans="2:13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  <c r="L146" s="9"/>
      <c r="M146" s="9"/>
    </row>
    <row r="147" spans="2:13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  <c r="L147" s="9"/>
      <c r="M147" s="9"/>
    </row>
    <row r="148" spans="2:13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  <c r="L148" s="9"/>
      <c r="M148" s="9"/>
    </row>
    <row r="149" spans="2:13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  <c r="L149" s="9"/>
      <c r="M149" s="9"/>
    </row>
    <row r="150" spans="2:13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  <c r="L150" s="9"/>
      <c r="M150" s="9"/>
    </row>
    <row r="151" spans="2:13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  <c r="L151" s="9"/>
      <c r="M151" s="9"/>
    </row>
    <row r="152" spans="2:13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  <c r="L152" s="9"/>
      <c r="M152" s="9"/>
    </row>
    <row r="153" spans="2:13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  <c r="L153" s="9"/>
      <c r="M153" s="9"/>
    </row>
    <row r="154" spans="2:13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  <c r="L154" s="9"/>
      <c r="M154" s="9"/>
    </row>
    <row r="155" spans="2:13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  <c r="L155" s="9"/>
      <c r="M155" s="9"/>
    </row>
    <row r="156" spans="2:13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  <c r="L156" s="9"/>
      <c r="M156" s="9"/>
    </row>
    <row r="157" spans="2:13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  <c r="L157" s="9"/>
      <c r="M157" s="9"/>
    </row>
    <row r="158" spans="2:13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  <c r="L158" s="9"/>
      <c r="M158" s="9"/>
    </row>
    <row r="159" spans="2:13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  <c r="L159" s="9"/>
      <c r="M159" s="9"/>
    </row>
    <row r="160" spans="2:13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  <c r="L160" s="9"/>
      <c r="M160" s="9"/>
    </row>
    <row r="161" spans="2:13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  <c r="L161" s="9"/>
      <c r="M161" s="9"/>
    </row>
    <row r="162" spans="2:13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  <c r="L162" s="9"/>
      <c r="M162" s="9"/>
    </row>
    <row r="163" spans="2:13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  <c r="L163" s="9"/>
      <c r="M163" s="9"/>
    </row>
    <row r="164" spans="2:13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  <c r="L164" s="9"/>
      <c r="M164" s="9"/>
    </row>
    <row r="165" spans="2:13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  <c r="L165" s="9"/>
      <c r="M165" s="9"/>
    </row>
    <row r="166" spans="2:13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  <c r="L166" s="9"/>
      <c r="M166" s="9"/>
    </row>
    <row r="167" spans="2:13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  <c r="L167" s="9"/>
      <c r="M167" s="9"/>
    </row>
    <row r="168" spans="2:13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  <c r="L168" s="9"/>
      <c r="M168" s="9"/>
    </row>
    <row r="169" spans="2:13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  <c r="L169" s="9"/>
      <c r="M169" s="9"/>
    </row>
    <row r="170" spans="2:13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  <c r="L170" s="9"/>
      <c r="M170" s="9"/>
    </row>
    <row r="171" spans="2:13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  <c r="L171" s="9"/>
      <c r="M171" s="9"/>
    </row>
    <row r="172" spans="2:13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  <c r="L172" s="9"/>
      <c r="M172" s="9"/>
    </row>
    <row r="173" spans="2:13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  <c r="L173" s="9"/>
      <c r="M173" s="9"/>
    </row>
    <row r="174" spans="2:13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  <c r="L174" s="9"/>
      <c r="M174" s="9"/>
    </row>
    <row r="175" spans="2:13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  <c r="L175" s="9"/>
      <c r="M175" s="9"/>
    </row>
    <row r="176" spans="2:13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  <c r="L176" s="9"/>
      <c r="M176" s="9"/>
    </row>
    <row r="177" spans="2:13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  <c r="L177" s="9"/>
      <c r="M177" s="9"/>
    </row>
    <row r="178" spans="2:13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  <c r="L178" s="9"/>
      <c r="M178" s="9"/>
    </row>
    <row r="179" spans="2:13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  <c r="L179" s="9"/>
      <c r="M179" s="9"/>
    </row>
    <row r="180" spans="2:13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  <c r="L180" s="9"/>
      <c r="M180" s="9"/>
    </row>
    <row r="181" spans="2:13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  <c r="L181" s="9"/>
      <c r="M181" s="9"/>
    </row>
    <row r="182" spans="2:13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  <c r="L182" s="9"/>
      <c r="M182" s="9"/>
    </row>
    <row r="183" spans="2:13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  <c r="L183" s="9"/>
      <c r="M183" s="9"/>
    </row>
    <row r="184" spans="2:13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  <c r="L184" s="9"/>
      <c r="M184" s="9"/>
    </row>
    <row r="185" spans="2:13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  <c r="L185" s="9"/>
      <c r="M185" s="9"/>
    </row>
    <row r="186" spans="2:13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  <c r="L186" s="9"/>
      <c r="M186" s="9"/>
    </row>
    <row r="187" spans="2:13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  <c r="L187" s="9"/>
      <c r="M187" s="9"/>
    </row>
    <row r="188" spans="2:13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  <c r="L188" s="9"/>
      <c r="M188" s="9"/>
    </row>
    <row r="189" spans="2:13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  <c r="L189" s="9"/>
      <c r="M189" s="9"/>
    </row>
    <row r="190" spans="2:13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  <c r="L190" s="9"/>
      <c r="M190" s="9"/>
    </row>
    <row r="191" spans="2:13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  <c r="L191" s="9"/>
      <c r="M191" s="9"/>
    </row>
    <row r="192" spans="2:13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  <c r="L192" s="9"/>
      <c r="M192" s="9"/>
    </row>
    <row r="193" spans="2:13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  <c r="L193" s="9"/>
      <c r="M193" s="9"/>
    </row>
    <row r="194" spans="2:13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  <c r="L194" s="9"/>
      <c r="M194" s="9"/>
    </row>
    <row r="195" spans="2:13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  <c r="L195" s="9"/>
      <c r="M195" s="9"/>
    </row>
    <row r="196" spans="2:13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  <c r="L196" s="9"/>
      <c r="M196" s="9"/>
    </row>
    <row r="197" spans="2:13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  <c r="L197" s="9"/>
      <c r="M197" s="9"/>
    </row>
    <row r="198" spans="2:13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  <c r="L198" s="9"/>
      <c r="M198" s="9"/>
    </row>
    <row r="199" spans="2:13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  <c r="L199" s="9"/>
      <c r="M199" s="9"/>
    </row>
    <row r="200" spans="2:13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  <c r="L200" s="9"/>
      <c r="M200" s="9"/>
    </row>
    <row r="201" spans="2:13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  <c r="L201" s="9"/>
      <c r="M201" s="9"/>
    </row>
    <row r="202" spans="2:13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  <c r="L202" s="9"/>
      <c r="M202" s="9"/>
    </row>
    <row r="203" spans="2:13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  <c r="L203" s="9"/>
      <c r="M203" s="9"/>
    </row>
    <row r="204" spans="2:13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  <c r="L204" s="9"/>
      <c r="M204" s="9"/>
    </row>
    <row r="205" spans="2:13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  <c r="L205" s="9"/>
      <c r="M205" s="9"/>
    </row>
    <row r="206" spans="2:13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  <c r="L206" s="9"/>
      <c r="M206" s="9"/>
    </row>
    <row r="207" spans="2:13" ht="15.75" x14ac:dyDescent="0.25">
      <c r="B207" s="10"/>
      <c r="C207" s="9"/>
      <c r="D207" s="11"/>
      <c r="E207" s="12"/>
      <c r="F207" s="9"/>
      <c r="G207" s="9"/>
      <c r="H207" s="9"/>
      <c r="I207" s="9"/>
      <c r="J207" s="9"/>
      <c r="K207" s="9"/>
      <c r="L207" s="9"/>
      <c r="M207" s="9"/>
    </row>
    <row r="208" spans="2:13" ht="15.75" x14ac:dyDescent="0.25">
      <c r="B208" s="10"/>
      <c r="C208" s="9"/>
      <c r="D208" s="11"/>
      <c r="E208" s="12"/>
      <c r="F208" s="9"/>
      <c r="G208" s="9"/>
      <c r="H208" s="9"/>
      <c r="I208" s="9"/>
      <c r="J208" s="9"/>
      <c r="K208" s="9"/>
      <c r="L208" s="9"/>
      <c r="M208" s="9"/>
    </row>
    <row r="475" spans="4:4" ht="18.75" x14ac:dyDescent="0.3">
      <c r="D475" s="93"/>
    </row>
    <row r="476" spans="4:4" ht="18.75" x14ac:dyDescent="0.3">
      <c r="D476" s="93"/>
    </row>
    <row r="479" spans="4:4" x14ac:dyDescent="0.2">
      <c r="D479" s="94"/>
    </row>
  </sheetData>
  <pageMargins left="0.15748031496062992" right="0.15748031496062992" top="0.41" bottom="0.2" header="0.15748031496062992" footer="0.19685039370078741"/>
  <pageSetup paperSize="9" scale="72" fitToHeight="2" orientation="portrait" r:id="rId1"/>
  <rowBreaks count="3" manualBreakCount="3">
    <brk id="42" max="4" man="1"/>
    <brk id="86" max="4" man="1"/>
    <brk id="128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131B206-556B-4C83-843B-17123DE14528}"/>
</file>

<file path=customXml/itemProps2.xml><?xml version="1.0" encoding="utf-8"?>
<ds:datastoreItem xmlns:ds="http://schemas.openxmlformats.org/officeDocument/2006/customXml" ds:itemID="{02891287-CE99-47AE-88E7-A460BD5A1462}"/>
</file>

<file path=customXml/itemProps3.xml><?xml version="1.0" encoding="utf-8"?>
<ds:datastoreItem xmlns:ds="http://schemas.openxmlformats.org/officeDocument/2006/customXml" ds:itemID="{8FBB532C-9744-45FF-AB5F-ACF8C753C5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01.12.2024</vt:lpstr>
      <vt:lpstr>'на 01.12.2024'!Область_печати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cp:lastPrinted>2024-12-18T03:39:22Z</cp:lastPrinted>
  <dcterms:created xsi:type="dcterms:W3CDTF">2024-12-17T02:52:24Z</dcterms:created>
  <dcterms:modified xsi:type="dcterms:W3CDTF">2024-12-19T07:51:58Z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