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1790"/>
  </bookViews>
  <sheets>
    <sheet name="на 01.12.2022" sheetId="1" r:id="rId1"/>
  </sheets>
  <externalReferences>
    <externalReference r:id="rId2"/>
  </externalReferences>
  <definedNames>
    <definedName name="Z_3A62FDFE_B33F_4285_AF26_B946B57D89E5_.wvu.Rows" localSheetId="0" hidden="1">'на 01.12.2022'!#REF!,'на 01.12.2022'!$36:$36,'на 01.12.2022'!#REF!,'на 01.12.2022'!$91:$94,'на 01.12.2022'!$107:$107,'на 01.12.2022'!#REF!,'на 01.12.2022'!#REF!</definedName>
    <definedName name="Z_5F4BDBB1_E645_4516_8FC8_7D1E2AFE448F_.wvu.Rows" localSheetId="0" hidden="1">'на 01.12.2022'!#REF!,'на 01.12.2022'!$36:$36,'на 01.12.2022'!#REF!,'на 01.12.2022'!#REF!,'на 01.12.2022'!$91:$94,'на 01.12.2022'!$107:$107,'на 01.12.2022'!#REF!</definedName>
    <definedName name="Z_791A6B44_A126_477F_8F66_87C81269CCAF_.wvu.Rows" localSheetId="0" hidden="1">'на 01.12.2022'!#REF!,'на 01.12.2022'!$105:$106,'на 01.12.2022'!#REF!</definedName>
    <definedName name="Z_941B9BCB_D95B_4828_B060_DECC595C9511_.wvu.Rows" localSheetId="0" hidden="1">'на 01.12.2022'!#REF!,'на 01.12.2022'!$31:$31,'на 01.12.2022'!$36:$36,'на 01.12.2022'!$43:$43,'на 01.12.2022'!#REF!,'на 01.12.2022'!$64:$64,'на 01.12.2022'!#REF!,'на 01.12.2022'!$91:$94,'на 01.12.2022'!$104:$107,'на 01.12.2022'!#REF!</definedName>
    <definedName name="Z_AD8B40E3_4B89_443C_9ACF_B6D22B3A77E7_.wvu.Rows" localSheetId="0" hidden="1">'на 01.12.2022'!#REF!,'на 01.12.2022'!$31:$31,'на 01.12.2022'!$36:$36,'на 01.12.2022'!$43:$43,'на 01.12.2022'!#REF!,'на 01.12.2022'!$64:$64,'на 01.12.2022'!#REF!,'на 01.12.2022'!$91:$94,'на 01.12.2022'!$104:$107,'на 01.12.2022'!#REF!</definedName>
    <definedName name="Z_AFEF4DE1_67D6_48C6_A8C8_B9E9198BBD0E_.wvu.PrintArea" localSheetId="0" hidden="1">'на 01.12.2022'!$A$1:$D$112</definedName>
    <definedName name="Z_AFEF4DE1_67D6_48C6_A8C8_B9E9198BBD0E_.wvu.Rows" localSheetId="0" hidden="1">'на 01.12.2022'!#REF!,'на 01.12.2022'!$36:$36,'на 01.12.2022'!#REF!,'на 01.12.2022'!#REF!,'на 01.12.2022'!$62:$62,'на 01.12.2022'!$64:$64,'на 01.12.2022'!#REF!,'на 01.12.2022'!#REF!,'на 01.12.2022'!$91:$94,'на 01.12.2022'!$105:$106,'на 01.12.2022'!#REF!,'на 01.12.2022'!#REF!,'на 01.12.2022'!#REF!</definedName>
    <definedName name="Z_CAE69FAB_AFBE_4188_8F32_69E048226F14_.wvu.Rows" localSheetId="0" hidden="1">'на 01.12.2022'!#REF!,'на 01.12.2022'!$31:$31,'на 01.12.2022'!$36:$36,'на 01.12.2022'!#REF!,'на 01.12.2022'!$64:$64,'на 01.12.2022'!#REF!,'на 01.12.2022'!#REF!</definedName>
    <definedName name="Z_D2DF83CF_573E_4A86_A4BE_5A992E023C65_.wvu.Rows" localSheetId="0" hidden="1">'на 01.12.2022'!#REF!,'на 01.12.2022'!$105:$106,'на 01.12.2022'!#REF!</definedName>
    <definedName name="Z_E2CE03E0_A708_4616_8DFD_0910D1C70A9E_.wvu.Rows" localSheetId="0" hidden="1">'на 01.12.2022'!#REF!,'на 01.12.2022'!$105:$106,'на 01.12.2022'!#REF!</definedName>
    <definedName name="Z_E6F394BB_DB4B_47AB_A066_DC195B03AE3E_.wvu.Rows" localSheetId="0" hidden="1">'на 01.12.2022'!#REF!,'на 01.12.2022'!$36:$36,'на 01.12.2022'!#REF!,'на 01.12.2022'!$62:$62,'на 01.12.2022'!$64:$64,'на 01.12.2022'!#REF!,'на 01.12.2022'!$91:$94,'на 01.12.2022'!$103:$103,'на 01.12.2022'!#REF!,'на 01.12.2022'!#REF!,'на 01.12.2022'!#REF!</definedName>
    <definedName name="Z_E8991B2E_0E9F_48F3_A4D6_3B340ABE8C8E_.wvu.Rows" localSheetId="0" hidden="1">'на 01.12.2022'!$36:$36,'на 01.12.2022'!#REF!</definedName>
    <definedName name="Z_F385514D_10E2_4F02_BC23_DB9B134ACC31_.wvu.PrintArea" localSheetId="0" hidden="1">'на 01.12.2022'!$A$1:$D$112</definedName>
    <definedName name="Z_F385514D_10E2_4F02_BC23_DB9B134ACC31_.wvu.Rows" localSheetId="0" hidden="1">'на 01.12.2022'!$93:$93,'на 01.12.2022'!$105:$106,'на 01.12.2022'!#REF!</definedName>
    <definedName name="Z_F59D258D_974D_4B2B_B7CC_86B99245EC3C_.wvu.PrintArea" localSheetId="0" hidden="1">'на 01.12.2022'!$A$1:$D$112</definedName>
    <definedName name="Z_F59D258D_974D_4B2B_B7CC_86B99245EC3C_.wvu.Rows" localSheetId="0" hidden="1">'на 01.12.2022'!#REF!,'на 01.12.2022'!$31:$31,'на 01.12.2022'!$36:$36,'на 01.12.2022'!$43:$43,'на 01.12.2022'!#REF!,'на 01.12.2022'!$64:$64,'на 01.12.2022'!#REF!,'на 01.12.2022'!$91:$94,'на 01.12.2022'!$107:$107,'на 01.12.2022'!#REF!,'на 01.12.2022'!#REF!</definedName>
    <definedName name="Z_F8542D9D_A523_4F6F_8CFE_9BA4BA3D5B88_.wvu.Rows" localSheetId="0" hidden="1">'на 01.12.2022'!$36:$36,'на 01.12.2022'!$91:$94,'на 01.12.2022'!$105:$107,'на 01.12.2022'!#REF!</definedName>
    <definedName name="Z_FAFBB87E_73E9_461E_A4E8_A0EB3259EED0_.wvu.PrintArea" localSheetId="0" hidden="1">'на 01.12.2022'!$A$1:$D$112</definedName>
    <definedName name="Z_FAFBB87E_73E9_461E_A4E8_A0EB3259EED0_.wvu.Rows" localSheetId="0" hidden="1">'на 01.12.2022'!#REF!,'на 01.12.2022'!$36:$36,'на 01.12.2022'!$91:$94,'на 01.12.2022'!$105:$107,'на 01.12.2022'!#REF!</definedName>
    <definedName name="_xlnm.Print_Area" localSheetId="0">'на 01.12.2022'!$A$1:$D$112</definedName>
  </definedNames>
  <calcPr calcId="145621" refMode="R1C1"/>
</workbook>
</file>

<file path=xl/calcChain.xml><?xml version="1.0" encoding="utf-8"?>
<calcChain xmlns="http://schemas.openxmlformats.org/spreadsheetml/2006/main">
  <c r="C111" i="1" l="1"/>
  <c r="B111" i="1"/>
  <c r="C110" i="1"/>
  <c r="B110" i="1"/>
  <c r="C109" i="1"/>
  <c r="B109" i="1"/>
  <c r="C107" i="1"/>
  <c r="C108" i="1" s="1"/>
  <c r="B107" i="1"/>
  <c r="C106" i="1"/>
  <c r="C105" i="1" s="1"/>
  <c r="C104" i="1" s="1"/>
  <c r="B106" i="1"/>
  <c r="B105" i="1" s="1"/>
  <c r="B104" i="1"/>
  <c r="C102" i="1"/>
  <c r="B102" i="1"/>
  <c r="C101" i="1"/>
  <c r="B101" i="1"/>
  <c r="B100" i="1" s="1"/>
  <c r="C100" i="1"/>
  <c r="C98" i="1"/>
  <c r="B98" i="1"/>
  <c r="C97" i="1"/>
  <c r="B97" i="1"/>
  <c r="C96" i="1"/>
  <c r="B96" i="1"/>
  <c r="C94" i="1"/>
  <c r="B94" i="1"/>
  <c r="C93" i="1"/>
  <c r="C92" i="1" s="1"/>
  <c r="B93" i="1"/>
  <c r="B92" i="1" s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5" i="1"/>
  <c r="C90" i="1" s="1"/>
  <c r="B35" i="1"/>
  <c r="B90" i="1" s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6" i="1" l="1"/>
  <c r="D7" i="1"/>
  <c r="D8" i="1"/>
  <c r="D9" i="1"/>
  <c r="D10" i="1"/>
  <c r="D12" i="1"/>
  <c r="D13" i="1"/>
  <c r="D14" i="1"/>
  <c r="D15" i="1"/>
  <c r="D16" i="1"/>
  <c r="D17" i="1"/>
  <c r="D18" i="1"/>
  <c r="D20" i="1"/>
  <c r="D21" i="1"/>
  <c r="D22" i="1"/>
  <c r="D23" i="1"/>
  <c r="D24" i="1"/>
  <c r="D30" i="1"/>
  <c r="D31" i="1"/>
  <c r="D32" i="1"/>
  <c r="D33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4" i="1"/>
  <c r="D55" i="1"/>
  <c r="D56" i="1"/>
  <c r="D57" i="1"/>
  <c r="D58" i="1"/>
  <c r="D59" i="1"/>
  <c r="D60" i="1"/>
  <c r="D61" i="1"/>
  <c r="D63" i="1"/>
  <c r="D64" i="1"/>
  <c r="D65" i="1"/>
  <c r="D66" i="1"/>
  <c r="D67" i="1"/>
  <c r="D68" i="1"/>
  <c r="D69" i="1"/>
  <c r="D70" i="1"/>
  <c r="D71" i="1"/>
  <c r="D72" i="1"/>
  <c r="D73" i="1"/>
  <c r="D74" i="1"/>
  <c r="D28" i="1"/>
  <c r="D19" i="1"/>
  <c r="D75" i="1"/>
  <c r="D77" i="1"/>
  <c r="D78" i="1"/>
  <c r="D79" i="1"/>
  <c r="D80" i="1"/>
  <c r="D25" i="1"/>
  <c r="D26" i="1"/>
  <c r="D27" i="1"/>
  <c r="D29" i="1"/>
  <c r="B112" i="1"/>
  <c r="D11" i="1"/>
  <c r="D53" i="1"/>
  <c r="D76" i="1"/>
  <c r="D81" i="1"/>
  <c r="D82" i="1"/>
  <c r="D83" i="1"/>
  <c r="D84" i="1"/>
  <c r="D85" i="1"/>
  <c r="D86" i="1"/>
  <c r="D87" i="1"/>
  <c r="C112" i="1"/>
  <c r="D35" i="1"/>
  <c r="D88" i="1"/>
</calcChain>
</file>

<file path=xl/sharedStrings.xml><?xml version="1.0" encoding="utf-8"?>
<sst xmlns="http://schemas.openxmlformats.org/spreadsheetml/2006/main" count="109" uniqueCount="108">
  <si>
    <t xml:space="preserve">                           Сведения об исполнении бюджета г. Красноярска на 01.12.2022 г.</t>
  </si>
  <si>
    <t>тыс. руб.</t>
  </si>
  <si>
    <t>Наименование показателей</t>
  </si>
  <si>
    <t>Бюджет города на 2022 год с учетом изменений</t>
  </si>
  <si>
    <t>Исполнено на 01.12.2022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</si>
  <si>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</si>
  <si>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</si>
  <si>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</si>
  <si>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</si>
  <si>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</si>
  <si>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</si>
  <si>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</si>
  <si>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</si>
  <si>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</si>
  <si>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</si>
  <si>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</si>
  <si>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</si>
  <si>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</si>
  <si>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</si>
  <si>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</si>
  <si>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</si>
  <si>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</si>
  <si>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</si>
  <si>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</si>
  <si>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</si>
  <si>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</si>
  <si>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</si>
  <si>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</si>
  <si>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</si>
  <si>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</si>
  <si>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</si>
  <si>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</si>
  <si>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</si>
  <si>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</si>
  <si>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организациями остатков субсидий прошлых лет</t>
  </si>
  <si>
    <t xml:space="preserve"> - 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</si>
  <si>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</si>
  <si>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</si>
  <si>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</si>
  <si>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</si>
  <si>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</si>
  <si>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</si>
  <si>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</si>
  <si>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</si>
  <si>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</si>
  <si>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</si>
  <si>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 xml:space="preserve"> -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</si>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</sst>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  <xf numFmtId="4" fontId="5" fillId="0" borderId="0" xfId="0" applyNumberFormat="1" applyFont="1" applyFill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2/&#1085;&#1072;%2001.1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12.22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26452911.376330003</v>
          </cell>
          <cell r="F7">
            <v>23930872.035269998</v>
          </cell>
        </row>
        <row r="8">
          <cell r="E8">
            <v>16827133.260000002</v>
          </cell>
          <cell r="F8">
            <v>14740114.01182</v>
          </cell>
        </row>
        <row r="9">
          <cell r="E9">
            <v>4803275.45</v>
          </cell>
          <cell r="F9">
            <v>3909500.3047400001</v>
          </cell>
        </row>
        <row r="13">
          <cell r="E13">
            <v>12023857.810000001</v>
          </cell>
          <cell r="F13">
            <v>10830613.707079999</v>
          </cell>
        </row>
        <row r="34">
          <cell r="E34">
            <v>4771651.88</v>
          </cell>
          <cell r="F34">
            <v>4940731.8257600004</v>
          </cell>
        </row>
        <row r="35">
          <cell r="E35">
            <v>4318098.3</v>
          </cell>
          <cell r="F35">
            <v>4599141.1507400004</v>
          </cell>
        </row>
        <row r="43">
          <cell r="E43">
            <v>5465.94</v>
          </cell>
          <cell r="F43">
            <v>2886.3080799999998</v>
          </cell>
        </row>
        <row r="46">
          <cell r="E46">
            <v>19190.349999999999</v>
          </cell>
          <cell r="F46">
            <v>18384.108919999999</v>
          </cell>
        </row>
        <row r="50">
          <cell r="E50">
            <v>1371809.81</v>
          </cell>
          <cell r="F50">
            <v>1163241.1999599999</v>
          </cell>
        </row>
        <row r="52">
          <cell r="E52">
            <v>492013.05</v>
          </cell>
          <cell r="F52">
            <v>327299.71091999998</v>
          </cell>
        </row>
        <row r="53">
          <cell r="E53">
            <v>879796.76</v>
          </cell>
          <cell r="F53">
            <v>835941.48904000001</v>
          </cell>
        </row>
        <row r="62">
          <cell r="E62">
            <v>284802.40000000002</v>
          </cell>
          <cell r="F62">
            <v>246246.64697</v>
          </cell>
        </row>
        <row r="70">
          <cell r="E70">
            <v>2.09</v>
          </cell>
          <cell r="F70">
            <v>-69.453580000000002</v>
          </cell>
        </row>
        <row r="87">
          <cell r="E87">
            <v>1221247.6399999999</v>
          </cell>
          <cell r="F87">
            <v>956632.75195000018</v>
          </cell>
        </row>
        <row r="125">
          <cell r="E125">
            <v>86791.94</v>
          </cell>
          <cell r="F125">
            <v>65649.50245</v>
          </cell>
        </row>
        <row r="135">
          <cell r="E135">
            <v>21267.35</v>
          </cell>
          <cell r="F135">
            <v>21599.51312</v>
          </cell>
        </row>
        <row r="149">
          <cell r="E149">
            <v>378963.18</v>
          </cell>
          <cell r="F149">
            <v>227826.57088999997</v>
          </cell>
        </row>
        <row r="174">
          <cell r="E174">
            <v>88.53</v>
          </cell>
          <cell r="F174">
            <v>93.5</v>
          </cell>
        </row>
        <row r="179">
          <cell r="E179">
            <v>214111.38</v>
          </cell>
          <cell r="F179">
            <v>215908.62181000001</v>
          </cell>
        </row>
        <row r="298">
          <cell r="E298">
            <v>34332.816330000001</v>
          </cell>
          <cell r="F298">
            <v>38941.04623</v>
          </cell>
        </row>
        <row r="306">
          <cell r="E306">
            <v>25140079.63236</v>
          </cell>
          <cell r="F306">
            <v>21330060.342829999</v>
          </cell>
        </row>
        <row r="307">
          <cell r="E307">
            <v>25192456.94139</v>
          </cell>
          <cell r="F307">
            <v>21382249.27101</v>
          </cell>
        </row>
        <row r="312">
          <cell r="E312">
            <v>9164950.6105000023</v>
          </cell>
          <cell r="F312">
            <v>7143554.8994000005</v>
          </cell>
        </row>
        <row r="389">
          <cell r="E389">
            <v>14673606.08089</v>
          </cell>
          <cell r="F389">
            <v>13155479.289829999</v>
          </cell>
        </row>
        <row r="441">
          <cell r="E441">
            <v>1353900.25</v>
          </cell>
          <cell r="F441">
            <v>1083215.0817800001</v>
          </cell>
        </row>
        <row r="466">
          <cell r="E466">
            <v>5051.8824000000004</v>
          </cell>
          <cell r="F466">
            <v>5471.6143499999998</v>
          </cell>
        </row>
        <row r="472">
          <cell r="E472">
            <v>-57429.191430000006</v>
          </cell>
          <cell r="F472">
            <v>-57660.542530000006</v>
          </cell>
        </row>
        <row r="503">
          <cell r="E503">
            <v>51592991.00869</v>
          </cell>
          <cell r="F503">
            <v>45260932.378099993</v>
          </cell>
        </row>
        <row r="506">
          <cell r="E506">
            <v>3311004.3809399996</v>
          </cell>
          <cell r="F506">
            <v>2522132.1113299993</v>
          </cell>
        </row>
        <row r="548">
          <cell r="E548">
            <v>8161.3932500000001</v>
          </cell>
          <cell r="F548">
            <v>7171.3658699999996</v>
          </cell>
        </row>
        <row r="552">
          <cell r="E552">
            <v>110860.09999999999</v>
          </cell>
          <cell r="F552">
            <v>85486.100850000017</v>
          </cell>
        </row>
        <row r="563">
          <cell r="E563">
            <v>1285671.8184000002</v>
          </cell>
          <cell r="F563">
            <v>1086548.1619500003</v>
          </cell>
        </row>
        <row r="576">
          <cell r="E576">
            <v>2093.9</v>
          </cell>
          <cell r="F576">
            <v>1817.44535</v>
          </cell>
        </row>
        <row r="579">
          <cell r="E579">
            <v>293187.53696</v>
          </cell>
          <cell r="F579">
            <v>232369.96394000002</v>
          </cell>
        </row>
        <row r="590">
          <cell r="E590">
            <v>14806.019999999999</v>
          </cell>
          <cell r="F590">
            <v>14687.873540000001</v>
          </cell>
        </row>
        <row r="598">
          <cell r="E598">
            <v>36657.30891</v>
          </cell>
          <cell r="F598">
            <v>0</v>
          </cell>
        </row>
        <row r="600">
          <cell r="E600">
            <v>2443.15</v>
          </cell>
          <cell r="F600">
            <v>1992.9</v>
          </cell>
        </row>
        <row r="603">
          <cell r="E603">
            <v>1557123.1534200003</v>
          </cell>
          <cell r="F603">
            <v>1092058.2998299999</v>
          </cell>
        </row>
        <row r="633">
          <cell r="E633">
            <v>167701.55899999998</v>
          </cell>
          <cell r="F633">
            <v>110154.67577999999</v>
          </cell>
        </row>
        <row r="650">
          <cell r="E650">
            <v>21562.799999999999</v>
          </cell>
          <cell r="F650">
            <v>2398.9576699999998</v>
          </cell>
        </row>
        <row r="658">
          <cell r="E658">
            <v>146138.75899999996</v>
          </cell>
          <cell r="F658">
            <v>107755.71810999999</v>
          </cell>
        </row>
        <row r="667">
          <cell r="E667">
            <v>9639007.9634299986</v>
          </cell>
          <cell r="F667">
            <v>7701318.3219400002</v>
          </cell>
        </row>
        <row r="732">
          <cell r="E732">
            <v>2289469.4</v>
          </cell>
          <cell r="F732">
            <v>2101765.2233200003</v>
          </cell>
        </row>
        <row r="745">
          <cell r="E745">
            <v>7126997.8597499989</v>
          </cell>
          <cell r="F745">
            <v>5479400.3187700007</v>
          </cell>
        </row>
        <row r="757">
          <cell r="E757">
            <v>222540.70367999998</v>
          </cell>
          <cell r="F757">
            <v>120152.77985000004</v>
          </cell>
        </row>
        <row r="781">
          <cell r="E781">
            <v>6392307.72676</v>
          </cell>
          <cell r="F781">
            <v>4507239.8632399999</v>
          </cell>
        </row>
        <row r="830">
          <cell r="E830">
            <v>3105508.9366700002</v>
          </cell>
          <cell r="F830">
            <v>2164582.10641</v>
          </cell>
        </row>
        <row r="844">
          <cell r="E844">
            <v>516351.09328999999</v>
          </cell>
          <cell r="F844">
            <v>102100.76728000001</v>
          </cell>
        </row>
        <row r="852">
          <cell r="E852">
            <v>2007705.1895900001</v>
          </cell>
          <cell r="F852">
            <v>1683532.98914</v>
          </cell>
        </row>
        <row r="868">
          <cell r="E868">
            <v>762742.50720999995</v>
          </cell>
          <cell r="F868">
            <v>557024.0004100001</v>
          </cell>
        </row>
        <row r="892">
          <cell r="E892">
            <v>8882.7829300000012</v>
          </cell>
          <cell r="F892">
            <v>5272.2390100000011</v>
          </cell>
        </row>
        <row r="902">
          <cell r="E902">
            <v>85</v>
          </cell>
          <cell r="F902">
            <v>85</v>
          </cell>
        </row>
        <row r="903">
          <cell r="E903">
            <v>3316.2722899999999</v>
          </cell>
          <cell r="F903">
            <v>3055.03069</v>
          </cell>
        </row>
        <row r="908">
          <cell r="E908">
            <v>5481.5106400000004</v>
          </cell>
          <cell r="F908">
            <v>2132.2083200000002</v>
          </cell>
        </row>
        <row r="910">
          <cell r="E910">
            <v>24719103.198130004</v>
          </cell>
          <cell r="F910">
            <v>20433653.520380005</v>
          </cell>
        </row>
        <row r="957">
          <cell r="E957">
            <v>9352355.8355599996</v>
          </cell>
          <cell r="F957">
            <v>7770568.1283900002</v>
          </cell>
        </row>
        <row r="971">
          <cell r="E971">
            <v>11784847.19297</v>
          </cell>
          <cell r="F971">
            <v>9592088.0421700012</v>
          </cell>
        </row>
        <row r="984">
          <cell r="E984">
            <v>1745020.0046600001</v>
          </cell>
          <cell r="F984">
            <v>1518187.0697600001</v>
          </cell>
        </row>
        <row r="996">
          <cell r="E996">
            <v>905043.64656000002</v>
          </cell>
          <cell r="F996">
            <v>776348.34916999994</v>
          </cell>
        </row>
        <row r="1019">
          <cell r="E1019">
            <v>931836.51837999991</v>
          </cell>
          <cell r="F1019">
            <v>776461.93088999984</v>
          </cell>
        </row>
        <row r="1041">
          <cell r="E1041">
            <v>1814142.3569400001</v>
          </cell>
          <cell r="F1041">
            <v>1476149.2980300002</v>
          </cell>
        </row>
        <row r="1082">
          <cell r="E1082">
            <v>1682093.3101000001</v>
          </cell>
          <cell r="F1082">
            <v>1364443.95273</v>
          </cell>
        </row>
        <row r="1091">
          <cell r="E1091">
            <v>31208.537</v>
          </cell>
          <cell r="F1091">
            <v>27911.56797</v>
          </cell>
        </row>
        <row r="1095">
          <cell r="E1095">
            <v>100840.50984000001</v>
          </cell>
          <cell r="F1095">
            <v>83793.777330000012</v>
          </cell>
        </row>
        <row r="1230">
          <cell r="E1230">
            <v>3274551.1146199997</v>
          </cell>
          <cell r="F1230">
            <v>2824888.1480799997</v>
          </cell>
        </row>
        <row r="1278">
          <cell r="E1278">
            <v>57685.09</v>
          </cell>
          <cell r="F1278">
            <v>46063.941720000003</v>
          </cell>
        </row>
        <row r="1287">
          <cell r="E1287">
            <v>1533801.3259300003</v>
          </cell>
          <cell r="F1287">
            <v>1296386.04171</v>
          </cell>
        </row>
        <row r="1302">
          <cell r="E1302">
            <v>1602106.69869</v>
          </cell>
          <cell r="F1302">
            <v>1416489.6052000001</v>
          </cell>
        </row>
        <row r="1310">
          <cell r="E1310">
            <v>80958</v>
          </cell>
          <cell r="F1310">
            <v>65948.559450000001</v>
          </cell>
        </row>
        <row r="1328">
          <cell r="E1328">
            <v>2922814.14604</v>
          </cell>
          <cell r="F1328">
            <v>2236202.8614599998</v>
          </cell>
        </row>
        <row r="1379">
          <cell r="E1379">
            <v>1426626.8298200001</v>
          </cell>
          <cell r="F1379">
            <v>1243974.95368</v>
          </cell>
        </row>
        <row r="1387">
          <cell r="E1387">
            <v>1294953.31381</v>
          </cell>
          <cell r="F1387">
            <v>802505.74329999997</v>
          </cell>
        </row>
        <row r="1396">
          <cell r="E1396">
            <v>201234.00240999999</v>
          </cell>
          <cell r="F1396">
            <v>189722.16447999998</v>
          </cell>
        </row>
        <row r="1416">
          <cell r="E1416">
            <v>55140</v>
          </cell>
          <cell r="F1416">
            <v>49196.58266</v>
          </cell>
        </row>
        <row r="1417">
          <cell r="E1417">
            <v>736715.255</v>
          </cell>
          <cell r="F1417">
            <v>396036.19354000001</v>
          </cell>
        </row>
        <row r="1420">
          <cell r="E1420">
            <v>736715.255</v>
          </cell>
          <cell r="F1420">
            <v>396036.19354000001</v>
          </cell>
        </row>
        <row r="1424">
          <cell r="E1424">
            <v>53041370.48379001</v>
          </cell>
          <cell r="F1424">
            <v>42262243.815449998</v>
          </cell>
        </row>
        <row r="1431">
          <cell r="E1431">
            <v>-750000</v>
          </cell>
          <cell r="F1431">
            <v>-750000</v>
          </cell>
        </row>
        <row r="1434">
          <cell r="E1434">
            <v>2200044</v>
          </cell>
        </row>
        <row r="1435">
          <cell r="E1435">
            <v>-2200044</v>
          </cell>
        </row>
        <row r="1437">
          <cell r="F1437">
            <v>-1600000</v>
          </cell>
        </row>
        <row r="1438">
          <cell r="E1438">
            <v>6052838</v>
          </cell>
        </row>
        <row r="1439">
          <cell r="E1439">
            <v>-5302838</v>
          </cell>
          <cell r="F1439">
            <v>-1600000</v>
          </cell>
        </row>
        <row r="1440">
          <cell r="E1440">
            <v>0</v>
          </cell>
        </row>
        <row r="1445">
          <cell r="E1445">
            <v>0</v>
          </cell>
          <cell r="F1445">
            <v>1667797.3970699999</v>
          </cell>
        </row>
        <row r="1448">
          <cell r="E1448">
            <v>1448379.4751000032</v>
          </cell>
          <cell r="F1448">
            <v>-2316485.9597200006</v>
          </cell>
        </row>
        <row r="1449">
          <cell r="E1449">
            <v>-59845873.00869</v>
          </cell>
          <cell r="F1449">
            <v>-57600825.392480001</v>
          </cell>
        </row>
        <row r="1450">
          <cell r="E1450">
            <v>61294252.483790003</v>
          </cell>
          <cell r="F1450">
            <v>55284339.43276</v>
          </cell>
        </row>
      </sheetData>
      <sheetData sheetId="1"/>
      <sheetData sheetId="2">
        <row r="23">
          <cell r="D23">
            <v>1240709.0999999999</v>
          </cell>
          <cell r="E23">
            <v>1313956.29789</v>
          </cell>
        </row>
        <row r="35">
          <cell r="D35">
            <v>428897.29</v>
          </cell>
          <cell r="E35">
            <v>320320.25802000001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4" style="2" bestFit="1" customWidth="1"/>
    <col min="6" max="6" width="15.85546875" style="2" customWidth="1"/>
    <col min="7" max="16384" width="9.140625" style="2"/>
  </cols>
  <sheetData>
    <row r="1" spans="1:11" ht="12.6" customHeight="1" x14ac:dyDescent="0.2"/>
    <row r="2" spans="1:11" ht="25.5" customHeight="1" x14ac:dyDescent="0.25">
      <c r="A2" s="5" t="s">
        <v>0</v>
      </c>
      <c r="B2" s="6"/>
      <c r="C2" s="6"/>
      <c r="D2" s="6"/>
      <c r="E2" s="7"/>
      <c r="F2" s="7"/>
      <c r="G2" s="7"/>
      <c r="H2" s="7"/>
      <c r="I2" s="7"/>
      <c r="J2" s="7"/>
      <c r="K2" s="7"/>
    </row>
    <row r="3" spans="1:11" ht="17.45" customHeight="1" x14ac:dyDescent="0.25">
      <c r="A3" s="8"/>
      <c r="B3" s="7"/>
      <c r="C3" s="9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8"/>
      <c r="B4" s="7"/>
      <c r="C4" s="9"/>
      <c r="D4" s="11" t="s">
        <v>1</v>
      </c>
      <c r="E4" s="7"/>
      <c r="F4" s="7"/>
      <c r="G4" s="7"/>
      <c r="H4" s="7"/>
      <c r="I4" s="7"/>
      <c r="J4" s="7"/>
      <c r="K4" s="7"/>
    </row>
    <row r="5" spans="1:11" ht="48" customHeight="1" x14ac:dyDescent="0.2">
      <c r="A5" s="12" t="s">
        <v>2</v>
      </c>
      <c r="B5" s="13" t="s">
        <v>3</v>
      </c>
      <c r="C5" s="14" t="s">
        <v>4</v>
      </c>
      <c r="D5" s="13" t="s">
        <v>5</v>
      </c>
      <c r="E5" s="15"/>
      <c r="F5" s="15"/>
      <c r="G5" s="15"/>
      <c r="H5" s="15"/>
      <c r="I5" s="15"/>
      <c r="J5" s="15"/>
      <c r="K5" s="15"/>
    </row>
    <row r="6" spans="1:11" ht="24" customHeight="1" x14ac:dyDescent="0.25">
      <c r="A6" s="16" t="s">
        <v>6</v>
      </c>
      <c r="B6" s="17">
        <f>'[1]Расшир на 01.12.22'!E7</f>
        <v>26452911.376330003</v>
      </c>
      <c r="C6" s="17">
        <f>'[1]Расшир на 01.12.22'!F7</f>
        <v>23930872.035269998</v>
      </c>
      <c r="D6" s="18">
        <f>C6/B6</f>
        <v>0.90465929042061055</v>
      </c>
      <c r="E6" s="7"/>
      <c r="F6" s="7"/>
      <c r="G6" s="7"/>
      <c r="H6" s="7"/>
      <c r="I6" s="7"/>
      <c r="J6" s="7"/>
      <c r="K6" s="7"/>
    </row>
    <row r="7" spans="1:11" ht="24" customHeight="1" x14ac:dyDescent="0.25">
      <c r="A7" s="19" t="s">
        <v>7</v>
      </c>
      <c r="B7" s="17">
        <f>'[1]Расшир на 01.12.22'!E8</f>
        <v>16827133.260000002</v>
      </c>
      <c r="C7" s="17">
        <f>'[1]Расшир на 01.12.22'!F8</f>
        <v>14740114.01182</v>
      </c>
      <c r="D7" s="18">
        <f t="shared" ref="D7:D61" si="0">C7/B7</f>
        <v>0.87597297674339558</v>
      </c>
      <c r="E7" s="7"/>
      <c r="F7" s="7"/>
      <c r="G7" s="7"/>
      <c r="H7" s="7"/>
      <c r="I7" s="7"/>
      <c r="J7" s="7"/>
      <c r="K7" s="7"/>
    </row>
    <row r="8" spans="1:11" ht="24" customHeight="1" x14ac:dyDescent="0.25">
      <c r="A8" s="20" t="s">
        <v>8</v>
      </c>
      <c r="B8" s="21">
        <f>'[1]Расшир на 01.12.22'!E9</f>
        <v>4803275.45</v>
      </c>
      <c r="C8" s="21">
        <f>'[1]Расшир на 01.12.22'!F9</f>
        <v>3909500.3047400001</v>
      </c>
      <c r="D8" s="18">
        <f t="shared" si="0"/>
        <v>0.81392382040884204</v>
      </c>
      <c r="E8" s="7"/>
      <c r="F8" s="7"/>
      <c r="G8" s="7"/>
      <c r="H8" s="7"/>
      <c r="I8" s="7"/>
      <c r="J8" s="7"/>
      <c r="K8" s="7"/>
    </row>
    <row r="9" spans="1:11" ht="24" customHeight="1" x14ac:dyDescent="0.25">
      <c r="A9" s="20" t="s">
        <v>9</v>
      </c>
      <c r="B9" s="21">
        <f>'[1]Расшир на 01.12.22'!E13</f>
        <v>12023857.810000001</v>
      </c>
      <c r="C9" s="21">
        <f>'[1]Расшир на 01.12.22'!F13</f>
        <v>10830613.707079999</v>
      </c>
      <c r="D9" s="18">
        <f t="shared" si="0"/>
        <v>0.90076029492567644</v>
      </c>
      <c r="E9" s="7"/>
      <c r="F9" s="7"/>
      <c r="G9" s="7"/>
      <c r="H9" s="7"/>
      <c r="I9" s="7"/>
      <c r="J9" s="7"/>
      <c r="K9" s="7"/>
    </row>
    <row r="10" spans="1:11" ht="24" customHeight="1" x14ac:dyDescent="0.25">
      <c r="A10" s="22" t="s">
        <v>10</v>
      </c>
      <c r="B10" s="17">
        <f>[1]экономика!D23</f>
        <v>1240709.0999999999</v>
      </c>
      <c r="C10" s="17">
        <f>[1]экономика!E23</f>
        <v>1313956.29789</v>
      </c>
      <c r="D10" s="18">
        <f t="shared" si="0"/>
        <v>1.0590365605362291</v>
      </c>
      <c r="E10" s="7"/>
      <c r="F10" s="7"/>
      <c r="G10" s="7"/>
      <c r="H10" s="7"/>
      <c r="I10" s="7"/>
      <c r="J10" s="7"/>
      <c r="K10" s="7"/>
    </row>
    <row r="11" spans="1:11" ht="24" customHeight="1" x14ac:dyDescent="0.25">
      <c r="A11" s="19" t="s">
        <v>11</v>
      </c>
      <c r="B11" s="17">
        <f>'[1]Расшир на 01.12.22'!E34</f>
        <v>4771651.88</v>
      </c>
      <c r="C11" s="17">
        <f>'[1]Расшир на 01.12.22'!F34</f>
        <v>4940731.8257600004</v>
      </c>
      <c r="D11" s="18">
        <f t="shared" si="0"/>
        <v>1.0354342584103182</v>
      </c>
      <c r="E11" s="7"/>
      <c r="F11" s="7"/>
      <c r="G11" s="7"/>
      <c r="H11" s="7"/>
      <c r="I11" s="7"/>
      <c r="J11" s="7"/>
      <c r="K11" s="7"/>
    </row>
    <row r="12" spans="1:11" ht="24" customHeight="1" x14ac:dyDescent="0.25">
      <c r="A12" s="20" t="s">
        <v>12</v>
      </c>
      <c r="B12" s="21">
        <f>'[1]Расшир на 01.12.22'!E35</f>
        <v>4318098.3</v>
      </c>
      <c r="C12" s="21">
        <f>'[1]Расшир на 01.12.22'!F35</f>
        <v>4599141.1507400004</v>
      </c>
      <c r="D12" s="18">
        <f t="shared" si="0"/>
        <v>1.0650848663496153</v>
      </c>
      <c r="E12" s="7"/>
      <c r="F12" s="7"/>
      <c r="G12" s="7"/>
      <c r="H12" s="7"/>
      <c r="I12" s="7"/>
      <c r="J12" s="7"/>
      <c r="K12" s="7"/>
    </row>
    <row r="13" spans="1:11" ht="24" customHeight="1" x14ac:dyDescent="0.25">
      <c r="A13" s="23" t="s">
        <v>13</v>
      </c>
      <c r="B13" s="21">
        <f>'[1]Расшир на 01.12.22'!E43</f>
        <v>5465.94</v>
      </c>
      <c r="C13" s="21">
        <f>'[1]Расшир на 01.12.22'!F43</f>
        <v>2886.3080799999998</v>
      </c>
      <c r="D13" s="18">
        <f t="shared" si="0"/>
        <v>0.52805337782705264</v>
      </c>
      <c r="E13" s="7"/>
      <c r="F13" s="7"/>
      <c r="G13" s="7"/>
      <c r="H13" s="7"/>
      <c r="I13" s="7"/>
      <c r="J13" s="7"/>
      <c r="K13" s="7"/>
    </row>
    <row r="14" spans="1:11" ht="24" customHeight="1" x14ac:dyDescent="0.25">
      <c r="A14" s="20" t="s">
        <v>14</v>
      </c>
      <c r="B14" s="21">
        <f>'[1]Расшир на 01.12.22'!E46</f>
        <v>19190.349999999999</v>
      </c>
      <c r="C14" s="21">
        <f>'[1]Расшир на 01.12.22'!F46</f>
        <v>18384.108919999999</v>
      </c>
      <c r="D14" s="18">
        <f t="shared" si="0"/>
        <v>0.95798716125552685</v>
      </c>
      <c r="E14" s="7"/>
      <c r="F14" s="7"/>
      <c r="G14" s="7"/>
      <c r="H14" s="7"/>
      <c r="I14" s="7"/>
      <c r="J14" s="7"/>
      <c r="K14" s="7"/>
    </row>
    <row r="15" spans="1:11" ht="36.75" customHeight="1" x14ac:dyDescent="0.25">
      <c r="A15" s="24" t="s">
        <v>15</v>
      </c>
      <c r="B15" s="21">
        <f>[1]экономика!D35</f>
        <v>428897.29</v>
      </c>
      <c r="C15" s="21">
        <f>[1]экономика!E35</f>
        <v>320320.25802000001</v>
      </c>
      <c r="D15" s="18">
        <f t="shared" si="0"/>
        <v>0.74684607594512897</v>
      </c>
      <c r="E15" s="7"/>
      <c r="F15" s="7"/>
      <c r="G15" s="7"/>
      <c r="H15" s="7"/>
      <c r="I15" s="7"/>
      <c r="J15" s="7"/>
      <c r="K15" s="7"/>
    </row>
    <row r="16" spans="1:11" ht="24" customHeight="1" x14ac:dyDescent="0.25">
      <c r="A16" s="19" t="s">
        <v>16</v>
      </c>
      <c r="B16" s="17">
        <f>'[1]Расшир на 01.12.22'!E50</f>
        <v>1371809.81</v>
      </c>
      <c r="C16" s="17">
        <f>'[1]Расшир на 01.12.22'!F50</f>
        <v>1163241.1999599999</v>
      </c>
      <c r="D16" s="18">
        <f t="shared" si="0"/>
        <v>0.84796098663268771</v>
      </c>
      <c r="E16" s="7"/>
      <c r="F16" s="7"/>
      <c r="G16" s="7"/>
      <c r="H16" s="7"/>
      <c r="I16" s="7"/>
      <c r="J16" s="7"/>
      <c r="K16" s="7"/>
    </row>
    <row r="17" spans="1:11" ht="24" customHeight="1" x14ac:dyDescent="0.25">
      <c r="A17" s="20" t="s">
        <v>17</v>
      </c>
      <c r="B17" s="21">
        <f>'[1]Расшир на 01.12.22'!E52</f>
        <v>492013.05</v>
      </c>
      <c r="C17" s="21">
        <f>'[1]Расшир на 01.12.22'!F52</f>
        <v>327299.71091999998</v>
      </c>
      <c r="D17" s="18">
        <f t="shared" si="0"/>
        <v>0.66522567017277279</v>
      </c>
      <c r="E17" s="7"/>
      <c r="F17" s="7"/>
      <c r="G17" s="7"/>
      <c r="H17" s="7"/>
      <c r="I17" s="7"/>
      <c r="J17" s="7"/>
      <c r="K17" s="7"/>
    </row>
    <row r="18" spans="1:11" ht="24" customHeight="1" x14ac:dyDescent="0.25">
      <c r="A18" s="20" t="s">
        <v>18</v>
      </c>
      <c r="B18" s="21">
        <f>'[1]Расшир на 01.12.22'!E53</f>
        <v>879796.76</v>
      </c>
      <c r="C18" s="21">
        <f>'[1]Расшир на 01.12.22'!F53</f>
        <v>835941.48904000001</v>
      </c>
      <c r="D18" s="18">
        <f t="shared" si="0"/>
        <v>0.95015295241596476</v>
      </c>
      <c r="E18" s="7"/>
      <c r="F18" s="7"/>
      <c r="G18" s="7"/>
      <c r="H18" s="7"/>
      <c r="I18" s="7"/>
      <c r="J18" s="7"/>
      <c r="K18" s="7"/>
    </row>
    <row r="19" spans="1:11" ht="24" customHeight="1" x14ac:dyDescent="0.25">
      <c r="A19" s="19" t="s">
        <v>19</v>
      </c>
      <c r="B19" s="17">
        <f>'[1]Расшир на 01.12.22'!E62</f>
        <v>284802.40000000002</v>
      </c>
      <c r="C19" s="17">
        <f>'[1]Расшир на 01.12.22'!F62</f>
        <v>246246.64697</v>
      </c>
      <c r="D19" s="18">
        <f t="shared" si="0"/>
        <v>0.86462279450594515</v>
      </c>
      <c r="E19" s="7"/>
      <c r="F19" s="7"/>
      <c r="G19" s="7"/>
      <c r="H19" s="7"/>
      <c r="I19" s="7"/>
      <c r="J19" s="7"/>
      <c r="K19" s="7"/>
    </row>
    <row r="20" spans="1:11" ht="31.15" customHeight="1" x14ac:dyDescent="0.25">
      <c r="A20" s="25" t="s">
        <v>20</v>
      </c>
      <c r="B20" s="17">
        <f>'[1]Расшир на 01.12.22'!E70</f>
        <v>2.09</v>
      </c>
      <c r="C20" s="17">
        <f>'[1]Расшир на 01.12.22'!F70</f>
        <v>-69.453580000000002</v>
      </c>
      <c r="D20" s="18">
        <f t="shared" si="0"/>
        <v>-33.231377990430623</v>
      </c>
      <c r="E20" s="7"/>
      <c r="F20" s="7"/>
      <c r="G20" s="7"/>
      <c r="H20" s="7"/>
      <c r="I20" s="7"/>
      <c r="J20" s="7"/>
      <c r="K20" s="7"/>
    </row>
    <row r="21" spans="1:11" ht="34.5" customHeight="1" x14ac:dyDescent="0.25">
      <c r="A21" s="25" t="s">
        <v>21</v>
      </c>
      <c r="B21" s="17">
        <f>'[1]Расшир на 01.12.22'!E87</f>
        <v>1221247.6399999999</v>
      </c>
      <c r="C21" s="17">
        <f>'[1]Расшир на 01.12.22'!F87</f>
        <v>956632.75195000018</v>
      </c>
      <c r="D21" s="18">
        <f t="shared" si="0"/>
        <v>0.78332413559464509</v>
      </c>
      <c r="E21" s="7"/>
      <c r="F21" s="7"/>
      <c r="G21" s="7"/>
      <c r="H21" s="7"/>
      <c r="I21" s="7"/>
      <c r="J21" s="7"/>
      <c r="K21" s="7"/>
    </row>
    <row r="22" spans="1:11" ht="24" customHeight="1" x14ac:dyDescent="0.25">
      <c r="A22" s="25" t="s">
        <v>22</v>
      </c>
      <c r="B22" s="17">
        <f>'[1]Расшир на 01.12.22'!E125</f>
        <v>86791.94</v>
      </c>
      <c r="C22" s="17">
        <f>'[1]Расшир на 01.12.22'!F125</f>
        <v>65649.50245</v>
      </c>
      <c r="D22" s="18">
        <f t="shared" si="0"/>
        <v>0.75640091061451098</v>
      </c>
      <c r="E22" s="7"/>
      <c r="F22" s="7"/>
      <c r="G22" s="7"/>
      <c r="H22" s="7"/>
      <c r="I22" s="7"/>
      <c r="J22" s="7"/>
      <c r="K22" s="7"/>
    </row>
    <row r="23" spans="1:11" ht="24" customHeight="1" x14ac:dyDescent="0.25">
      <c r="A23" s="25" t="s">
        <v>23</v>
      </c>
      <c r="B23" s="17">
        <f>'[1]Расшир на 01.12.22'!E135</f>
        <v>21267.35</v>
      </c>
      <c r="C23" s="17">
        <f>'[1]Расшир на 01.12.22'!F135</f>
        <v>21599.51312</v>
      </c>
      <c r="D23" s="18">
        <f t="shared" si="0"/>
        <v>1.0156184536390289</v>
      </c>
      <c r="E23" s="7"/>
      <c r="F23" s="7"/>
      <c r="G23" s="7"/>
      <c r="H23" s="7"/>
      <c r="I23" s="7"/>
      <c r="J23" s="7"/>
      <c r="K23" s="7"/>
    </row>
    <row r="24" spans="1:11" ht="24" customHeight="1" x14ac:dyDescent="0.25">
      <c r="A24" s="25" t="s">
        <v>24</v>
      </c>
      <c r="B24" s="17">
        <f>'[1]Расшир на 01.12.22'!E149</f>
        <v>378963.18</v>
      </c>
      <c r="C24" s="17">
        <f>'[1]Расшир на 01.12.22'!F149</f>
        <v>227826.57088999997</v>
      </c>
      <c r="D24" s="18">
        <f t="shared" si="0"/>
        <v>0.60118392211612748</v>
      </c>
      <c r="E24" s="7"/>
      <c r="F24" s="7"/>
      <c r="G24" s="7"/>
      <c r="H24" s="7"/>
      <c r="I24" s="7"/>
      <c r="J24" s="7"/>
      <c r="K24" s="7"/>
    </row>
    <row r="25" spans="1:11" ht="24" customHeight="1" x14ac:dyDescent="0.25">
      <c r="A25" s="19" t="s">
        <v>25</v>
      </c>
      <c r="B25" s="17">
        <f>'[1]Расшир на 01.12.22'!E174</f>
        <v>88.53</v>
      </c>
      <c r="C25" s="17">
        <f>'[1]Расшир на 01.12.22'!F174</f>
        <v>93.5</v>
      </c>
      <c r="D25" s="18">
        <f t="shared" si="0"/>
        <v>1.0561391618660341</v>
      </c>
      <c r="E25" s="7"/>
      <c r="F25" s="7"/>
      <c r="G25" s="7"/>
      <c r="H25" s="7"/>
      <c r="I25" s="7"/>
      <c r="J25" s="7"/>
      <c r="K25" s="7"/>
    </row>
    <row r="26" spans="1:11" ht="24" customHeight="1" x14ac:dyDescent="0.25">
      <c r="A26" s="19" t="s">
        <v>26</v>
      </c>
      <c r="B26" s="17">
        <f>'[1]Расшир на 01.12.22'!E179</f>
        <v>214111.38</v>
      </c>
      <c r="C26" s="17">
        <f>'[1]Расшир на 01.12.22'!F179</f>
        <v>215908.62181000001</v>
      </c>
      <c r="D26" s="18">
        <f t="shared" si="0"/>
        <v>1.0083939574346772</v>
      </c>
      <c r="E26" s="7"/>
      <c r="F26" s="7"/>
      <c r="G26" s="7"/>
      <c r="H26" s="7"/>
      <c r="I26" s="7"/>
      <c r="J26" s="7"/>
      <c r="K26" s="7"/>
    </row>
    <row r="27" spans="1:11" ht="24" customHeight="1" x14ac:dyDescent="0.25">
      <c r="A27" s="25" t="s">
        <v>27</v>
      </c>
      <c r="B27" s="17">
        <f>'[1]Расшир на 01.12.22'!E298</f>
        <v>34332.816330000001</v>
      </c>
      <c r="C27" s="17">
        <f>'[1]Расшир на 01.12.22'!F298</f>
        <v>38941.04623</v>
      </c>
      <c r="D27" s="18">
        <f t="shared" si="0"/>
        <v>1.1342223095159638</v>
      </c>
      <c r="E27" s="7"/>
      <c r="F27" s="7"/>
      <c r="G27" s="7"/>
      <c r="H27" s="7"/>
      <c r="I27" s="7"/>
      <c r="J27" s="7"/>
      <c r="K27" s="7"/>
    </row>
    <row r="28" spans="1:11" s="28" customFormat="1" ht="24" customHeight="1" x14ac:dyDescent="0.25">
      <c r="A28" s="26" t="s">
        <v>28</v>
      </c>
      <c r="B28" s="17">
        <f>'[1]Расшир на 01.12.22'!E306</f>
        <v>25140079.63236</v>
      </c>
      <c r="C28" s="17">
        <f>'[1]Расшир на 01.12.22'!F306</f>
        <v>21330060.342829999</v>
      </c>
      <c r="D28" s="18">
        <f t="shared" si="0"/>
        <v>0.84844840011462053</v>
      </c>
      <c r="E28" s="27"/>
      <c r="F28" s="27"/>
      <c r="G28" s="27"/>
      <c r="H28" s="27"/>
      <c r="I28" s="27"/>
      <c r="J28" s="27"/>
      <c r="K28" s="27"/>
    </row>
    <row r="29" spans="1:11" s="28" customFormat="1" ht="31.9" customHeight="1" x14ac:dyDescent="0.25">
      <c r="A29" s="29" t="s">
        <v>29</v>
      </c>
      <c r="B29" s="17">
        <f>'[1]Расшир на 01.12.22'!E307</f>
        <v>25192456.94139</v>
      </c>
      <c r="C29" s="17">
        <f>'[1]Расшир на 01.12.22'!F307</f>
        <v>21382249.27101</v>
      </c>
      <c r="D29" s="18">
        <f t="shared" si="0"/>
        <v>0.84875601140276191</v>
      </c>
      <c r="E29" s="27"/>
      <c r="F29" s="27"/>
      <c r="G29" s="27"/>
      <c r="H29" s="27"/>
      <c r="I29" s="27"/>
      <c r="J29" s="27"/>
      <c r="K29" s="27"/>
    </row>
    <row r="30" spans="1:11" s="28" customFormat="1" ht="24" customHeight="1" x14ac:dyDescent="0.25">
      <c r="A30" s="30" t="s">
        <v>30</v>
      </c>
      <c r="B30" s="21">
        <f>'[1]Расшир на 01.12.22'!E389</f>
        <v>14673606.08089</v>
      </c>
      <c r="C30" s="21">
        <f>'[1]Расшир на 01.12.22'!F389</f>
        <v>13155479.289829999</v>
      </c>
      <c r="D30" s="18">
        <f t="shared" si="0"/>
        <v>0.8965403062688786</v>
      </c>
      <c r="E30" s="27"/>
      <c r="F30" s="27"/>
      <c r="G30" s="27"/>
      <c r="H30" s="27"/>
      <c r="I30" s="27"/>
      <c r="J30" s="27"/>
      <c r="K30" s="27"/>
    </row>
    <row r="31" spans="1:11" ht="24" customHeight="1" x14ac:dyDescent="0.25">
      <c r="A31" s="31" t="s">
        <v>31</v>
      </c>
      <c r="B31" s="21">
        <f>'[1]Расшир на 01.12.22'!E441</f>
        <v>1353900.25</v>
      </c>
      <c r="C31" s="21">
        <f>'[1]Расшир на 01.12.22'!F441</f>
        <v>1083215.0817800001</v>
      </c>
      <c r="D31" s="18">
        <f t="shared" si="0"/>
        <v>0.80007008033272775</v>
      </c>
      <c r="E31" s="7"/>
      <c r="F31" s="7"/>
      <c r="G31" s="7"/>
      <c r="H31" s="7"/>
      <c r="I31" s="7"/>
      <c r="J31" s="7"/>
      <c r="K31" s="7"/>
    </row>
    <row r="32" spans="1:11" s="28" customFormat="1" ht="33" customHeight="1" x14ac:dyDescent="0.25">
      <c r="A32" s="30" t="s">
        <v>32</v>
      </c>
      <c r="B32" s="21">
        <f>'[1]Расшир на 01.12.22'!E312</f>
        <v>9164950.6105000023</v>
      </c>
      <c r="C32" s="21">
        <f>'[1]Расшир на 01.12.22'!F312</f>
        <v>7143554.8994000005</v>
      </c>
      <c r="D32" s="18">
        <f t="shared" si="0"/>
        <v>0.77944281458711295</v>
      </c>
      <c r="E32" s="27"/>
      <c r="F32" s="27"/>
      <c r="G32" s="27"/>
      <c r="H32" s="27"/>
      <c r="I32" s="27"/>
      <c r="J32" s="27"/>
      <c r="K32" s="27"/>
    </row>
    <row r="33" spans="1:11" s="28" customFormat="1" ht="34.5" customHeight="1" x14ac:dyDescent="0.25">
      <c r="A33" s="29" t="s">
        <v>33</v>
      </c>
      <c r="B33" s="17">
        <f>'[1]Расшир на 01.12.22'!E472</f>
        <v>-57429.191430000006</v>
      </c>
      <c r="C33" s="17">
        <f>'[1]Расшир на 01.12.22'!F472</f>
        <v>-57660.542530000006</v>
      </c>
      <c r="D33" s="18">
        <f t="shared" si="0"/>
        <v>1.004028458249878</v>
      </c>
      <c r="E33" s="27"/>
      <c r="F33" s="27"/>
      <c r="G33" s="27"/>
      <c r="H33" s="27"/>
      <c r="I33" s="27"/>
      <c r="J33" s="27"/>
      <c r="K33" s="27"/>
    </row>
    <row r="34" spans="1:11" s="28" customFormat="1" ht="36" customHeight="1" x14ac:dyDescent="0.25">
      <c r="A34" s="32" t="s">
        <v>34</v>
      </c>
      <c r="B34" s="17">
        <f>'[1]Расшир на 01.12.22'!E466</f>
        <v>5051.8824000000004</v>
      </c>
      <c r="C34" s="17">
        <f>'[1]Расшир на 01.12.22'!F466</f>
        <v>5471.6143499999998</v>
      </c>
      <c r="D34" s="18" t="s">
        <v>35</v>
      </c>
      <c r="E34" s="27"/>
      <c r="F34" s="27"/>
      <c r="G34" s="27"/>
      <c r="H34" s="27"/>
      <c r="I34" s="27"/>
      <c r="J34" s="27"/>
      <c r="K34" s="27"/>
    </row>
    <row r="35" spans="1:11" s="37" customFormat="1" ht="24" customHeight="1" x14ac:dyDescent="0.3">
      <c r="A35" s="33" t="s">
        <v>36</v>
      </c>
      <c r="B35" s="34">
        <f>'[1]Расшир на 01.12.22'!E503</f>
        <v>51592991.00869</v>
      </c>
      <c r="C35" s="34">
        <f>'[1]Расшир на 01.12.22'!F503</f>
        <v>45260932.378099993</v>
      </c>
      <c r="D35" s="35">
        <f t="shared" si="0"/>
        <v>0.87726901451548966</v>
      </c>
      <c r="E35" s="36"/>
      <c r="F35" s="36"/>
      <c r="G35" s="36"/>
      <c r="H35" s="36"/>
      <c r="I35" s="36"/>
      <c r="J35" s="36"/>
      <c r="K35" s="36"/>
    </row>
    <row r="36" spans="1:11" ht="15.75" x14ac:dyDescent="0.25">
      <c r="A36" s="20"/>
      <c r="B36" s="38"/>
      <c r="C36" s="38"/>
      <c r="D36" s="39"/>
      <c r="E36" s="7"/>
      <c r="F36" s="7"/>
      <c r="G36" s="7"/>
      <c r="H36" s="7"/>
      <c r="I36" s="7"/>
      <c r="J36" s="7"/>
      <c r="K36" s="7"/>
    </row>
    <row r="37" spans="1:11" ht="22.5" customHeight="1" x14ac:dyDescent="0.25">
      <c r="A37" s="40" t="s">
        <v>37</v>
      </c>
      <c r="B37" s="38"/>
      <c r="C37" s="38"/>
      <c r="D37" s="39"/>
      <c r="E37" s="7"/>
      <c r="F37" s="7"/>
      <c r="G37" s="7"/>
      <c r="H37" s="7"/>
      <c r="I37" s="7"/>
      <c r="J37" s="7"/>
      <c r="K37" s="7"/>
    </row>
    <row r="38" spans="1:11" ht="15.75" customHeight="1" x14ac:dyDescent="0.25">
      <c r="A38" s="20"/>
      <c r="B38" s="38"/>
      <c r="C38" s="38"/>
      <c r="D38" s="39"/>
      <c r="E38" s="7"/>
      <c r="F38" s="7"/>
      <c r="G38" s="7"/>
      <c r="H38" s="7"/>
      <c r="I38" s="7"/>
      <c r="J38" s="7"/>
      <c r="K38" s="7"/>
    </row>
    <row r="39" spans="1:11" ht="22.5" customHeight="1" x14ac:dyDescent="0.25">
      <c r="A39" s="41" t="s">
        <v>38</v>
      </c>
      <c r="B39" s="42">
        <f>'[1]Расшир на 01.12.22'!E506</f>
        <v>3311004.3809399996</v>
      </c>
      <c r="C39" s="42">
        <f>'[1]Расшир на 01.12.22'!F506</f>
        <v>2522132.1113299993</v>
      </c>
      <c r="D39" s="43">
        <f t="shared" si="0"/>
        <v>0.76174230570300905</v>
      </c>
      <c r="E39" s="7"/>
      <c r="F39" s="7"/>
      <c r="G39" s="7"/>
      <c r="H39" s="7"/>
      <c r="I39" s="7"/>
      <c r="J39" s="7"/>
      <c r="K39" s="7"/>
    </row>
    <row r="40" spans="1:11" ht="31.5" x14ac:dyDescent="0.25">
      <c r="A40" s="24" t="s">
        <v>39</v>
      </c>
      <c r="B40" s="44">
        <f>'[1]Расшир на 01.12.22'!E548</f>
        <v>8161.3932500000001</v>
      </c>
      <c r="C40" s="44">
        <f>'[1]Расшир на 01.12.22'!F548</f>
        <v>7171.3658699999996</v>
      </c>
      <c r="D40" s="45">
        <f>C40/B40</f>
        <v>0.87869382718446998</v>
      </c>
      <c r="E40" s="7"/>
      <c r="F40" s="7"/>
      <c r="G40" s="7"/>
      <c r="H40" s="7"/>
      <c r="I40" s="7"/>
      <c r="J40" s="7"/>
      <c r="K40" s="7"/>
    </row>
    <row r="41" spans="1:11" ht="39.75" customHeight="1" x14ac:dyDescent="0.25">
      <c r="A41" s="24" t="s">
        <v>40</v>
      </c>
      <c r="B41" s="44">
        <f>'[1]Расшир на 01.12.22'!E552</f>
        <v>110860.09999999999</v>
      </c>
      <c r="C41" s="44">
        <f>'[1]Расшир на 01.12.22'!F552</f>
        <v>85486.100850000017</v>
      </c>
      <c r="D41" s="45">
        <f t="shared" ref="D41:D48" si="1">C41/B41</f>
        <v>0.77111693792446534</v>
      </c>
      <c r="E41" s="7"/>
      <c r="F41" s="7"/>
      <c r="G41" s="7"/>
      <c r="H41" s="7"/>
      <c r="I41" s="7"/>
      <c r="J41" s="7"/>
      <c r="K41" s="7"/>
    </row>
    <row r="42" spans="1:11" ht="31.5" x14ac:dyDescent="0.25">
      <c r="A42" s="24" t="s">
        <v>41</v>
      </c>
      <c r="B42" s="44">
        <f>'[1]Расшир на 01.12.22'!E563</f>
        <v>1285671.8184000002</v>
      </c>
      <c r="C42" s="44">
        <f>'[1]Расшир на 01.12.22'!F563</f>
        <v>1086548.1619500003</v>
      </c>
      <c r="D42" s="45">
        <f t="shared" si="1"/>
        <v>0.84512092930697791</v>
      </c>
      <c r="E42" s="7"/>
      <c r="F42" s="7"/>
      <c r="G42" s="7"/>
      <c r="H42" s="7"/>
      <c r="I42" s="7"/>
      <c r="J42" s="7"/>
      <c r="K42" s="7"/>
    </row>
    <row r="43" spans="1:11" ht="15.75" x14ac:dyDescent="0.25">
      <c r="A43" s="24" t="s">
        <v>42</v>
      </c>
      <c r="B43" s="44">
        <f>'[1]Расшир на 01.12.22'!E576</f>
        <v>2093.9</v>
      </c>
      <c r="C43" s="44">
        <f>'[1]Расшир на 01.12.22'!F576</f>
        <v>1817.44535</v>
      </c>
      <c r="D43" s="45">
        <f t="shared" si="1"/>
        <v>0.86797141697311231</v>
      </c>
      <c r="E43" s="7"/>
      <c r="F43" s="7"/>
      <c r="G43" s="7"/>
      <c r="H43" s="7"/>
      <c r="I43" s="7"/>
      <c r="J43" s="7"/>
      <c r="K43" s="7"/>
    </row>
    <row r="44" spans="1:11" ht="31.5" x14ac:dyDescent="0.25">
      <c r="A44" s="24" t="s">
        <v>43</v>
      </c>
      <c r="B44" s="44">
        <f>'[1]Расшир на 01.12.22'!E579</f>
        <v>293187.53696</v>
      </c>
      <c r="C44" s="44">
        <f>'[1]Расшир на 01.12.22'!F579</f>
        <v>232369.96394000002</v>
      </c>
      <c r="D44" s="45">
        <f t="shared" si="1"/>
        <v>0.79256426227866084</v>
      </c>
      <c r="E44" s="7"/>
      <c r="F44" s="7"/>
      <c r="G44" s="7"/>
      <c r="H44" s="7"/>
      <c r="I44" s="7"/>
      <c r="J44" s="7"/>
      <c r="K44" s="7"/>
    </row>
    <row r="45" spans="1:11" ht="22.5" customHeight="1" x14ac:dyDescent="0.25">
      <c r="A45" s="24" t="s">
        <v>44</v>
      </c>
      <c r="B45" s="44">
        <f>'[1]Расшир на 01.12.22'!E590</f>
        <v>14806.019999999999</v>
      </c>
      <c r="C45" s="44">
        <f>'[1]Расшир на 01.12.22'!F590</f>
        <v>14687.873540000001</v>
      </c>
      <c r="D45" s="45">
        <f t="shared" si="1"/>
        <v>0.99202037684671518</v>
      </c>
      <c r="E45" s="7"/>
      <c r="F45" s="7"/>
      <c r="G45" s="7"/>
      <c r="H45" s="7"/>
      <c r="I45" s="7"/>
      <c r="J45" s="7"/>
      <c r="K45" s="7"/>
    </row>
    <row r="46" spans="1:11" ht="22.5" customHeight="1" x14ac:dyDescent="0.25">
      <c r="A46" s="24" t="s">
        <v>45</v>
      </c>
      <c r="B46" s="44">
        <f>'[1]Расшир на 01.12.22'!E598</f>
        <v>36657.30891</v>
      </c>
      <c r="C46" s="44">
        <f>'[1]Расшир на 01.12.22'!F598</f>
        <v>0</v>
      </c>
      <c r="D46" s="45" t="s">
        <v>46</v>
      </c>
      <c r="E46" s="7"/>
      <c r="F46" s="7"/>
      <c r="G46" s="7"/>
      <c r="H46" s="7"/>
      <c r="I46" s="7"/>
      <c r="J46" s="7"/>
      <c r="K46" s="7"/>
    </row>
    <row r="47" spans="1:11" ht="22.5" customHeight="1" x14ac:dyDescent="0.25">
      <c r="A47" s="24" t="s">
        <v>47</v>
      </c>
      <c r="B47" s="44">
        <f>'[1]Расшир на 01.12.22'!E600</f>
        <v>2443.15</v>
      </c>
      <c r="C47" s="44">
        <f>'[1]Расшир на 01.12.22'!F600</f>
        <v>1992.9</v>
      </c>
      <c r="D47" s="45">
        <f>C47/B47</f>
        <v>0.81570922784110678</v>
      </c>
      <c r="E47" s="7"/>
      <c r="F47" s="7"/>
      <c r="G47" s="7"/>
      <c r="H47" s="7"/>
      <c r="I47" s="7"/>
      <c r="J47" s="7"/>
      <c r="K47" s="7"/>
    </row>
    <row r="48" spans="1:11" ht="22.5" customHeight="1" x14ac:dyDescent="0.25">
      <c r="A48" s="24" t="s">
        <v>48</v>
      </c>
      <c r="B48" s="44">
        <f>'[1]Расшир на 01.12.22'!E603</f>
        <v>1557123.1534200003</v>
      </c>
      <c r="C48" s="44">
        <f>'[1]Расшир на 01.12.22'!F603</f>
        <v>1092058.2998299999</v>
      </c>
      <c r="D48" s="45">
        <f t="shared" si="1"/>
        <v>0.70133071840300409</v>
      </c>
      <c r="E48" s="7"/>
      <c r="F48" s="7"/>
      <c r="G48" s="7"/>
      <c r="H48" s="7"/>
      <c r="I48" s="7"/>
      <c r="J48" s="7"/>
      <c r="K48" s="7"/>
    </row>
    <row r="49" spans="1:11" ht="35.25" customHeight="1" x14ac:dyDescent="0.25">
      <c r="A49" s="46" t="s">
        <v>49</v>
      </c>
      <c r="B49" s="42">
        <f>'[1]Расшир на 01.12.22'!E633</f>
        <v>167701.55899999998</v>
      </c>
      <c r="C49" s="42">
        <f>'[1]Расшир на 01.12.22'!F633</f>
        <v>110154.67577999999</v>
      </c>
      <c r="D49" s="43">
        <f t="shared" si="0"/>
        <v>0.65684944395776312</v>
      </c>
      <c r="E49" s="7"/>
      <c r="F49" s="7"/>
      <c r="G49" s="7"/>
      <c r="H49" s="7"/>
      <c r="I49" s="7"/>
      <c r="J49" s="7"/>
      <c r="K49" s="7"/>
    </row>
    <row r="50" spans="1:11" ht="37.5" customHeight="1" x14ac:dyDescent="0.25">
      <c r="A50" s="47" t="s">
        <v>50</v>
      </c>
      <c r="B50" s="44">
        <f>'[1]Расшир на 01.12.22'!E650</f>
        <v>21562.799999999999</v>
      </c>
      <c r="C50" s="44">
        <f>'[1]Расшир на 01.12.22'!F650</f>
        <v>2398.9576699999998</v>
      </c>
      <c r="D50" s="45">
        <f>C50/B50</f>
        <v>0.11125445999591889</v>
      </c>
      <c r="E50" s="7"/>
      <c r="F50" s="7"/>
      <c r="G50" s="7"/>
      <c r="H50" s="7"/>
      <c r="I50" s="7"/>
      <c r="J50" s="7"/>
      <c r="K50" s="7"/>
    </row>
    <row r="51" spans="1:11" ht="37.5" customHeight="1" x14ac:dyDescent="0.25">
      <c r="A51" s="47" t="s">
        <v>51</v>
      </c>
      <c r="B51" s="44">
        <f>'[1]Расшир на 01.12.22'!E658</f>
        <v>146138.75899999996</v>
      </c>
      <c r="C51" s="44">
        <f>'[1]Расшир на 01.12.22'!F658</f>
        <v>107755.71810999999</v>
      </c>
      <c r="D51" s="45">
        <f>C51/B51</f>
        <v>0.7373520813188239</v>
      </c>
      <c r="E51" s="7"/>
      <c r="F51" s="7"/>
      <c r="G51" s="7"/>
      <c r="H51" s="7"/>
      <c r="I51" s="7"/>
      <c r="J51" s="7"/>
      <c r="K51" s="7"/>
    </row>
    <row r="52" spans="1:11" ht="22.5" customHeight="1" x14ac:dyDescent="0.25">
      <c r="A52" s="41" t="s">
        <v>52</v>
      </c>
      <c r="B52" s="42">
        <f>'[1]Расшир на 01.12.22'!E667</f>
        <v>9639007.9634299986</v>
      </c>
      <c r="C52" s="42">
        <f>'[1]Расшир на 01.12.22'!F667</f>
        <v>7701318.3219400002</v>
      </c>
      <c r="D52" s="43">
        <f t="shared" si="0"/>
        <v>0.7989741632290881</v>
      </c>
      <c r="E52" s="7"/>
      <c r="F52" s="7"/>
      <c r="G52" s="7"/>
      <c r="H52" s="7"/>
      <c r="I52" s="7"/>
      <c r="J52" s="7"/>
      <c r="K52" s="7"/>
    </row>
    <row r="53" spans="1:11" ht="22.5" customHeight="1" x14ac:dyDescent="0.25">
      <c r="A53" s="24" t="s">
        <v>53</v>
      </c>
      <c r="B53" s="44">
        <f>'[1]Расшир на 01.12.22'!E732</f>
        <v>2289469.4</v>
      </c>
      <c r="C53" s="44">
        <f>'[1]Расшир на 01.12.22'!F732</f>
        <v>2101765.2233200003</v>
      </c>
      <c r="D53" s="45">
        <f t="shared" si="0"/>
        <v>0.91801411423974499</v>
      </c>
      <c r="E53" s="7"/>
      <c r="F53" s="7"/>
      <c r="G53" s="7"/>
      <c r="H53" s="7"/>
      <c r="I53" s="7"/>
      <c r="J53" s="7"/>
      <c r="K53" s="7"/>
    </row>
    <row r="54" spans="1:11" ht="22.5" customHeight="1" x14ac:dyDescent="0.25">
      <c r="A54" s="24" t="s">
        <v>54</v>
      </c>
      <c r="B54" s="44">
        <f>'[1]Расшир на 01.12.22'!E745</f>
        <v>7126997.8597499989</v>
      </c>
      <c r="C54" s="44">
        <f>'[1]Расшир на 01.12.22'!F745</f>
        <v>5479400.3187700007</v>
      </c>
      <c r="D54" s="45">
        <f t="shared" si="0"/>
        <v>0.76882306219216512</v>
      </c>
      <c r="E54" s="7"/>
      <c r="F54" s="7"/>
      <c r="G54" s="7"/>
      <c r="H54" s="7"/>
      <c r="I54" s="7"/>
      <c r="J54" s="7"/>
      <c r="K54" s="7"/>
    </row>
    <row r="55" spans="1:11" ht="22.5" customHeight="1" x14ac:dyDescent="0.25">
      <c r="A55" s="24" t="s">
        <v>55</v>
      </c>
      <c r="B55" s="48">
        <f>'[1]Расшир на 01.12.22'!E757</f>
        <v>222540.70367999998</v>
      </c>
      <c r="C55" s="49">
        <f>'[1]Расшир на 01.12.22'!F757</f>
        <v>120152.77985000004</v>
      </c>
      <c r="D55" s="45">
        <f t="shared" si="0"/>
        <v>0.5399137230318658</v>
      </c>
      <c r="E55" s="7"/>
      <c r="F55" s="7"/>
      <c r="G55" s="7"/>
      <c r="H55" s="7"/>
      <c r="I55" s="7"/>
      <c r="J55" s="7"/>
      <c r="K55" s="7"/>
    </row>
    <row r="56" spans="1:11" ht="22.5" customHeight="1" x14ac:dyDescent="0.25">
      <c r="A56" s="41" t="s">
        <v>56</v>
      </c>
      <c r="B56" s="42">
        <f>'[1]Расшир на 01.12.22'!E781</f>
        <v>6392307.72676</v>
      </c>
      <c r="C56" s="42">
        <f>'[1]Расшир на 01.12.22'!F781</f>
        <v>4507239.8632399999</v>
      </c>
      <c r="D56" s="43">
        <f t="shared" si="0"/>
        <v>0.70510370525051924</v>
      </c>
      <c r="E56" s="7"/>
      <c r="F56" s="7"/>
      <c r="G56" s="7"/>
      <c r="H56" s="7"/>
      <c r="I56" s="7"/>
      <c r="J56" s="7"/>
      <c r="K56" s="7"/>
    </row>
    <row r="57" spans="1:11" ht="22.5" customHeight="1" x14ac:dyDescent="0.25">
      <c r="A57" s="24" t="s">
        <v>57</v>
      </c>
      <c r="B57" s="44">
        <f>'[1]Расшир на 01.12.22'!E830</f>
        <v>3105508.9366700002</v>
      </c>
      <c r="C57" s="44">
        <f>'[1]Расшир на 01.12.22'!F830</f>
        <v>2164582.10641</v>
      </c>
      <c r="D57" s="45">
        <f t="shared" si="0"/>
        <v>0.6970136459278895</v>
      </c>
      <c r="E57" s="7"/>
      <c r="F57" s="7"/>
      <c r="G57" s="7"/>
      <c r="H57" s="7"/>
      <c r="I57" s="7"/>
      <c r="J57" s="7"/>
      <c r="K57" s="7"/>
    </row>
    <row r="58" spans="1:11" ht="22.5" customHeight="1" x14ac:dyDescent="0.25">
      <c r="A58" s="24" t="s">
        <v>58</v>
      </c>
      <c r="B58" s="44">
        <f>'[1]Расшир на 01.12.22'!E844</f>
        <v>516351.09328999999</v>
      </c>
      <c r="C58" s="44">
        <f>'[1]Расшир на 01.12.22'!F844</f>
        <v>102100.76728000001</v>
      </c>
      <c r="D58" s="45">
        <f t="shared" si="0"/>
        <v>0.1977351623862193</v>
      </c>
      <c r="E58" s="7"/>
      <c r="F58" s="7"/>
      <c r="G58" s="7"/>
      <c r="H58" s="7"/>
      <c r="I58" s="7"/>
      <c r="J58" s="7"/>
      <c r="K58" s="7"/>
    </row>
    <row r="59" spans="1:11" ht="22.5" customHeight="1" x14ac:dyDescent="0.25">
      <c r="A59" s="24" t="s">
        <v>59</v>
      </c>
      <c r="B59" s="44">
        <f>'[1]Расшир на 01.12.22'!E852</f>
        <v>2007705.1895900001</v>
      </c>
      <c r="C59" s="44">
        <f>'[1]Расшир на 01.12.22'!F852</f>
        <v>1683532.98914</v>
      </c>
      <c r="D59" s="45">
        <f t="shared" si="0"/>
        <v>0.83853595531314018</v>
      </c>
      <c r="E59" s="7"/>
      <c r="F59" s="7"/>
      <c r="G59" s="7"/>
      <c r="H59" s="7"/>
      <c r="I59" s="7"/>
      <c r="J59" s="7"/>
      <c r="K59" s="7"/>
    </row>
    <row r="60" spans="1:11" ht="22.5" customHeight="1" x14ac:dyDescent="0.25">
      <c r="A60" s="24" t="s">
        <v>60</v>
      </c>
      <c r="B60" s="44">
        <f>'[1]Расшир на 01.12.22'!E868</f>
        <v>762742.50720999995</v>
      </c>
      <c r="C60" s="44">
        <f>'[1]Расшир на 01.12.22'!F868</f>
        <v>557024.0004100001</v>
      </c>
      <c r="D60" s="45">
        <f t="shared" si="0"/>
        <v>0.73029101583378653</v>
      </c>
      <c r="E60" s="7"/>
      <c r="F60" s="7"/>
      <c r="G60" s="7"/>
      <c r="H60" s="7"/>
      <c r="I60" s="7"/>
      <c r="J60" s="7"/>
      <c r="K60" s="7"/>
    </row>
    <row r="61" spans="1:11" ht="22.5" customHeight="1" x14ac:dyDescent="0.25">
      <c r="A61" s="41" t="s">
        <v>61</v>
      </c>
      <c r="B61" s="42">
        <f>'[1]Расшир на 01.12.22'!E892</f>
        <v>8882.7829300000012</v>
      </c>
      <c r="C61" s="42">
        <f>'[1]Расшир на 01.12.22'!F892</f>
        <v>5272.2390100000011</v>
      </c>
      <c r="D61" s="50">
        <f t="shared" si="0"/>
        <v>0.59353459963475663</v>
      </c>
      <c r="E61" s="7"/>
      <c r="F61" s="7"/>
      <c r="G61" s="7"/>
      <c r="H61" s="7"/>
      <c r="I61" s="7"/>
      <c r="J61" s="7"/>
      <c r="K61" s="7"/>
    </row>
    <row r="62" spans="1:11" ht="22.5" customHeight="1" x14ac:dyDescent="0.25">
      <c r="A62" s="51" t="s">
        <v>62</v>
      </c>
      <c r="B62" s="44">
        <f>'[1]Расшир на 01.12.22'!E902</f>
        <v>85</v>
      </c>
      <c r="C62" s="44">
        <f>'[1]Расшир на 01.12.22'!F902</f>
        <v>85</v>
      </c>
      <c r="D62" s="45" t="s">
        <v>46</v>
      </c>
      <c r="E62" s="7"/>
      <c r="F62" s="7"/>
      <c r="G62" s="7"/>
      <c r="H62" s="7"/>
      <c r="I62" s="7"/>
      <c r="J62" s="7"/>
      <c r="K62" s="7"/>
    </row>
    <row r="63" spans="1:11" ht="22.5" customHeight="1" x14ac:dyDescent="0.25">
      <c r="A63" s="47" t="s">
        <v>63</v>
      </c>
      <c r="B63" s="44">
        <f>'[1]Расшир на 01.12.22'!E903</f>
        <v>3316.2722899999999</v>
      </c>
      <c r="C63" s="44">
        <f>'[1]Расшир на 01.12.22'!F903</f>
        <v>3055.03069</v>
      </c>
      <c r="D63" s="45">
        <f t="shared" ref="D63:D88" si="2">C63/B63</f>
        <v>0.92122432142024147</v>
      </c>
      <c r="E63" s="7"/>
      <c r="F63" s="7"/>
      <c r="G63" s="7"/>
      <c r="H63" s="7"/>
      <c r="I63" s="7"/>
      <c r="J63" s="7"/>
      <c r="K63" s="7"/>
    </row>
    <row r="64" spans="1:11" ht="22.5" customHeight="1" x14ac:dyDescent="0.25">
      <c r="A64" s="47" t="s">
        <v>64</v>
      </c>
      <c r="B64" s="44">
        <f>'[1]Расшир на 01.12.22'!$E$908</f>
        <v>5481.5106400000004</v>
      </c>
      <c r="C64" s="44">
        <f>'[1]Расшир на 01.12.22'!$F$908</f>
        <v>2132.2083200000002</v>
      </c>
      <c r="D64" s="45">
        <f t="shared" si="2"/>
        <v>0.38898188109692333</v>
      </c>
      <c r="E64" s="7"/>
      <c r="F64" s="7"/>
      <c r="G64" s="7"/>
      <c r="H64" s="7"/>
      <c r="I64" s="7"/>
      <c r="J64" s="7"/>
      <c r="K64" s="7"/>
    </row>
    <row r="65" spans="1:11" ht="22.5" customHeight="1" x14ac:dyDescent="0.25">
      <c r="A65" s="41" t="s">
        <v>65</v>
      </c>
      <c r="B65" s="42">
        <f>'[1]Расшир на 01.12.22'!E910</f>
        <v>24719103.198130004</v>
      </c>
      <c r="C65" s="42">
        <f>'[1]Расшир на 01.12.22'!F910</f>
        <v>20433653.520380005</v>
      </c>
      <c r="D65" s="43">
        <f t="shared" si="2"/>
        <v>0.82663409576791635</v>
      </c>
      <c r="E65" s="7"/>
      <c r="F65" s="7"/>
      <c r="G65" s="7"/>
      <c r="H65" s="7"/>
      <c r="I65" s="7"/>
      <c r="J65" s="7"/>
      <c r="K65" s="7"/>
    </row>
    <row r="66" spans="1:11" ht="22.5" customHeight="1" x14ac:dyDescent="0.25">
      <c r="A66" s="24" t="s">
        <v>66</v>
      </c>
      <c r="B66" s="44">
        <f>'[1]Расшир на 01.12.22'!E957</f>
        <v>9352355.8355599996</v>
      </c>
      <c r="C66" s="44">
        <f>'[1]Расшир на 01.12.22'!F957</f>
        <v>7770568.1283900002</v>
      </c>
      <c r="D66" s="45">
        <f t="shared" si="2"/>
        <v>0.83086745896091263</v>
      </c>
      <c r="E66" s="7"/>
      <c r="F66" s="7"/>
      <c r="G66" s="7"/>
      <c r="H66" s="7"/>
      <c r="I66" s="7"/>
      <c r="J66" s="7"/>
      <c r="K66" s="7"/>
    </row>
    <row r="67" spans="1:11" ht="22.5" customHeight="1" x14ac:dyDescent="0.25">
      <c r="A67" s="24" t="s">
        <v>67</v>
      </c>
      <c r="B67" s="44">
        <f>'[1]Расшир на 01.12.22'!E971</f>
        <v>11784847.19297</v>
      </c>
      <c r="C67" s="44">
        <f>'[1]Расшир на 01.12.22'!F971</f>
        <v>9592088.0421700012</v>
      </c>
      <c r="D67" s="45">
        <f t="shared" si="2"/>
        <v>0.81393401926263054</v>
      </c>
      <c r="E67" s="7"/>
      <c r="F67" s="7"/>
      <c r="G67" s="7"/>
      <c r="H67" s="7"/>
      <c r="I67" s="7"/>
      <c r="J67" s="7"/>
      <c r="K67" s="7"/>
    </row>
    <row r="68" spans="1:11" ht="22.5" customHeight="1" x14ac:dyDescent="0.25">
      <c r="A68" s="24" t="s">
        <v>68</v>
      </c>
      <c r="B68" s="44">
        <f>'[1]Расшир на 01.12.22'!E984</f>
        <v>1745020.0046600001</v>
      </c>
      <c r="C68" s="44">
        <f>'[1]Расшир на 01.12.22'!F984</f>
        <v>1518187.0697600001</v>
      </c>
      <c r="D68" s="45">
        <f t="shared" si="2"/>
        <v>0.87001126961624942</v>
      </c>
      <c r="E68" s="7"/>
      <c r="F68" s="7"/>
      <c r="G68" s="7"/>
      <c r="H68" s="7"/>
      <c r="I68" s="7"/>
      <c r="J68" s="7"/>
      <c r="K68" s="7"/>
    </row>
    <row r="69" spans="1:11" ht="22.5" customHeight="1" x14ac:dyDescent="0.25">
      <c r="A69" s="24" t="s">
        <v>69</v>
      </c>
      <c r="B69" s="44">
        <f>'[1]Расшир на 01.12.22'!E996</f>
        <v>905043.64656000002</v>
      </c>
      <c r="C69" s="44">
        <f>'[1]Расшир на 01.12.22'!F996</f>
        <v>776348.34916999994</v>
      </c>
      <c r="D69" s="45">
        <f t="shared" si="2"/>
        <v>0.85780210945719493</v>
      </c>
      <c r="E69" s="7"/>
      <c r="F69" s="7"/>
      <c r="G69" s="7"/>
      <c r="H69" s="7"/>
      <c r="I69" s="7"/>
      <c r="J69" s="7"/>
      <c r="K69" s="7"/>
    </row>
    <row r="70" spans="1:11" ht="22.5" customHeight="1" x14ac:dyDescent="0.25">
      <c r="A70" s="24" t="s">
        <v>70</v>
      </c>
      <c r="B70" s="44">
        <f>'[1]Расшир на 01.12.22'!E1019</f>
        <v>931836.51837999991</v>
      </c>
      <c r="C70" s="44">
        <f>'[1]Расшир на 01.12.22'!F1019</f>
        <v>776461.93088999984</v>
      </c>
      <c r="D70" s="45">
        <f t="shared" si="2"/>
        <v>0.83325982141146482</v>
      </c>
      <c r="E70" s="7"/>
      <c r="F70" s="7"/>
      <c r="G70" s="7"/>
      <c r="H70" s="7"/>
      <c r="I70" s="7"/>
      <c r="J70" s="7"/>
      <c r="K70" s="7"/>
    </row>
    <row r="71" spans="1:11" ht="22.5" customHeight="1" x14ac:dyDescent="0.25">
      <c r="A71" s="46" t="s">
        <v>71</v>
      </c>
      <c r="B71" s="42">
        <f>'[1]Расшир на 01.12.22'!E1041</f>
        <v>1814142.3569400001</v>
      </c>
      <c r="C71" s="42">
        <f>'[1]Расшир на 01.12.22'!F1041</f>
        <v>1476149.2980300002</v>
      </c>
      <c r="D71" s="43">
        <f t="shared" si="2"/>
        <v>0.81368989174581163</v>
      </c>
      <c r="E71" s="7"/>
      <c r="F71" s="7"/>
      <c r="G71" s="7"/>
      <c r="H71" s="7"/>
      <c r="I71" s="7"/>
      <c r="J71" s="7"/>
      <c r="K71" s="7"/>
    </row>
    <row r="72" spans="1:11" ht="22.5" customHeight="1" x14ac:dyDescent="0.25">
      <c r="A72" s="24" t="s">
        <v>72</v>
      </c>
      <c r="B72" s="44">
        <f>'[1]Расшир на 01.12.22'!E1082</f>
        <v>1682093.3101000001</v>
      </c>
      <c r="C72" s="44">
        <f>'[1]Расшир на 01.12.22'!F1082</f>
        <v>1364443.95273</v>
      </c>
      <c r="D72" s="45">
        <f t="shared" si="2"/>
        <v>0.8111583017049655</v>
      </c>
      <c r="E72" s="7"/>
      <c r="F72" s="7"/>
      <c r="G72" s="7"/>
      <c r="H72" s="7"/>
      <c r="I72" s="7"/>
      <c r="J72" s="7"/>
      <c r="K72" s="7"/>
    </row>
    <row r="73" spans="1:11" ht="22.5" customHeight="1" x14ac:dyDescent="0.25">
      <c r="A73" s="24" t="s">
        <v>73</v>
      </c>
      <c r="B73" s="44">
        <f>'[1]Расшир на 01.12.22'!E1091</f>
        <v>31208.537</v>
      </c>
      <c r="C73" s="44">
        <f>'[1]Расшир на 01.12.22'!F1091</f>
        <v>27911.56797</v>
      </c>
      <c r="D73" s="45">
        <f t="shared" si="2"/>
        <v>0.89435682198111366</v>
      </c>
      <c r="E73" s="7"/>
      <c r="F73" s="7"/>
      <c r="G73" s="7"/>
      <c r="H73" s="7"/>
      <c r="I73" s="7"/>
      <c r="J73" s="7"/>
      <c r="K73" s="7"/>
    </row>
    <row r="74" spans="1:11" ht="32.25" customHeight="1" x14ac:dyDescent="0.25">
      <c r="A74" s="24" t="s">
        <v>74</v>
      </c>
      <c r="B74" s="44">
        <f>'[1]Расшир на 01.12.22'!E1095</f>
        <v>100840.50984000001</v>
      </c>
      <c r="C74" s="44">
        <f>'[1]Расшир на 01.12.22'!F1095</f>
        <v>83793.777330000012</v>
      </c>
      <c r="D74" s="45">
        <f t="shared" si="2"/>
        <v>0.83095352713857318</v>
      </c>
      <c r="E74" s="7"/>
      <c r="F74" s="7"/>
      <c r="G74" s="7"/>
      <c r="H74" s="7"/>
      <c r="I74" s="7"/>
      <c r="J74" s="7"/>
      <c r="K74" s="7"/>
    </row>
    <row r="75" spans="1:11" ht="22.5" customHeight="1" x14ac:dyDescent="0.25">
      <c r="A75" s="41" t="s">
        <v>75</v>
      </c>
      <c r="B75" s="42">
        <f>'[1]Расшир на 01.12.22'!E1230</f>
        <v>3274551.1146199997</v>
      </c>
      <c r="C75" s="42">
        <f>'[1]Расшир на 01.12.22'!F1230</f>
        <v>2824888.1480799997</v>
      </c>
      <c r="D75" s="43">
        <f t="shared" si="2"/>
        <v>0.8626795090990107</v>
      </c>
      <c r="E75" s="7"/>
      <c r="F75" s="7"/>
      <c r="G75" s="7"/>
      <c r="H75" s="7"/>
      <c r="I75" s="7"/>
      <c r="J75" s="7"/>
      <c r="K75" s="7"/>
    </row>
    <row r="76" spans="1:11" ht="22.5" customHeight="1" x14ac:dyDescent="0.25">
      <c r="A76" s="24" t="s">
        <v>76</v>
      </c>
      <c r="B76" s="44">
        <f>'[1]Расшир на 01.12.22'!E1278</f>
        <v>57685.09</v>
      </c>
      <c r="C76" s="44">
        <f>'[1]Расшир на 01.12.22'!F1278</f>
        <v>46063.941720000003</v>
      </c>
      <c r="D76" s="45">
        <f t="shared" si="2"/>
        <v>0.79854155935268556</v>
      </c>
      <c r="E76" s="7"/>
      <c r="F76" s="7"/>
      <c r="G76" s="7"/>
      <c r="H76" s="7"/>
      <c r="I76" s="7"/>
      <c r="J76" s="7"/>
      <c r="K76" s="7"/>
    </row>
    <row r="77" spans="1:11" ht="22.5" customHeight="1" x14ac:dyDescent="0.25">
      <c r="A77" s="24" t="s">
        <v>77</v>
      </c>
      <c r="B77" s="44">
        <f>'[1]Расшир на 01.12.22'!E1287</f>
        <v>1533801.3259300003</v>
      </c>
      <c r="C77" s="44">
        <f>'[1]Расшир на 01.12.22'!F1287</f>
        <v>1296386.04171</v>
      </c>
      <c r="D77" s="45">
        <f t="shared" si="2"/>
        <v>0.84521118856378186</v>
      </c>
      <c r="E77" s="7"/>
      <c r="F77" s="7"/>
      <c r="G77" s="7"/>
      <c r="H77" s="7"/>
      <c r="I77" s="7"/>
      <c r="J77" s="7"/>
      <c r="K77" s="7"/>
    </row>
    <row r="78" spans="1:11" ht="22.5" customHeight="1" x14ac:dyDescent="0.25">
      <c r="A78" s="24" t="s">
        <v>78</v>
      </c>
      <c r="B78" s="44">
        <f>'[1]Расшир на 01.12.22'!E1302</f>
        <v>1602106.69869</v>
      </c>
      <c r="C78" s="44">
        <f>'[1]Расшир на 01.12.22'!F1302</f>
        <v>1416489.6052000001</v>
      </c>
      <c r="D78" s="45">
        <f t="shared" si="2"/>
        <v>0.8841418654314509</v>
      </c>
      <c r="E78" s="7"/>
      <c r="F78" s="7"/>
      <c r="G78" s="7"/>
      <c r="H78" s="7"/>
      <c r="I78" s="7"/>
      <c r="J78" s="7"/>
      <c r="K78" s="7"/>
    </row>
    <row r="79" spans="1:11" ht="22.5" customHeight="1" x14ac:dyDescent="0.25">
      <c r="A79" s="24" t="s">
        <v>79</v>
      </c>
      <c r="B79" s="44">
        <f>'[1]Расшир на 01.12.22'!E1310</f>
        <v>80958</v>
      </c>
      <c r="C79" s="44">
        <f>'[1]Расшир на 01.12.22'!F1310</f>
        <v>65948.559450000001</v>
      </c>
      <c r="D79" s="45">
        <f t="shared" si="2"/>
        <v>0.81460213258726744</v>
      </c>
      <c r="E79" s="7"/>
      <c r="F79" s="7"/>
      <c r="G79" s="7"/>
      <c r="H79" s="7"/>
      <c r="I79" s="7"/>
      <c r="J79" s="7"/>
      <c r="K79" s="7"/>
    </row>
    <row r="80" spans="1:11" ht="22.5" customHeight="1" x14ac:dyDescent="0.25">
      <c r="A80" s="41" t="s">
        <v>80</v>
      </c>
      <c r="B80" s="42">
        <f>'[1]Расшир на 01.12.22'!E1328</f>
        <v>2922814.14604</v>
      </c>
      <c r="C80" s="42">
        <f>'[1]Расшир на 01.12.22'!F1328</f>
        <v>2236202.8614599998</v>
      </c>
      <c r="D80" s="43">
        <f t="shared" si="2"/>
        <v>0.76508554760135483</v>
      </c>
      <c r="E80" s="7"/>
      <c r="F80" s="7"/>
      <c r="G80" s="7"/>
      <c r="H80" s="7"/>
      <c r="I80" s="7"/>
      <c r="J80" s="7"/>
      <c r="K80" s="7"/>
    </row>
    <row r="81" spans="1:11" ht="22.5" customHeight="1" x14ac:dyDescent="0.25">
      <c r="A81" s="24" t="s">
        <v>81</v>
      </c>
      <c r="B81" s="44">
        <f>'[1]Расшир на 01.12.22'!E1379</f>
        <v>1426626.8298200001</v>
      </c>
      <c r="C81" s="44">
        <f>'[1]Расшир на 01.12.22'!F1379</f>
        <v>1243974.95368</v>
      </c>
      <c r="D81" s="45">
        <f t="shared" si="2"/>
        <v>0.87196940901283515</v>
      </c>
      <c r="E81" s="7"/>
      <c r="F81" s="7"/>
      <c r="G81" s="7"/>
      <c r="H81" s="7"/>
      <c r="I81" s="7"/>
      <c r="J81" s="7"/>
      <c r="K81" s="7"/>
    </row>
    <row r="82" spans="1:11" ht="22.5" customHeight="1" x14ac:dyDescent="0.25">
      <c r="A82" s="24" t="s">
        <v>82</v>
      </c>
      <c r="B82" s="44">
        <f>'[1]Расшир на 01.12.22'!E1387</f>
        <v>1294953.31381</v>
      </c>
      <c r="C82" s="44">
        <f>'[1]Расшир на 01.12.22'!F1387</f>
        <v>802505.74329999997</v>
      </c>
      <c r="D82" s="45">
        <f t="shared" si="2"/>
        <v>0.61971789619107953</v>
      </c>
      <c r="E82" s="7"/>
      <c r="F82" s="7"/>
      <c r="G82" s="7"/>
      <c r="H82" s="7"/>
      <c r="I82" s="7"/>
      <c r="J82" s="7"/>
      <c r="K82" s="7"/>
    </row>
    <row r="83" spans="1:11" ht="22.5" customHeight="1" x14ac:dyDescent="0.25">
      <c r="A83" s="24" t="s">
        <v>83</v>
      </c>
      <c r="B83" s="44">
        <f>'[1]Расшир на 01.12.22'!E1396</f>
        <v>201234.00240999999</v>
      </c>
      <c r="C83" s="44">
        <f>'[1]Расшир на 01.12.22'!F1396</f>
        <v>189722.16447999998</v>
      </c>
      <c r="D83" s="45">
        <f t="shared" si="2"/>
        <v>0.94279377345710469</v>
      </c>
      <c r="E83" s="7"/>
      <c r="F83" s="7"/>
      <c r="G83" s="7"/>
      <c r="H83" s="7"/>
      <c r="I83" s="7"/>
      <c r="J83" s="7"/>
      <c r="K83" s="7"/>
    </row>
    <row r="84" spans="1:11" ht="22.5" customHeight="1" x14ac:dyDescent="0.25">
      <c r="A84" s="52" t="s">
        <v>84</v>
      </c>
      <c r="B84" s="42">
        <f>B85</f>
        <v>55140</v>
      </c>
      <c r="C84" s="42">
        <f>C85</f>
        <v>49196.58266</v>
      </c>
      <c r="D84" s="43">
        <f t="shared" si="2"/>
        <v>0.89221223540079797</v>
      </c>
      <c r="E84" s="7"/>
      <c r="F84" s="7"/>
      <c r="G84" s="7"/>
      <c r="H84" s="7"/>
      <c r="I84" s="7"/>
      <c r="J84" s="7"/>
      <c r="K84" s="7"/>
    </row>
    <row r="85" spans="1:11" ht="22.5" customHeight="1" x14ac:dyDescent="0.25">
      <c r="A85" s="24" t="s">
        <v>85</v>
      </c>
      <c r="B85" s="44">
        <f>'[1]Расшир на 01.12.22'!E1416</f>
        <v>55140</v>
      </c>
      <c r="C85" s="44">
        <f>'[1]Расшир на 01.12.22'!F1416</f>
        <v>49196.58266</v>
      </c>
      <c r="D85" s="45">
        <f t="shared" si="2"/>
        <v>0.89221223540079797</v>
      </c>
      <c r="E85" s="7"/>
      <c r="F85" s="7"/>
      <c r="G85" s="7"/>
      <c r="H85" s="7"/>
      <c r="I85" s="7"/>
      <c r="J85" s="7"/>
      <c r="K85" s="7"/>
    </row>
    <row r="86" spans="1:11" ht="22.5" customHeight="1" x14ac:dyDescent="0.25">
      <c r="A86" s="46" t="s">
        <v>86</v>
      </c>
      <c r="B86" s="42">
        <f>'[1]Расшир на 01.12.22'!E1417</f>
        <v>736715.255</v>
      </c>
      <c r="C86" s="42">
        <f>'[1]Расшир на 01.12.22'!F1417</f>
        <v>396036.19354000001</v>
      </c>
      <c r="D86" s="43">
        <f t="shared" si="2"/>
        <v>0.53757023606087806</v>
      </c>
      <c r="E86" s="7"/>
      <c r="F86" s="7"/>
      <c r="G86" s="7"/>
      <c r="H86" s="7"/>
      <c r="I86" s="7"/>
      <c r="J86" s="7"/>
      <c r="K86" s="7"/>
    </row>
    <row r="87" spans="1:11" ht="22.5" customHeight="1" x14ac:dyDescent="0.25">
      <c r="A87" s="24" t="s">
        <v>87</v>
      </c>
      <c r="B87" s="44">
        <f>'[1]Расшир на 01.12.22'!E1420</f>
        <v>736715.255</v>
      </c>
      <c r="C87" s="44">
        <f>'[1]Расшир на 01.12.22'!F1420</f>
        <v>396036.19354000001</v>
      </c>
      <c r="D87" s="45">
        <f t="shared" si="2"/>
        <v>0.53757023606087806</v>
      </c>
      <c r="E87" s="7"/>
      <c r="F87" s="7"/>
      <c r="G87" s="7"/>
      <c r="H87" s="7"/>
      <c r="I87" s="7"/>
      <c r="J87" s="7"/>
      <c r="K87" s="7"/>
    </row>
    <row r="88" spans="1:11" s="37" customFormat="1" ht="21" customHeight="1" x14ac:dyDescent="0.3">
      <c r="A88" s="33" t="s">
        <v>88</v>
      </c>
      <c r="B88" s="34">
        <f>'[1]Расшир на 01.12.22'!E1424</f>
        <v>53041370.48379001</v>
      </c>
      <c r="C88" s="34">
        <f>'[1]Расшир на 01.12.22'!F1424</f>
        <v>42262243.815449998</v>
      </c>
      <c r="D88" s="53">
        <f t="shared" si="2"/>
        <v>0.79677888089950044</v>
      </c>
      <c r="E88" s="36"/>
      <c r="F88" s="36"/>
      <c r="G88" s="36"/>
      <c r="H88" s="36"/>
      <c r="I88" s="36"/>
      <c r="J88" s="36"/>
      <c r="K88" s="36"/>
    </row>
    <row r="89" spans="1:11" ht="24.75" customHeight="1" x14ac:dyDescent="0.25">
      <c r="A89" s="20"/>
      <c r="B89" s="21"/>
      <c r="C89" s="21"/>
      <c r="D89" s="54"/>
      <c r="E89" s="7"/>
      <c r="F89" s="7"/>
      <c r="G89" s="7"/>
      <c r="H89" s="7"/>
      <c r="I89" s="7"/>
      <c r="J89" s="7"/>
      <c r="K89" s="7"/>
    </row>
    <row r="90" spans="1:11" s="28" customFormat="1" ht="31.5" x14ac:dyDescent="0.25">
      <c r="A90" s="29" t="s">
        <v>89</v>
      </c>
      <c r="B90" s="17">
        <f>B35-B88</f>
        <v>-1448379.4751000106</v>
      </c>
      <c r="C90" s="17">
        <f>C35-C88</f>
        <v>2998688.5626499951</v>
      </c>
      <c r="D90" s="18"/>
      <c r="E90" s="65"/>
      <c r="F90" s="65"/>
      <c r="G90" s="27"/>
      <c r="H90" s="27"/>
      <c r="I90" s="27"/>
      <c r="J90" s="27"/>
      <c r="K90" s="27"/>
    </row>
    <row r="91" spans="1:11" s="28" customFormat="1" ht="15.75" x14ac:dyDescent="0.25">
      <c r="A91" s="55"/>
      <c r="B91" s="21"/>
      <c r="C91" s="21"/>
      <c r="D91" s="18"/>
      <c r="E91" s="27"/>
      <c r="F91" s="27"/>
      <c r="G91" s="27"/>
      <c r="H91" s="27"/>
      <c r="I91" s="27"/>
      <c r="J91" s="27"/>
      <c r="K91" s="27"/>
    </row>
    <row r="92" spans="1:11" s="28" customFormat="1" ht="15.75" x14ac:dyDescent="0.25">
      <c r="A92" s="29" t="s">
        <v>90</v>
      </c>
      <c r="B92" s="17">
        <f>B93+B94</f>
        <v>-750000</v>
      </c>
      <c r="C92" s="17">
        <f>C93+C94</f>
        <v>-750000</v>
      </c>
      <c r="D92" s="18"/>
      <c r="E92" s="27"/>
      <c r="F92" s="27"/>
      <c r="G92" s="27"/>
      <c r="H92" s="27"/>
      <c r="I92" s="27"/>
      <c r="J92" s="27"/>
      <c r="K92" s="27"/>
    </row>
    <row r="93" spans="1:11" s="28" customFormat="1" ht="15.75" hidden="1" x14ac:dyDescent="0.25">
      <c r="A93" s="55" t="s">
        <v>91</v>
      </c>
      <c r="B93" s="21">
        <f>'[1]Расшир на 01.12.22'!E1430</f>
        <v>0</v>
      </c>
      <c r="C93" s="21">
        <f>'[1]Расшир на 01.12.22'!F1430</f>
        <v>0</v>
      </c>
      <c r="D93" s="18"/>
      <c r="E93" s="27"/>
      <c r="F93" s="27"/>
      <c r="G93" s="27"/>
      <c r="H93" s="27"/>
      <c r="I93" s="27"/>
      <c r="J93" s="27"/>
      <c r="K93" s="27"/>
    </row>
    <row r="94" spans="1:11" s="28" customFormat="1" ht="15.75" x14ac:dyDescent="0.25">
      <c r="A94" s="55" t="s">
        <v>92</v>
      </c>
      <c r="B94" s="21">
        <f>'[1]Расшир на 01.12.22'!E1431</f>
        <v>-750000</v>
      </c>
      <c r="C94" s="21">
        <f>'[1]Расшир на 01.12.22'!F1431</f>
        <v>-750000</v>
      </c>
      <c r="D94" s="18"/>
      <c r="E94" s="27"/>
      <c r="F94" s="27"/>
      <c r="G94" s="27"/>
      <c r="H94" s="27"/>
      <c r="I94" s="27"/>
      <c r="J94" s="27"/>
      <c r="K94" s="27"/>
    </row>
    <row r="95" spans="1:11" s="28" customFormat="1" ht="13.5" customHeight="1" x14ac:dyDescent="0.25">
      <c r="A95" s="55"/>
      <c r="B95" s="21"/>
      <c r="C95" s="21"/>
      <c r="D95" s="18"/>
      <c r="E95" s="27"/>
      <c r="F95" s="27"/>
      <c r="G95" s="27"/>
      <c r="H95" s="27"/>
      <c r="I95" s="27"/>
      <c r="J95" s="27"/>
      <c r="K95" s="27"/>
    </row>
    <row r="96" spans="1:11" s="28" customFormat="1" ht="31.5" x14ac:dyDescent="0.25">
      <c r="A96" s="29" t="s">
        <v>93</v>
      </c>
      <c r="B96" s="17">
        <f>B97+B98</f>
        <v>0</v>
      </c>
      <c r="C96" s="17">
        <f>C97+C98</f>
        <v>0</v>
      </c>
      <c r="D96" s="18"/>
      <c r="E96" s="27"/>
      <c r="F96" s="27"/>
      <c r="G96" s="27"/>
      <c r="H96" s="27"/>
      <c r="I96" s="27"/>
      <c r="J96" s="27"/>
      <c r="K96" s="27"/>
    </row>
    <row r="97" spans="1:11" s="28" customFormat="1" ht="22.5" customHeight="1" x14ac:dyDescent="0.25">
      <c r="A97" s="56" t="s">
        <v>94</v>
      </c>
      <c r="B97" s="21">
        <f>'[1]Расшир на 01.12.22'!E1434</f>
        <v>2200044</v>
      </c>
      <c r="C97" s="21">
        <f>'[1]Расшир на 01.12.22'!F1434</f>
        <v>0</v>
      </c>
      <c r="D97" s="18"/>
      <c r="E97" s="27"/>
      <c r="F97" s="27"/>
      <c r="G97" s="27"/>
      <c r="H97" s="27"/>
      <c r="I97" s="27"/>
      <c r="J97" s="27"/>
      <c r="K97" s="27"/>
    </row>
    <row r="98" spans="1:11" s="28" customFormat="1" ht="31.5" x14ac:dyDescent="0.25">
      <c r="A98" s="56" t="s">
        <v>95</v>
      </c>
      <c r="B98" s="21">
        <f>'[1]Расшир на 01.12.22'!E1435</f>
        <v>-2200044</v>
      </c>
      <c r="C98" s="21">
        <f>'[1]Расшир на 01.12.22'!F1435</f>
        <v>0</v>
      </c>
      <c r="D98" s="18"/>
      <c r="E98" s="27"/>
      <c r="F98" s="27"/>
      <c r="G98" s="27"/>
      <c r="H98" s="27"/>
      <c r="I98" s="27"/>
      <c r="J98" s="27"/>
      <c r="K98" s="27"/>
    </row>
    <row r="99" spans="1:11" s="28" customFormat="1" ht="14.25" customHeight="1" x14ac:dyDescent="0.25">
      <c r="A99" s="55"/>
      <c r="B99" s="21"/>
      <c r="C99" s="21"/>
      <c r="D99" s="18"/>
      <c r="E99" s="27"/>
      <c r="F99" s="27"/>
      <c r="G99" s="27"/>
      <c r="H99" s="27"/>
      <c r="I99" s="27"/>
      <c r="J99" s="27"/>
      <c r="K99" s="27"/>
    </row>
    <row r="100" spans="1:11" s="28" customFormat="1" ht="22.5" customHeight="1" x14ac:dyDescent="0.25">
      <c r="A100" s="29" t="s">
        <v>96</v>
      </c>
      <c r="B100" s="17">
        <f>B101+B102</f>
        <v>750000</v>
      </c>
      <c r="C100" s="17">
        <f>'[1]Расшир на 01.12.22'!F1437</f>
        <v>-1600000</v>
      </c>
      <c r="D100" s="18"/>
      <c r="E100" s="27"/>
      <c r="F100" s="27"/>
      <c r="G100" s="27"/>
      <c r="H100" s="27"/>
      <c r="I100" s="27"/>
      <c r="J100" s="27"/>
      <c r="K100" s="27"/>
    </row>
    <row r="101" spans="1:11" s="28" customFormat="1" ht="22.5" customHeight="1" x14ac:dyDescent="0.25">
      <c r="A101" s="55" t="s">
        <v>97</v>
      </c>
      <c r="B101" s="21">
        <f>'[1]Расшир на 01.12.22'!E1438</f>
        <v>6052838</v>
      </c>
      <c r="C101" s="21">
        <f>'[1]Расшир на 01.12.22'!F1438</f>
        <v>0</v>
      </c>
      <c r="D101" s="18"/>
      <c r="E101" s="27"/>
      <c r="F101" s="27"/>
      <c r="G101" s="27"/>
      <c r="H101" s="27"/>
      <c r="I101" s="27"/>
      <c r="J101" s="27"/>
      <c r="K101" s="27"/>
    </row>
    <row r="102" spans="1:11" s="28" customFormat="1" ht="22.5" customHeight="1" x14ac:dyDescent="0.25">
      <c r="A102" s="56" t="s">
        <v>98</v>
      </c>
      <c r="B102" s="21">
        <f>'[1]Расшир на 01.12.22'!E1439</f>
        <v>-5302838</v>
      </c>
      <c r="C102" s="21">
        <f>'[1]Расшир на 01.12.22'!F1439</f>
        <v>-1600000</v>
      </c>
      <c r="D102" s="18"/>
      <c r="E102" s="27"/>
      <c r="F102" s="27"/>
      <c r="G102" s="27"/>
      <c r="H102" s="27"/>
      <c r="I102" s="27"/>
      <c r="J102" s="27"/>
      <c r="K102" s="27"/>
    </row>
    <row r="103" spans="1:11" s="28" customFormat="1" ht="15.75" customHeight="1" x14ac:dyDescent="0.25">
      <c r="A103" s="56"/>
      <c r="B103" s="21"/>
      <c r="C103" s="21"/>
      <c r="D103" s="18"/>
      <c r="E103" s="27"/>
      <c r="F103" s="27"/>
      <c r="G103" s="27"/>
      <c r="H103" s="27"/>
      <c r="I103" s="27"/>
      <c r="J103" s="27"/>
      <c r="K103" s="27"/>
    </row>
    <row r="104" spans="1:11" s="28" customFormat="1" ht="31.5" x14ac:dyDescent="0.25">
      <c r="A104" s="29" t="s">
        <v>99</v>
      </c>
      <c r="B104" s="17">
        <f>'[1]Расшир на 01.12.22'!E1440</f>
        <v>0</v>
      </c>
      <c r="C104" s="17">
        <f>C107+C105</f>
        <v>1667797.3970699999</v>
      </c>
      <c r="D104" s="18"/>
      <c r="E104" s="27"/>
      <c r="F104" s="27"/>
      <c r="G104" s="27"/>
      <c r="H104" s="27"/>
      <c r="I104" s="27"/>
      <c r="J104" s="27"/>
      <c r="K104" s="27"/>
    </row>
    <row r="105" spans="1:11" s="28" customFormat="1" ht="37.5" hidden="1" customHeight="1" x14ac:dyDescent="0.25">
      <c r="A105" s="57" t="s">
        <v>100</v>
      </c>
      <c r="B105" s="58">
        <f>B106</f>
        <v>0</v>
      </c>
      <c r="C105" s="58">
        <f>C106</f>
        <v>0</v>
      </c>
      <c r="D105" s="18"/>
      <c r="E105" s="27"/>
      <c r="F105" s="27"/>
      <c r="G105" s="27"/>
      <c r="H105" s="27"/>
      <c r="I105" s="27"/>
      <c r="J105" s="27"/>
      <c r="K105" s="27"/>
    </row>
    <row r="106" spans="1:11" s="28" customFormat="1" ht="31.5" hidden="1" x14ac:dyDescent="0.25">
      <c r="A106" s="59" t="s">
        <v>101</v>
      </c>
      <c r="B106" s="21">
        <f>'[1]Расшир на 01.12.22'!E1442</f>
        <v>0</v>
      </c>
      <c r="C106" s="21">
        <f>'[1]Расшир на 01.12.22'!F1442</f>
        <v>0</v>
      </c>
      <c r="D106" s="18"/>
      <c r="E106" s="27"/>
      <c r="F106" s="27"/>
      <c r="G106" s="27"/>
      <c r="H106" s="27"/>
      <c r="I106" s="27"/>
      <c r="J106" s="27"/>
      <c r="K106" s="27"/>
    </row>
    <row r="107" spans="1:11" s="28" customFormat="1" ht="31.5" x14ac:dyDescent="0.25">
      <c r="A107" s="60" t="s">
        <v>102</v>
      </c>
      <c r="B107" s="61">
        <f>'[1]Расшир на 01.12.22'!E1445</f>
        <v>0</v>
      </c>
      <c r="C107" s="61">
        <f>'[1]Расшир на 01.12.22'!F1445</f>
        <v>1667797.3970699999</v>
      </c>
      <c r="D107" s="18"/>
      <c r="E107" s="27"/>
      <c r="F107" s="27"/>
      <c r="G107" s="27"/>
      <c r="H107" s="27"/>
      <c r="I107" s="27"/>
      <c r="J107" s="27"/>
      <c r="K107" s="27"/>
    </row>
    <row r="108" spans="1:11" s="28" customFormat="1" ht="63" x14ac:dyDescent="0.25">
      <c r="A108" s="62" t="s">
        <v>103</v>
      </c>
      <c r="B108" s="21">
        <v>0</v>
      </c>
      <c r="C108" s="21">
        <f>C107</f>
        <v>1667797.3970699999</v>
      </c>
      <c r="D108" s="18"/>
      <c r="E108" s="27"/>
      <c r="F108" s="27"/>
      <c r="G108" s="27"/>
      <c r="H108" s="27"/>
      <c r="I108" s="27"/>
      <c r="J108" s="27"/>
      <c r="K108" s="27"/>
    </row>
    <row r="109" spans="1:11" s="28" customFormat="1" ht="32.25" customHeight="1" x14ac:dyDescent="0.25">
      <c r="A109" s="29" t="s">
        <v>104</v>
      </c>
      <c r="B109" s="17">
        <f>'[1]Расшир на 01.12.22'!E1448</f>
        <v>1448379.4751000032</v>
      </c>
      <c r="C109" s="17">
        <f>'[1]Расшир на 01.12.22'!F1448</f>
        <v>-2316485.9597200006</v>
      </c>
      <c r="D109" s="18"/>
      <c r="E109" s="27"/>
      <c r="F109" s="27"/>
      <c r="G109" s="27"/>
      <c r="H109" s="27"/>
      <c r="I109" s="27"/>
      <c r="J109" s="27"/>
      <c r="K109" s="27"/>
    </row>
    <row r="110" spans="1:11" ht="22.5" customHeight="1" x14ac:dyDescent="0.25">
      <c r="A110" s="20" t="s">
        <v>105</v>
      </c>
      <c r="B110" s="21">
        <f>'[1]Расшир на 01.12.22'!E1449</f>
        <v>-59845873.00869</v>
      </c>
      <c r="C110" s="21">
        <f>'[1]Расшир на 01.12.22'!F1449</f>
        <v>-57600825.392480001</v>
      </c>
      <c r="D110" s="18"/>
      <c r="E110" s="7"/>
      <c r="F110" s="7"/>
      <c r="G110" s="7"/>
      <c r="H110" s="7"/>
      <c r="I110" s="7"/>
      <c r="J110" s="7"/>
      <c r="K110" s="7"/>
    </row>
    <row r="111" spans="1:11" ht="22.5" customHeight="1" x14ac:dyDescent="0.25">
      <c r="A111" s="20" t="s">
        <v>106</v>
      </c>
      <c r="B111" s="21">
        <f>'[1]Расшир на 01.12.22'!E1450</f>
        <v>61294252.483790003</v>
      </c>
      <c r="C111" s="21">
        <f>'[1]Расшир на 01.12.22'!F1450</f>
        <v>55284339.43276</v>
      </c>
      <c r="D111" s="18"/>
      <c r="E111" s="7"/>
      <c r="F111" s="7"/>
      <c r="G111" s="7"/>
      <c r="H111" s="7"/>
      <c r="I111" s="7"/>
      <c r="J111" s="7"/>
      <c r="K111" s="7"/>
    </row>
    <row r="112" spans="1:11" ht="30" customHeight="1" x14ac:dyDescent="0.25">
      <c r="A112" s="25" t="s">
        <v>107</v>
      </c>
      <c r="B112" s="17">
        <f>B96+B100+B104+B109+B92</f>
        <v>1448379.4751000032</v>
      </c>
      <c r="C112" s="17">
        <f>C96+C100+C104+C109+C92</f>
        <v>-2998688.5626500007</v>
      </c>
      <c r="D112" s="18"/>
      <c r="E112" s="7"/>
      <c r="F112" s="7"/>
      <c r="G112" s="7"/>
      <c r="H112" s="7"/>
      <c r="I112" s="7"/>
      <c r="J112" s="7"/>
      <c r="K112" s="7"/>
    </row>
    <row r="113" spans="1:11" ht="15.75" x14ac:dyDescent="0.25">
      <c r="A113" s="8"/>
      <c r="B113" s="7"/>
      <c r="C113" s="9"/>
      <c r="D113" s="10"/>
      <c r="E113" s="7"/>
      <c r="F113" s="7"/>
      <c r="G113" s="7"/>
      <c r="H113" s="7"/>
      <c r="I113" s="7"/>
      <c r="J113" s="7"/>
      <c r="K113" s="7"/>
    </row>
    <row r="114" spans="1:11" ht="15.75" x14ac:dyDescent="0.25">
      <c r="A114" s="8"/>
      <c r="B114" s="7"/>
      <c r="C114" s="9"/>
      <c r="D114" s="10"/>
      <c r="E114" s="7"/>
      <c r="F114" s="7"/>
      <c r="G114" s="7"/>
      <c r="H114" s="7"/>
      <c r="I114" s="7"/>
      <c r="J114" s="7"/>
      <c r="K114" s="7"/>
    </row>
    <row r="115" spans="1:11" ht="15.75" x14ac:dyDescent="0.25">
      <c r="A115" s="8"/>
      <c r="B115" s="7"/>
      <c r="C115" s="9"/>
      <c r="D115" s="10"/>
      <c r="E115" s="7"/>
      <c r="F115" s="7"/>
      <c r="G115" s="7"/>
      <c r="H115" s="7"/>
      <c r="I115" s="7"/>
      <c r="J115" s="7"/>
      <c r="K115" s="7"/>
    </row>
    <row r="116" spans="1:11" ht="15.75" x14ac:dyDescent="0.25">
      <c r="A116" s="8"/>
      <c r="B116" s="7"/>
      <c r="C116" s="9"/>
      <c r="D116" s="10"/>
      <c r="E116" s="7"/>
      <c r="F116" s="7"/>
      <c r="G116" s="7"/>
      <c r="H116" s="7"/>
      <c r="I116" s="7"/>
      <c r="J116" s="7"/>
      <c r="K116" s="7"/>
    </row>
    <row r="117" spans="1:11" ht="15.75" x14ac:dyDescent="0.25">
      <c r="A117" s="8"/>
      <c r="B117" s="7"/>
      <c r="C117" s="9"/>
      <c r="D117" s="10"/>
      <c r="E117" s="7"/>
      <c r="F117" s="7"/>
      <c r="G117" s="7"/>
      <c r="H117" s="7"/>
      <c r="I117" s="7"/>
      <c r="J117" s="7"/>
      <c r="K117" s="7"/>
    </row>
    <row r="118" spans="1:11" ht="15.75" x14ac:dyDescent="0.25">
      <c r="A118" s="8"/>
      <c r="B118" s="7"/>
      <c r="C118" s="9"/>
      <c r="D118" s="10"/>
      <c r="E118" s="7"/>
      <c r="F118" s="7"/>
      <c r="G118" s="7"/>
      <c r="H118" s="7"/>
      <c r="I118" s="7"/>
      <c r="J118" s="7"/>
      <c r="K118" s="7"/>
    </row>
    <row r="119" spans="1:11" ht="15.75" x14ac:dyDescent="0.25">
      <c r="A119" s="8"/>
      <c r="B119" s="7"/>
      <c r="C119" s="9"/>
      <c r="D119" s="10"/>
      <c r="E119" s="7"/>
      <c r="F119" s="7"/>
      <c r="G119" s="7"/>
      <c r="H119" s="7"/>
      <c r="I119" s="7"/>
      <c r="J119" s="7"/>
      <c r="K119" s="7"/>
    </row>
    <row r="120" spans="1:11" ht="15.75" x14ac:dyDescent="0.25">
      <c r="A120" s="8"/>
      <c r="B120" s="7"/>
      <c r="C120" s="9"/>
      <c r="D120" s="10"/>
      <c r="E120" s="7"/>
      <c r="F120" s="7"/>
      <c r="G120" s="7"/>
      <c r="H120" s="7"/>
      <c r="I120" s="7"/>
      <c r="J120" s="7"/>
      <c r="K120" s="7"/>
    </row>
    <row r="121" spans="1:11" ht="15.75" x14ac:dyDescent="0.25">
      <c r="A121" s="8"/>
      <c r="B121" s="7"/>
      <c r="C121" s="9"/>
      <c r="D121" s="10"/>
      <c r="E121" s="7"/>
      <c r="F121" s="7"/>
      <c r="G121" s="7"/>
      <c r="H121" s="7"/>
      <c r="I121" s="7"/>
      <c r="J121" s="7"/>
      <c r="K121" s="7"/>
    </row>
    <row r="122" spans="1:11" ht="15.75" x14ac:dyDescent="0.25">
      <c r="A122" s="8"/>
      <c r="B122" s="7"/>
      <c r="C122" s="9"/>
      <c r="D122" s="10"/>
      <c r="E122" s="7"/>
      <c r="F122" s="7"/>
      <c r="G122" s="7"/>
      <c r="H122" s="7"/>
      <c r="I122" s="7"/>
      <c r="J122" s="7"/>
      <c r="K122" s="7"/>
    </row>
    <row r="123" spans="1:11" ht="15.75" x14ac:dyDescent="0.25">
      <c r="A123" s="8"/>
      <c r="B123" s="7"/>
      <c r="C123" s="9"/>
      <c r="D123" s="10"/>
      <c r="E123" s="7"/>
      <c r="F123" s="7"/>
      <c r="G123" s="7"/>
      <c r="H123" s="7"/>
      <c r="I123" s="7"/>
      <c r="J123" s="7"/>
      <c r="K123" s="7"/>
    </row>
    <row r="124" spans="1:11" ht="15.75" x14ac:dyDescent="0.25">
      <c r="A124" s="8"/>
      <c r="B124" s="7"/>
      <c r="C124" s="9"/>
      <c r="D124" s="10"/>
      <c r="E124" s="7"/>
      <c r="F124" s="7"/>
      <c r="G124" s="7"/>
      <c r="H124" s="7"/>
      <c r="I124" s="7"/>
      <c r="J124" s="7"/>
      <c r="K124" s="7"/>
    </row>
    <row r="125" spans="1:11" ht="15.75" x14ac:dyDescent="0.25">
      <c r="A125" s="8"/>
      <c r="B125" s="7"/>
      <c r="C125" s="9"/>
      <c r="D125" s="10"/>
      <c r="E125" s="7"/>
      <c r="F125" s="7"/>
      <c r="G125" s="7"/>
      <c r="H125" s="7"/>
      <c r="I125" s="7"/>
      <c r="J125" s="7"/>
      <c r="K125" s="7"/>
    </row>
    <row r="126" spans="1:11" ht="15.75" x14ac:dyDescent="0.25">
      <c r="A126" s="8"/>
      <c r="B126" s="7"/>
      <c r="C126" s="9"/>
      <c r="D126" s="10"/>
      <c r="E126" s="7"/>
      <c r="F126" s="7"/>
      <c r="G126" s="7"/>
      <c r="H126" s="7"/>
      <c r="I126" s="7"/>
      <c r="J126" s="7"/>
      <c r="K126" s="7"/>
    </row>
    <row r="127" spans="1:11" ht="15.75" x14ac:dyDescent="0.25">
      <c r="A127" s="8"/>
      <c r="B127" s="7"/>
      <c r="C127" s="9"/>
      <c r="D127" s="10"/>
      <c r="E127" s="7"/>
      <c r="F127" s="7"/>
      <c r="G127" s="7"/>
      <c r="H127" s="7"/>
      <c r="I127" s="7"/>
      <c r="J127" s="7"/>
      <c r="K127" s="7"/>
    </row>
    <row r="128" spans="1:11" ht="15.75" x14ac:dyDescent="0.25">
      <c r="A128" s="8"/>
      <c r="B128" s="7"/>
      <c r="C128" s="9"/>
      <c r="D128" s="10"/>
      <c r="E128" s="7"/>
      <c r="F128" s="7"/>
      <c r="G128" s="7"/>
      <c r="H128" s="7"/>
      <c r="I128" s="7"/>
      <c r="J128" s="7"/>
      <c r="K128" s="7"/>
    </row>
    <row r="129" spans="1:11" ht="15.75" x14ac:dyDescent="0.25">
      <c r="A129" s="8"/>
      <c r="B129" s="7"/>
      <c r="C129" s="9"/>
      <c r="D129" s="10"/>
      <c r="E129" s="7"/>
      <c r="F129" s="7"/>
      <c r="G129" s="7"/>
      <c r="H129" s="7"/>
      <c r="I129" s="7"/>
      <c r="J129" s="7"/>
      <c r="K129" s="7"/>
    </row>
    <row r="130" spans="1:11" ht="15.75" x14ac:dyDescent="0.25">
      <c r="A130" s="8"/>
      <c r="B130" s="7"/>
      <c r="C130" s="9"/>
      <c r="D130" s="10"/>
      <c r="E130" s="7"/>
      <c r="F130" s="7"/>
      <c r="G130" s="7"/>
      <c r="H130" s="7"/>
      <c r="I130" s="7"/>
      <c r="J130" s="7"/>
      <c r="K130" s="7"/>
    </row>
    <row r="131" spans="1:11" ht="15.75" x14ac:dyDescent="0.25">
      <c r="A131" s="8"/>
      <c r="B131" s="7"/>
      <c r="C131" s="9"/>
      <c r="D131" s="10"/>
      <c r="E131" s="7"/>
      <c r="F131" s="7"/>
      <c r="G131" s="7"/>
      <c r="H131" s="7"/>
      <c r="I131" s="7"/>
      <c r="J131" s="7"/>
      <c r="K131" s="7"/>
    </row>
    <row r="132" spans="1:11" ht="15.75" x14ac:dyDescent="0.25">
      <c r="A132" s="8"/>
      <c r="B132" s="7"/>
      <c r="C132" s="9"/>
      <c r="D132" s="10"/>
      <c r="E132" s="7"/>
      <c r="F132" s="7"/>
      <c r="G132" s="7"/>
      <c r="H132" s="7"/>
      <c r="I132" s="7"/>
      <c r="J132" s="7"/>
      <c r="K132" s="7"/>
    </row>
    <row r="133" spans="1:11" ht="15.75" x14ac:dyDescent="0.25">
      <c r="A133" s="8"/>
      <c r="B133" s="7"/>
      <c r="C133" s="9"/>
      <c r="D133" s="10"/>
      <c r="E133" s="7"/>
      <c r="F133" s="7"/>
      <c r="G133" s="7"/>
      <c r="H133" s="7"/>
      <c r="I133" s="7"/>
      <c r="J133" s="7"/>
      <c r="K133" s="7"/>
    </row>
    <row r="134" spans="1:11" ht="15.75" x14ac:dyDescent="0.25">
      <c r="A134" s="8"/>
      <c r="B134" s="7"/>
      <c r="C134" s="9"/>
      <c r="D134" s="10"/>
      <c r="E134" s="7"/>
      <c r="F134" s="7"/>
      <c r="G134" s="7"/>
      <c r="H134" s="7"/>
      <c r="I134" s="7"/>
      <c r="J134" s="7"/>
      <c r="K134" s="7"/>
    </row>
    <row r="135" spans="1:11" ht="15.75" x14ac:dyDescent="0.25">
      <c r="A135" s="8"/>
      <c r="B135" s="7"/>
      <c r="C135" s="9"/>
      <c r="D135" s="10"/>
      <c r="E135" s="7"/>
      <c r="F135" s="7"/>
      <c r="G135" s="7"/>
      <c r="H135" s="7"/>
      <c r="I135" s="7"/>
      <c r="J135" s="7"/>
      <c r="K135" s="7"/>
    </row>
    <row r="136" spans="1:11" ht="15.75" x14ac:dyDescent="0.25">
      <c r="A136" s="8"/>
      <c r="B136" s="7"/>
      <c r="C136" s="9"/>
      <c r="D136" s="10"/>
      <c r="E136" s="7"/>
      <c r="F136" s="7"/>
      <c r="G136" s="7"/>
      <c r="H136" s="7"/>
      <c r="I136" s="7"/>
      <c r="J136" s="7"/>
      <c r="K136" s="7"/>
    </row>
    <row r="137" spans="1:11" ht="15.75" x14ac:dyDescent="0.25">
      <c r="A137" s="8"/>
      <c r="B137" s="7"/>
      <c r="C137" s="9"/>
      <c r="D137" s="10"/>
      <c r="E137" s="7"/>
      <c r="F137" s="7"/>
      <c r="G137" s="7"/>
      <c r="H137" s="7"/>
      <c r="I137" s="7"/>
      <c r="J137" s="7"/>
      <c r="K137" s="7"/>
    </row>
    <row r="138" spans="1:11" ht="15.75" x14ac:dyDescent="0.25">
      <c r="A138" s="8"/>
      <c r="B138" s="7"/>
      <c r="C138" s="9"/>
      <c r="D138" s="10"/>
      <c r="E138" s="7"/>
      <c r="F138" s="7"/>
      <c r="G138" s="7"/>
      <c r="H138" s="7"/>
      <c r="I138" s="7"/>
      <c r="J138" s="7"/>
      <c r="K138" s="7"/>
    </row>
    <row r="139" spans="1:11" ht="15.75" x14ac:dyDescent="0.25">
      <c r="A139" s="8"/>
      <c r="B139" s="7"/>
      <c r="C139" s="9"/>
      <c r="D139" s="10"/>
      <c r="E139" s="7"/>
      <c r="F139" s="7"/>
      <c r="G139" s="7"/>
      <c r="H139" s="7"/>
      <c r="I139" s="7"/>
      <c r="J139" s="7"/>
      <c r="K139" s="7"/>
    </row>
    <row r="140" spans="1:11" ht="15.75" x14ac:dyDescent="0.25">
      <c r="A140" s="8"/>
      <c r="B140" s="7"/>
      <c r="C140" s="9"/>
      <c r="D140" s="10"/>
      <c r="E140" s="7"/>
      <c r="F140" s="7"/>
      <c r="G140" s="7"/>
      <c r="H140" s="7"/>
      <c r="I140" s="7"/>
      <c r="J140" s="7"/>
      <c r="K140" s="7"/>
    </row>
    <row r="141" spans="1:11" ht="15.75" x14ac:dyDescent="0.25">
      <c r="A141" s="8"/>
      <c r="B141" s="7"/>
      <c r="C141" s="9"/>
      <c r="D141" s="10"/>
      <c r="E141" s="7"/>
      <c r="F141" s="7"/>
      <c r="G141" s="7"/>
      <c r="H141" s="7"/>
      <c r="I141" s="7"/>
      <c r="J141" s="7"/>
      <c r="K141" s="7"/>
    </row>
    <row r="142" spans="1:11" ht="15.75" x14ac:dyDescent="0.25">
      <c r="A142" s="8"/>
      <c r="B142" s="7"/>
      <c r="C142" s="9"/>
      <c r="D142" s="10"/>
      <c r="E142" s="7"/>
      <c r="F142" s="7"/>
      <c r="G142" s="7"/>
      <c r="H142" s="7"/>
      <c r="I142" s="7"/>
      <c r="J142" s="7"/>
      <c r="K142" s="7"/>
    </row>
    <row r="143" spans="1:11" ht="15.75" x14ac:dyDescent="0.25">
      <c r="A143" s="8"/>
      <c r="B143" s="7"/>
      <c r="C143" s="9"/>
      <c r="D143" s="10"/>
      <c r="E143" s="7"/>
      <c r="F143" s="7"/>
      <c r="G143" s="7"/>
      <c r="H143" s="7"/>
      <c r="I143" s="7"/>
      <c r="J143" s="7"/>
      <c r="K143" s="7"/>
    </row>
    <row r="144" spans="1:11" ht="15.75" x14ac:dyDescent="0.25">
      <c r="A144" s="8"/>
      <c r="B144" s="7"/>
      <c r="C144" s="9"/>
      <c r="D144" s="10"/>
      <c r="E144" s="7"/>
      <c r="F144" s="7"/>
      <c r="G144" s="7"/>
      <c r="H144" s="7"/>
      <c r="I144" s="7"/>
      <c r="J144" s="7"/>
      <c r="K144" s="7"/>
    </row>
    <row r="145" spans="1:11" ht="15.75" x14ac:dyDescent="0.25">
      <c r="A145" s="8"/>
      <c r="B145" s="7"/>
      <c r="C145" s="9"/>
      <c r="D145" s="10"/>
      <c r="E145" s="7"/>
      <c r="F145" s="7"/>
      <c r="G145" s="7"/>
      <c r="H145" s="7"/>
      <c r="I145" s="7"/>
      <c r="J145" s="7"/>
      <c r="K145" s="7"/>
    </row>
    <row r="146" spans="1:11" ht="15.75" x14ac:dyDescent="0.25">
      <c r="A146" s="8"/>
      <c r="B146" s="7"/>
      <c r="C146" s="9"/>
      <c r="D146" s="10"/>
      <c r="E146" s="7"/>
      <c r="F146" s="7"/>
      <c r="G146" s="7"/>
      <c r="H146" s="7"/>
      <c r="I146" s="7"/>
      <c r="J146" s="7"/>
      <c r="K146" s="7"/>
    </row>
    <row r="147" spans="1:11" ht="15.75" x14ac:dyDescent="0.25">
      <c r="A147" s="8"/>
      <c r="B147" s="7"/>
      <c r="C147" s="9"/>
      <c r="D147" s="10"/>
      <c r="E147" s="7"/>
      <c r="F147" s="7"/>
      <c r="G147" s="7"/>
      <c r="H147" s="7"/>
      <c r="I147" s="7"/>
      <c r="J147" s="7"/>
      <c r="K147" s="7"/>
    </row>
    <row r="148" spans="1:11" ht="15.75" x14ac:dyDescent="0.25">
      <c r="A148" s="8"/>
      <c r="B148" s="7"/>
      <c r="C148" s="9"/>
      <c r="D148" s="10"/>
      <c r="E148" s="7"/>
      <c r="F148" s="7"/>
      <c r="G148" s="7"/>
      <c r="H148" s="7"/>
      <c r="I148" s="7"/>
      <c r="J148" s="7"/>
      <c r="K148" s="7"/>
    </row>
    <row r="149" spans="1:11" ht="15.75" x14ac:dyDescent="0.25">
      <c r="A149" s="8"/>
      <c r="B149" s="7"/>
      <c r="C149" s="9"/>
      <c r="D149" s="10"/>
      <c r="E149" s="7"/>
      <c r="F149" s="7"/>
      <c r="G149" s="7"/>
      <c r="H149" s="7"/>
      <c r="I149" s="7"/>
      <c r="J149" s="7"/>
      <c r="K149" s="7"/>
    </row>
    <row r="150" spans="1:11" ht="15.75" x14ac:dyDescent="0.25">
      <c r="A150" s="8"/>
      <c r="B150" s="7"/>
      <c r="C150" s="9"/>
      <c r="D150" s="10"/>
      <c r="E150" s="7"/>
      <c r="F150" s="7"/>
      <c r="G150" s="7"/>
      <c r="H150" s="7"/>
      <c r="I150" s="7"/>
      <c r="J150" s="7"/>
      <c r="K150" s="7"/>
    </row>
    <row r="151" spans="1:11" ht="15.75" x14ac:dyDescent="0.25">
      <c r="A151" s="8"/>
      <c r="B151" s="7"/>
      <c r="C151" s="9"/>
      <c r="D151" s="10"/>
      <c r="E151" s="7"/>
      <c r="F151" s="7"/>
      <c r="G151" s="7"/>
      <c r="H151" s="7"/>
      <c r="I151" s="7"/>
      <c r="J151" s="7"/>
      <c r="K151" s="7"/>
    </row>
    <row r="152" spans="1:11" ht="15.75" x14ac:dyDescent="0.25">
      <c r="A152" s="8"/>
      <c r="B152" s="7"/>
      <c r="C152" s="9"/>
      <c r="D152" s="10"/>
      <c r="E152" s="7"/>
      <c r="F152" s="7"/>
      <c r="G152" s="7"/>
      <c r="H152" s="7"/>
      <c r="I152" s="7"/>
      <c r="J152" s="7"/>
      <c r="K152" s="7"/>
    </row>
    <row r="153" spans="1:11" ht="15.75" x14ac:dyDescent="0.25">
      <c r="A153" s="8"/>
      <c r="B153" s="7"/>
      <c r="C153" s="9"/>
      <c r="D153" s="10"/>
      <c r="E153" s="7"/>
      <c r="F153" s="7"/>
      <c r="G153" s="7"/>
      <c r="H153" s="7"/>
      <c r="I153" s="7"/>
      <c r="J153" s="7"/>
      <c r="K153" s="7"/>
    </row>
    <row r="154" spans="1:11" ht="15.75" x14ac:dyDescent="0.25">
      <c r="A154" s="8"/>
      <c r="B154" s="7"/>
      <c r="C154" s="9"/>
      <c r="D154" s="10"/>
      <c r="E154" s="7"/>
      <c r="F154" s="7"/>
      <c r="G154" s="7"/>
      <c r="H154" s="7"/>
      <c r="I154" s="7"/>
      <c r="J154" s="7"/>
      <c r="K154" s="7"/>
    </row>
    <row r="155" spans="1:11" ht="15.75" x14ac:dyDescent="0.25">
      <c r="A155" s="8"/>
      <c r="B155" s="7"/>
      <c r="C155" s="9"/>
      <c r="D155" s="10"/>
      <c r="E155" s="7"/>
      <c r="F155" s="7"/>
      <c r="G155" s="7"/>
      <c r="H155" s="7"/>
      <c r="I155" s="7"/>
      <c r="J155" s="7"/>
      <c r="K155" s="7"/>
    </row>
    <row r="156" spans="1:11" ht="15.75" x14ac:dyDescent="0.25">
      <c r="A156" s="8"/>
      <c r="B156" s="7"/>
      <c r="C156" s="9"/>
      <c r="D156" s="10"/>
      <c r="E156" s="7"/>
      <c r="F156" s="7"/>
      <c r="G156" s="7"/>
      <c r="H156" s="7"/>
      <c r="I156" s="7"/>
      <c r="J156" s="7"/>
      <c r="K156" s="7"/>
    </row>
    <row r="157" spans="1:11" ht="15.75" x14ac:dyDescent="0.25">
      <c r="A157" s="8"/>
      <c r="B157" s="7"/>
      <c r="C157" s="9"/>
      <c r="D157" s="10"/>
      <c r="E157" s="7"/>
      <c r="F157" s="7"/>
      <c r="G157" s="7"/>
      <c r="H157" s="7"/>
      <c r="I157" s="7"/>
      <c r="J157" s="7"/>
      <c r="K157" s="7"/>
    </row>
    <row r="158" spans="1:11" ht="15.75" x14ac:dyDescent="0.25">
      <c r="A158" s="8"/>
      <c r="B158" s="7"/>
      <c r="C158" s="9"/>
      <c r="D158" s="10"/>
      <c r="E158" s="7"/>
      <c r="F158" s="7"/>
      <c r="G158" s="7"/>
      <c r="H158" s="7"/>
      <c r="I158" s="7"/>
      <c r="J158" s="7"/>
      <c r="K158" s="7"/>
    </row>
    <row r="159" spans="1:11" ht="15.75" x14ac:dyDescent="0.25">
      <c r="A159" s="8"/>
      <c r="B159" s="7"/>
      <c r="C159" s="9"/>
      <c r="D159" s="10"/>
      <c r="E159" s="7"/>
      <c r="F159" s="7"/>
      <c r="G159" s="7"/>
      <c r="H159" s="7"/>
      <c r="I159" s="7"/>
      <c r="J159" s="7"/>
      <c r="K159" s="7"/>
    </row>
    <row r="160" spans="1:11" ht="15.75" x14ac:dyDescent="0.25">
      <c r="A160" s="8"/>
      <c r="B160" s="7"/>
      <c r="C160" s="9"/>
      <c r="D160" s="10"/>
      <c r="E160" s="7"/>
      <c r="F160" s="7"/>
      <c r="G160" s="7"/>
      <c r="H160" s="7"/>
      <c r="I160" s="7"/>
      <c r="J160" s="7"/>
      <c r="K160" s="7"/>
    </row>
    <row r="161" spans="1:11" ht="15.75" x14ac:dyDescent="0.25">
      <c r="A161" s="8"/>
      <c r="B161" s="7"/>
      <c r="C161" s="9"/>
      <c r="D161" s="10"/>
      <c r="E161" s="7"/>
      <c r="F161" s="7"/>
      <c r="G161" s="7"/>
      <c r="H161" s="7"/>
      <c r="I161" s="7"/>
      <c r="J161" s="7"/>
      <c r="K161" s="7"/>
    </row>
    <row r="162" spans="1:11" ht="15.75" x14ac:dyDescent="0.25">
      <c r="A162" s="8"/>
      <c r="B162" s="7"/>
      <c r="C162" s="9"/>
      <c r="D162" s="10"/>
      <c r="E162" s="7"/>
      <c r="F162" s="7"/>
      <c r="G162" s="7"/>
      <c r="H162" s="7"/>
      <c r="I162" s="7"/>
      <c r="J162" s="7"/>
      <c r="K162" s="7"/>
    </row>
    <row r="163" spans="1:11" ht="15.75" x14ac:dyDescent="0.25">
      <c r="A163" s="8"/>
      <c r="B163" s="7"/>
      <c r="C163" s="9"/>
      <c r="D163" s="10"/>
      <c r="E163" s="7"/>
      <c r="F163" s="7"/>
      <c r="G163" s="7"/>
      <c r="H163" s="7"/>
      <c r="I163" s="7"/>
      <c r="J163" s="7"/>
      <c r="K163" s="7"/>
    </row>
    <row r="164" spans="1:11" ht="15.75" x14ac:dyDescent="0.25">
      <c r="A164" s="8"/>
      <c r="B164" s="7"/>
      <c r="C164" s="9"/>
      <c r="D164" s="10"/>
      <c r="E164" s="7"/>
      <c r="F164" s="7"/>
      <c r="G164" s="7"/>
      <c r="H164" s="7"/>
      <c r="I164" s="7"/>
      <c r="J164" s="7"/>
      <c r="K164" s="7"/>
    </row>
    <row r="165" spans="1:11" ht="15.75" x14ac:dyDescent="0.25">
      <c r="A165" s="8"/>
      <c r="B165" s="7"/>
      <c r="C165" s="9"/>
      <c r="D165" s="10"/>
      <c r="E165" s="7"/>
      <c r="F165" s="7"/>
      <c r="G165" s="7"/>
      <c r="H165" s="7"/>
      <c r="I165" s="7"/>
      <c r="J165" s="7"/>
      <c r="K165" s="7"/>
    </row>
    <row r="166" spans="1:11" ht="15.75" x14ac:dyDescent="0.25">
      <c r="A166" s="8"/>
      <c r="B166" s="7"/>
      <c r="C166" s="9"/>
      <c r="D166" s="10"/>
      <c r="E166" s="7"/>
      <c r="F166" s="7"/>
      <c r="G166" s="7"/>
      <c r="H166" s="7"/>
      <c r="I166" s="7"/>
      <c r="J166" s="7"/>
      <c r="K166" s="7"/>
    </row>
    <row r="167" spans="1:11" ht="15.75" x14ac:dyDescent="0.25">
      <c r="A167" s="8"/>
      <c r="B167" s="7"/>
      <c r="C167" s="9"/>
      <c r="D167" s="10"/>
      <c r="E167" s="7"/>
      <c r="F167" s="7"/>
      <c r="G167" s="7"/>
      <c r="H167" s="7"/>
      <c r="I167" s="7"/>
      <c r="J167" s="7"/>
      <c r="K167" s="7"/>
    </row>
    <row r="168" spans="1:11" ht="15.75" x14ac:dyDescent="0.25">
      <c r="A168" s="8"/>
      <c r="B168" s="7"/>
      <c r="C168" s="9"/>
      <c r="D168" s="10"/>
      <c r="E168" s="7"/>
      <c r="F168" s="7"/>
      <c r="G168" s="7"/>
      <c r="H168" s="7"/>
      <c r="I168" s="7"/>
      <c r="J168" s="7"/>
      <c r="K168" s="7"/>
    </row>
    <row r="169" spans="1:11" ht="15.75" x14ac:dyDescent="0.25">
      <c r="A169" s="8"/>
      <c r="B169" s="7"/>
      <c r="C169" s="9"/>
      <c r="D169" s="10"/>
      <c r="E169" s="7"/>
      <c r="F169" s="7"/>
      <c r="G169" s="7"/>
      <c r="H169" s="7"/>
      <c r="I169" s="7"/>
      <c r="J169" s="7"/>
      <c r="K169" s="7"/>
    </row>
    <row r="170" spans="1:11" ht="15.75" x14ac:dyDescent="0.25">
      <c r="A170" s="8"/>
      <c r="B170" s="7"/>
      <c r="C170" s="9"/>
      <c r="D170" s="10"/>
      <c r="E170" s="7"/>
      <c r="F170" s="7"/>
      <c r="G170" s="7"/>
      <c r="H170" s="7"/>
      <c r="I170" s="7"/>
      <c r="J170" s="7"/>
      <c r="K170" s="7"/>
    </row>
    <row r="171" spans="1:11" ht="15.75" x14ac:dyDescent="0.25">
      <c r="A171" s="8"/>
      <c r="B171" s="7"/>
      <c r="C171" s="9"/>
      <c r="D171" s="10"/>
      <c r="E171" s="7"/>
      <c r="F171" s="7"/>
      <c r="G171" s="7"/>
      <c r="H171" s="7"/>
      <c r="I171" s="7"/>
      <c r="J171" s="7"/>
      <c r="K171" s="7"/>
    </row>
    <row r="172" spans="1:11" ht="15.75" x14ac:dyDescent="0.25">
      <c r="A172" s="8"/>
      <c r="B172" s="7"/>
      <c r="C172" s="9"/>
      <c r="D172" s="10"/>
      <c r="E172" s="7"/>
      <c r="F172" s="7"/>
      <c r="G172" s="7"/>
      <c r="H172" s="7"/>
      <c r="I172" s="7"/>
      <c r="J172" s="7"/>
      <c r="K172" s="7"/>
    </row>
    <row r="173" spans="1:11" ht="15.75" x14ac:dyDescent="0.25">
      <c r="A173" s="8"/>
      <c r="B173" s="7"/>
      <c r="C173" s="9"/>
      <c r="D173" s="10"/>
      <c r="E173" s="7"/>
      <c r="F173" s="7"/>
      <c r="G173" s="7"/>
      <c r="H173" s="7"/>
      <c r="I173" s="7"/>
      <c r="J173" s="7"/>
      <c r="K173" s="7"/>
    </row>
    <row r="174" spans="1:11" ht="15.75" x14ac:dyDescent="0.25">
      <c r="A174" s="8"/>
      <c r="B174" s="7"/>
      <c r="C174" s="9"/>
      <c r="D174" s="10"/>
      <c r="E174" s="7"/>
      <c r="F174" s="7"/>
      <c r="G174" s="7"/>
      <c r="H174" s="7"/>
      <c r="I174" s="7"/>
      <c r="J174" s="7"/>
      <c r="K174" s="7"/>
    </row>
    <row r="175" spans="1:11" ht="15.75" x14ac:dyDescent="0.25">
      <c r="A175" s="8"/>
      <c r="B175" s="7"/>
      <c r="C175" s="9"/>
      <c r="D175" s="10"/>
      <c r="E175" s="7"/>
      <c r="F175" s="7"/>
      <c r="G175" s="7"/>
      <c r="H175" s="7"/>
      <c r="I175" s="7"/>
      <c r="J175" s="7"/>
      <c r="K175" s="7"/>
    </row>
    <row r="176" spans="1:11" ht="15.75" x14ac:dyDescent="0.25">
      <c r="A176" s="8"/>
      <c r="B176" s="7"/>
      <c r="C176" s="9"/>
      <c r="D176" s="10"/>
      <c r="E176" s="7"/>
      <c r="F176" s="7"/>
      <c r="G176" s="7"/>
      <c r="H176" s="7"/>
      <c r="I176" s="7"/>
      <c r="J176" s="7"/>
      <c r="K176" s="7"/>
    </row>
    <row r="177" spans="1:11" ht="15.75" x14ac:dyDescent="0.25">
      <c r="A177" s="8"/>
      <c r="B177" s="7"/>
      <c r="C177" s="9"/>
      <c r="D177" s="10"/>
      <c r="E177" s="7"/>
      <c r="F177" s="7"/>
      <c r="G177" s="7"/>
      <c r="H177" s="7"/>
      <c r="I177" s="7"/>
      <c r="J177" s="7"/>
      <c r="K177" s="7"/>
    </row>
    <row r="178" spans="1:11" ht="15.75" x14ac:dyDescent="0.25">
      <c r="A178" s="8"/>
      <c r="B178" s="7"/>
      <c r="C178" s="9"/>
      <c r="D178" s="10"/>
      <c r="E178" s="7"/>
      <c r="F178" s="7"/>
      <c r="G178" s="7"/>
      <c r="H178" s="7"/>
      <c r="I178" s="7"/>
      <c r="J178" s="7"/>
      <c r="K178" s="7"/>
    </row>
    <row r="179" spans="1:11" ht="15.75" x14ac:dyDescent="0.25">
      <c r="A179" s="8"/>
      <c r="B179" s="7"/>
      <c r="C179" s="9"/>
      <c r="D179" s="10"/>
      <c r="E179" s="7"/>
      <c r="F179" s="7"/>
      <c r="G179" s="7"/>
      <c r="H179" s="7"/>
      <c r="I179" s="7"/>
      <c r="J179" s="7"/>
      <c r="K179" s="7"/>
    </row>
    <row r="180" spans="1:11" ht="15.75" x14ac:dyDescent="0.25">
      <c r="A180" s="8"/>
      <c r="B180" s="7"/>
      <c r="C180" s="9"/>
      <c r="D180" s="10"/>
      <c r="E180" s="7"/>
      <c r="F180" s="7"/>
      <c r="G180" s="7"/>
      <c r="H180" s="7"/>
      <c r="I180" s="7"/>
      <c r="J180" s="7"/>
      <c r="K180" s="7"/>
    </row>
    <row r="181" spans="1:11" ht="15.75" x14ac:dyDescent="0.25">
      <c r="A181" s="8"/>
      <c r="B181" s="7"/>
      <c r="C181" s="9"/>
      <c r="D181" s="10"/>
      <c r="E181" s="7"/>
      <c r="F181" s="7"/>
      <c r="G181" s="7"/>
      <c r="H181" s="7"/>
      <c r="I181" s="7"/>
      <c r="J181" s="7"/>
      <c r="K181" s="7"/>
    </row>
    <row r="182" spans="1:11" ht="15.75" x14ac:dyDescent="0.25">
      <c r="A182" s="8"/>
      <c r="B182" s="7"/>
      <c r="C182" s="9"/>
      <c r="D182" s="10"/>
      <c r="E182" s="7"/>
      <c r="F182" s="7"/>
      <c r="G182" s="7"/>
      <c r="H182" s="7"/>
      <c r="I182" s="7"/>
      <c r="J182" s="7"/>
      <c r="K182" s="7"/>
    </row>
    <row r="183" spans="1:11" ht="15.75" x14ac:dyDescent="0.25">
      <c r="A183" s="8"/>
      <c r="B183" s="7"/>
      <c r="C183" s="9"/>
      <c r="D183" s="10"/>
      <c r="E183" s="7"/>
      <c r="F183" s="7"/>
      <c r="G183" s="7"/>
      <c r="H183" s="7"/>
      <c r="I183" s="7"/>
      <c r="J183" s="7"/>
      <c r="K183" s="7"/>
    </row>
    <row r="184" spans="1:11" ht="15.75" x14ac:dyDescent="0.25">
      <c r="A184" s="8"/>
      <c r="B184" s="7"/>
      <c r="C184" s="9"/>
      <c r="D184" s="10"/>
      <c r="E184" s="7"/>
      <c r="F184" s="7"/>
      <c r="G184" s="7"/>
      <c r="H184" s="7"/>
      <c r="I184" s="7"/>
      <c r="J184" s="7"/>
      <c r="K184" s="7"/>
    </row>
    <row r="185" spans="1:11" ht="15.75" x14ac:dyDescent="0.25">
      <c r="A185" s="8"/>
      <c r="B185" s="7"/>
      <c r="C185" s="9"/>
      <c r="D185" s="10"/>
      <c r="E185" s="7"/>
      <c r="F185" s="7"/>
      <c r="G185" s="7"/>
      <c r="H185" s="7"/>
      <c r="I185" s="7"/>
      <c r="J185" s="7"/>
      <c r="K185" s="7"/>
    </row>
    <row r="186" spans="1:11" ht="15.75" x14ac:dyDescent="0.25">
      <c r="A186" s="8"/>
      <c r="B186" s="7"/>
      <c r="C186" s="9"/>
      <c r="D186" s="10"/>
      <c r="E186" s="7"/>
      <c r="F186" s="7"/>
      <c r="G186" s="7"/>
      <c r="H186" s="7"/>
      <c r="I186" s="7"/>
      <c r="J186" s="7"/>
      <c r="K186" s="7"/>
    </row>
    <row r="187" spans="1:11" ht="15.75" x14ac:dyDescent="0.25">
      <c r="A187" s="8"/>
      <c r="B187" s="7"/>
      <c r="C187" s="9"/>
      <c r="D187" s="10"/>
      <c r="E187" s="7"/>
      <c r="F187" s="7"/>
      <c r="G187" s="7"/>
      <c r="H187" s="7"/>
      <c r="I187" s="7"/>
      <c r="J187" s="7"/>
      <c r="K187" s="7"/>
    </row>
    <row r="188" spans="1:11" ht="15.75" x14ac:dyDescent="0.25">
      <c r="A188" s="8"/>
      <c r="B188" s="7"/>
      <c r="C188" s="9"/>
      <c r="D188" s="10"/>
      <c r="E188" s="7"/>
      <c r="F188" s="7"/>
      <c r="G188" s="7"/>
      <c r="H188" s="7"/>
      <c r="I188" s="7"/>
      <c r="J188" s="7"/>
      <c r="K188" s="7"/>
    </row>
    <row r="189" spans="1:11" ht="15.75" x14ac:dyDescent="0.25">
      <c r="A189" s="8"/>
      <c r="B189" s="7"/>
      <c r="C189" s="9"/>
      <c r="D189" s="10"/>
      <c r="E189" s="7"/>
      <c r="F189" s="7"/>
      <c r="G189" s="7"/>
      <c r="H189" s="7"/>
      <c r="I189" s="7"/>
      <c r="J189" s="7"/>
      <c r="K189" s="7"/>
    </row>
    <row r="190" spans="1:11" ht="15.75" x14ac:dyDescent="0.25">
      <c r="A190" s="8"/>
      <c r="B190" s="7"/>
      <c r="C190" s="9"/>
      <c r="D190" s="10"/>
      <c r="E190" s="7"/>
      <c r="F190" s="7"/>
      <c r="G190" s="7"/>
      <c r="H190" s="7"/>
      <c r="I190" s="7"/>
      <c r="J190" s="7"/>
      <c r="K190" s="7"/>
    </row>
    <row r="191" spans="1:11" ht="15.75" x14ac:dyDescent="0.25">
      <c r="A191" s="8"/>
      <c r="B191" s="7"/>
      <c r="C191" s="9"/>
      <c r="D191" s="10"/>
      <c r="E191" s="7"/>
      <c r="F191" s="7"/>
      <c r="G191" s="7"/>
      <c r="H191" s="7"/>
      <c r="I191" s="7"/>
      <c r="J191" s="7"/>
      <c r="K191" s="7"/>
    </row>
    <row r="192" spans="1:11" ht="15.75" x14ac:dyDescent="0.25">
      <c r="A192" s="8"/>
      <c r="B192" s="7"/>
      <c r="C192" s="9"/>
      <c r="D192" s="10"/>
      <c r="E192" s="7"/>
      <c r="F192" s="7"/>
      <c r="G192" s="7"/>
      <c r="H192" s="7"/>
      <c r="I192" s="7"/>
      <c r="J192" s="7"/>
      <c r="K192" s="7"/>
    </row>
    <row r="193" spans="1:11" ht="15.75" x14ac:dyDescent="0.25">
      <c r="A193" s="8"/>
      <c r="B193" s="7"/>
      <c r="C193" s="9"/>
      <c r="D193" s="10"/>
      <c r="E193" s="7"/>
      <c r="F193" s="7"/>
      <c r="G193" s="7"/>
      <c r="H193" s="7"/>
      <c r="I193" s="7"/>
      <c r="J193" s="7"/>
      <c r="K193" s="7"/>
    </row>
    <row r="194" spans="1:11" ht="15.75" x14ac:dyDescent="0.25">
      <c r="A194" s="8"/>
      <c r="B194" s="7"/>
      <c r="C194" s="9"/>
      <c r="D194" s="10"/>
      <c r="E194" s="7"/>
      <c r="F194" s="7"/>
      <c r="G194" s="7"/>
      <c r="H194" s="7"/>
      <c r="I194" s="7"/>
      <c r="J194" s="7"/>
      <c r="K194" s="7"/>
    </row>
    <row r="195" spans="1:11" ht="15.75" x14ac:dyDescent="0.25">
      <c r="A195" s="8"/>
      <c r="B195" s="7"/>
      <c r="C195" s="9"/>
      <c r="D195" s="10"/>
      <c r="E195" s="7"/>
      <c r="F195" s="7"/>
      <c r="G195" s="7"/>
      <c r="H195" s="7"/>
      <c r="I195" s="7"/>
      <c r="J195" s="7"/>
      <c r="K195" s="7"/>
    </row>
    <row r="196" spans="1:11" ht="15.75" x14ac:dyDescent="0.25">
      <c r="A196" s="8"/>
      <c r="B196" s="7"/>
      <c r="C196" s="9"/>
      <c r="D196" s="10"/>
      <c r="E196" s="7"/>
      <c r="F196" s="7"/>
      <c r="G196" s="7"/>
      <c r="H196" s="7"/>
      <c r="I196" s="7"/>
      <c r="J196" s="7"/>
      <c r="K196" s="7"/>
    </row>
    <row r="197" spans="1:11" ht="15.75" x14ac:dyDescent="0.25">
      <c r="A197" s="8"/>
      <c r="B197" s="7"/>
      <c r="C197" s="9"/>
      <c r="D197" s="10"/>
      <c r="E197" s="7"/>
      <c r="F197" s="7"/>
      <c r="G197" s="7"/>
      <c r="H197" s="7"/>
      <c r="I197" s="7"/>
      <c r="J197" s="7"/>
      <c r="K197" s="7"/>
    </row>
    <row r="198" spans="1:11" ht="15.75" x14ac:dyDescent="0.25">
      <c r="A198" s="8"/>
      <c r="B198" s="7"/>
      <c r="C198" s="9"/>
      <c r="D198" s="10"/>
      <c r="E198" s="7"/>
      <c r="F198" s="7"/>
      <c r="G198" s="7"/>
      <c r="H198" s="7"/>
      <c r="I198" s="7"/>
      <c r="J198" s="7"/>
      <c r="K198" s="7"/>
    </row>
    <row r="199" spans="1:11" ht="15.75" x14ac:dyDescent="0.25">
      <c r="A199" s="8"/>
      <c r="B199" s="7"/>
      <c r="C199" s="9"/>
      <c r="D199" s="10"/>
      <c r="E199" s="7"/>
      <c r="F199" s="7"/>
      <c r="G199" s="7"/>
      <c r="H199" s="7"/>
      <c r="I199" s="7"/>
      <c r="J199" s="7"/>
      <c r="K199" s="7"/>
    </row>
    <row r="200" spans="1:11" ht="15.75" x14ac:dyDescent="0.25">
      <c r="A200" s="8"/>
      <c r="B200" s="7"/>
      <c r="C200" s="9"/>
      <c r="D200" s="10"/>
      <c r="E200" s="7"/>
      <c r="F200" s="7"/>
      <c r="G200" s="7"/>
      <c r="H200" s="7"/>
      <c r="I200" s="7"/>
      <c r="J200" s="7"/>
      <c r="K200" s="7"/>
    </row>
    <row r="201" spans="1:11" ht="15.75" x14ac:dyDescent="0.25">
      <c r="A201" s="8"/>
      <c r="B201" s="7"/>
      <c r="C201" s="9"/>
      <c r="D201" s="10"/>
      <c r="E201" s="7"/>
      <c r="F201" s="7"/>
      <c r="G201" s="7"/>
      <c r="H201" s="7"/>
      <c r="I201" s="7"/>
      <c r="J201" s="7"/>
      <c r="K201" s="7"/>
    </row>
    <row r="202" spans="1:11" ht="15.75" x14ac:dyDescent="0.25">
      <c r="A202" s="8"/>
      <c r="B202" s="7"/>
      <c r="C202" s="9"/>
      <c r="D202" s="10"/>
      <c r="E202" s="7"/>
      <c r="F202" s="7"/>
      <c r="G202" s="7"/>
      <c r="H202" s="7"/>
      <c r="I202" s="7"/>
      <c r="J202" s="7"/>
      <c r="K202" s="7"/>
    </row>
    <row r="203" spans="1:11" ht="15.75" x14ac:dyDescent="0.25">
      <c r="A203" s="8"/>
      <c r="B203" s="7"/>
      <c r="C203" s="9"/>
      <c r="D203" s="10"/>
      <c r="E203" s="7"/>
      <c r="F203" s="7"/>
      <c r="G203" s="7"/>
      <c r="H203" s="7"/>
      <c r="I203" s="7"/>
      <c r="J203" s="7"/>
      <c r="K203" s="7"/>
    </row>
    <row r="204" spans="1:11" ht="15.75" x14ac:dyDescent="0.25">
      <c r="A204" s="8"/>
      <c r="B204" s="7"/>
      <c r="C204" s="9"/>
      <c r="D204" s="10"/>
      <c r="E204" s="7"/>
      <c r="F204" s="7"/>
      <c r="G204" s="7"/>
      <c r="H204" s="7"/>
      <c r="I204" s="7"/>
      <c r="J204" s="7"/>
      <c r="K204" s="7"/>
    </row>
    <row r="205" spans="1:11" ht="15.75" x14ac:dyDescent="0.25">
      <c r="A205" s="8"/>
      <c r="B205" s="7"/>
      <c r="C205" s="9"/>
      <c r="D205" s="10"/>
      <c r="E205" s="7"/>
      <c r="F205" s="7"/>
      <c r="G205" s="7"/>
      <c r="H205" s="7"/>
      <c r="I205" s="7"/>
      <c r="J205" s="7"/>
      <c r="K205" s="7"/>
    </row>
    <row r="206" spans="1:11" ht="15.75" x14ac:dyDescent="0.25">
      <c r="A206" s="8"/>
      <c r="B206" s="7"/>
      <c r="C206" s="9"/>
      <c r="D206" s="10"/>
      <c r="E206" s="7"/>
      <c r="F206" s="7"/>
      <c r="G206" s="7"/>
      <c r="H206" s="7"/>
      <c r="I206" s="7"/>
      <c r="J206" s="7"/>
      <c r="K206" s="7"/>
    </row>
    <row r="207" spans="1:11" ht="15.75" x14ac:dyDescent="0.25">
      <c r="A207" s="8"/>
      <c r="B207" s="7"/>
      <c r="C207" s="9"/>
      <c r="D207" s="10"/>
      <c r="E207" s="7"/>
      <c r="F207" s="7"/>
      <c r="G207" s="7"/>
      <c r="H207" s="7"/>
      <c r="I207" s="7"/>
      <c r="J207" s="7"/>
      <c r="K207" s="7"/>
    </row>
    <row r="208" spans="1:11" ht="15.75" x14ac:dyDescent="0.25">
      <c r="A208" s="8"/>
      <c r="B208" s="7"/>
      <c r="C208" s="9"/>
      <c r="D208" s="10"/>
      <c r="E208" s="7"/>
      <c r="F208" s="7"/>
      <c r="G208" s="7"/>
      <c r="H208" s="7"/>
      <c r="I208" s="7"/>
      <c r="J208" s="7"/>
      <c r="K208" s="7"/>
    </row>
    <row r="475" spans="3:3" ht="18.75" x14ac:dyDescent="0.3">
      <c r="C475" s="63"/>
    </row>
    <row r="476" spans="3:3" ht="18.75" x14ac:dyDescent="0.3">
      <c r="C476" s="63"/>
    </row>
    <row r="479" spans="3:3" x14ac:dyDescent="0.2">
      <c r="C479" s="64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36" max="16383" man="1"/>
    <brk id="7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77443B-583B-4945-A7DF-7D97BB3F0B28}"/>
</file>

<file path=customXml/itemProps2.xml><?xml version="1.0" encoding="utf-8"?>
<ds:datastoreItem xmlns:ds="http://schemas.openxmlformats.org/officeDocument/2006/customXml" ds:itemID="{AF7C7B9B-ED1D-45D4-A223-7474D61F9C8A}"/>
</file>

<file path=customXml/itemProps3.xml><?xml version="1.0" encoding="utf-8"?>
<ds:datastoreItem xmlns:ds="http://schemas.openxmlformats.org/officeDocument/2006/customXml" ds:itemID="{7253EB70-F4DE-4725-B5B4-8BCFF2891D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01.12.2022</vt:lpstr>
      <vt:lpstr>'на 01.12.2022'!Область_печати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cp:lastPrinted>2022-12-15T09:35:40Z</cp:lastPrinted>
  <dcterms:created xsi:type="dcterms:W3CDTF">2022-12-15T09:15:48Z</dcterms:created>
  <dcterms:modified xsi:type="dcterms:W3CDTF">2022-12-16T02:27:38Z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