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1790"/>
  </bookViews>
  <sheets>
    <sheet name="на 01.08.2022" sheetId="1" r:id="rId1"/>
  </sheets>
  <externalReferences>
    <externalReference r:id="rId2"/>
  </externalReferences>
  <definedNames>
    <definedName name="Z_3A62FDFE_B33F_4285_AF26_B946B57D89E5_.wvu.Rows" localSheetId="0" hidden="1">'на 01.08.2022'!#REF!,'на 01.08.2022'!$37:$37,'на 01.08.2022'!#REF!,'на 01.08.2022'!$93:$96,'на 01.08.2022'!$109:$109,'на 01.08.2022'!#REF!,'на 01.08.2022'!#REF!</definedName>
    <definedName name="Z_5F4BDBB1_E645_4516_8FC8_7D1E2AFE448F_.wvu.Rows" localSheetId="0" hidden="1">'на 01.08.2022'!#REF!,'на 01.08.2022'!$37:$37,'на 01.08.2022'!#REF!,'на 01.08.2022'!#REF!,'на 01.08.2022'!$93:$96,'на 01.08.2022'!$109:$109,'на 01.08.2022'!#REF!</definedName>
    <definedName name="Z_791A6B44_A126_477F_8F66_87C81269CCAF_.wvu.Rows" localSheetId="0" hidden="1">'на 01.08.2022'!#REF!,'на 01.08.2022'!$107:$108,'на 01.08.2022'!#REF!</definedName>
    <definedName name="Z_941B9BCB_D95B_4828_B060_DECC595C9511_.wvu.Rows" localSheetId="0" hidden="1">'на 01.08.2022'!#REF!,'на 01.08.2022'!$31:$31,'на 01.08.2022'!$37:$37,'на 01.08.2022'!$45:$45,'на 01.08.2022'!#REF!,'на 01.08.2022'!$66:$66,'на 01.08.2022'!#REF!,'на 01.08.2022'!$93:$96,'на 01.08.2022'!$106:$109,'на 01.08.2022'!#REF!</definedName>
    <definedName name="Z_AD8B40E3_4B89_443C_9ACF_B6D22B3A77E7_.wvu.Rows" localSheetId="0" hidden="1">'на 01.08.2022'!#REF!,'на 01.08.2022'!$31:$31,'на 01.08.2022'!$37:$37,'на 01.08.2022'!$45:$45,'на 01.08.2022'!#REF!,'на 01.08.2022'!$66:$66,'на 01.08.2022'!#REF!,'на 01.08.2022'!$93:$96,'на 01.08.2022'!$106:$109,'на 01.08.2022'!#REF!</definedName>
    <definedName name="Z_AFEF4DE1_67D6_48C6_A8C8_B9E9198BBD0E_.wvu.PrintArea" localSheetId="0" hidden="1">'на 01.08.2022'!$A$1:$D$114</definedName>
    <definedName name="Z_AFEF4DE1_67D6_48C6_A8C8_B9E9198BBD0E_.wvu.Rows" localSheetId="0" hidden="1">'на 01.08.2022'!#REF!,'на 01.08.2022'!$37:$37,'на 01.08.2022'!#REF!,'на 01.08.2022'!#REF!,'на 01.08.2022'!$64:$64,'на 01.08.2022'!$66:$66,'на 01.08.2022'!#REF!,'на 01.08.2022'!#REF!,'на 01.08.2022'!$93:$96,'на 01.08.2022'!$107:$108,'на 01.08.2022'!#REF!,'на 01.08.2022'!#REF!,'на 01.08.2022'!#REF!</definedName>
    <definedName name="Z_CAE69FAB_AFBE_4188_8F32_69E048226F14_.wvu.Rows" localSheetId="0" hidden="1">'на 01.08.2022'!#REF!,'на 01.08.2022'!$31:$31,'на 01.08.2022'!$37:$38,'на 01.08.2022'!#REF!,'на 01.08.2022'!$66:$66,'на 01.08.2022'!#REF!,'на 01.08.2022'!#REF!</definedName>
    <definedName name="Z_D2DF83CF_573E_4A86_A4BE_5A992E023C65_.wvu.Rows" localSheetId="0" hidden="1">'на 01.08.2022'!#REF!,'на 01.08.2022'!$107:$108,'на 01.08.2022'!#REF!</definedName>
    <definedName name="Z_E2CE03E0_A708_4616_8DFD_0910D1C70A9E_.wvu.Rows" localSheetId="0" hidden="1">'на 01.08.2022'!#REF!,'на 01.08.2022'!$107:$108,'на 01.08.2022'!#REF!</definedName>
    <definedName name="Z_E6F394BB_DB4B_47AB_A066_DC195B03AE3E_.wvu.Rows" localSheetId="0" hidden="1">'на 01.08.2022'!#REF!,'на 01.08.2022'!$37:$37,'на 01.08.2022'!#REF!,'на 01.08.2022'!$64:$64,'на 01.08.2022'!$66:$66,'на 01.08.2022'!#REF!,'на 01.08.2022'!$93:$96,'на 01.08.2022'!$105:$105,'на 01.08.2022'!#REF!,'на 01.08.2022'!#REF!,'на 01.08.2022'!#REF!</definedName>
    <definedName name="Z_E8991B2E_0E9F_48F3_A4D6_3B340ABE8C8E_.wvu.Rows" localSheetId="0" hidden="1">'на 01.08.2022'!$37:$38,'на 01.08.2022'!#REF!</definedName>
    <definedName name="Z_F385514D_10E2_4F02_BC23_DB9B134ACC31_.wvu.PrintArea" localSheetId="0" hidden="1">'на 01.08.2022'!$A$1:$D$114</definedName>
    <definedName name="Z_F385514D_10E2_4F02_BC23_DB9B134ACC31_.wvu.Rows" localSheetId="0" hidden="1">'на 01.08.2022'!$38:$38,'на 01.08.2022'!$95:$95,'на 01.08.2022'!$107:$108,'на 01.08.2022'!#REF!</definedName>
    <definedName name="Z_F59D258D_974D_4B2B_B7CC_86B99245EC3C_.wvu.PrintArea" localSheetId="0" hidden="1">'на 01.08.2022'!$A$1:$D$114</definedName>
    <definedName name="Z_F59D258D_974D_4B2B_B7CC_86B99245EC3C_.wvu.Rows" localSheetId="0" hidden="1">'на 01.08.2022'!#REF!,'на 01.08.2022'!$31:$31,'на 01.08.2022'!$37:$38,'на 01.08.2022'!$45:$45,'на 01.08.2022'!#REF!,'на 01.08.2022'!$66:$66,'на 01.08.2022'!#REF!,'на 01.08.2022'!$93:$96,'на 01.08.2022'!$109:$109,'на 01.08.2022'!#REF!,'на 01.08.2022'!#REF!</definedName>
    <definedName name="Z_F8542D9D_A523_4F6F_8CFE_9BA4BA3D5B88_.wvu.Rows" localSheetId="0" hidden="1">'на 01.08.2022'!$37:$37,'на 01.08.2022'!$93:$96,'на 01.08.2022'!$107:$109,'на 01.08.2022'!#REF!</definedName>
    <definedName name="Z_FAFBB87E_73E9_461E_A4E8_A0EB3259EED0_.wvu.PrintArea" localSheetId="0" hidden="1">'на 01.08.2022'!$A$1:$D$114</definedName>
    <definedName name="Z_FAFBB87E_73E9_461E_A4E8_A0EB3259EED0_.wvu.Rows" localSheetId="0" hidden="1">'на 01.08.2022'!#REF!,'на 01.08.2022'!$37:$37,'на 01.08.2022'!$93:$96,'на 01.08.2022'!$107:$109,'на 01.08.2022'!#REF!</definedName>
    <definedName name="_xlnm.Print_Area" localSheetId="0">'на 01.08.2022'!$A$1:$D$114</definedName>
  </definedNames>
  <calcPr calcId="145621"/>
</workbook>
</file>

<file path=xl/calcChain.xml><?xml version="1.0" encoding="utf-8"?>
<calcChain xmlns="http://schemas.openxmlformats.org/spreadsheetml/2006/main">
  <c r="C113" i="1" l="1"/>
  <c r="B113" i="1"/>
  <c r="C112" i="1"/>
  <c r="B112" i="1"/>
  <c r="C111" i="1"/>
  <c r="B111" i="1"/>
  <c r="C109" i="1"/>
  <c r="C110" i="1" s="1"/>
  <c r="B109" i="1"/>
  <c r="C108" i="1"/>
  <c r="B108" i="1"/>
  <c r="C107" i="1"/>
  <c r="B107" i="1"/>
  <c r="B106" i="1"/>
  <c r="C104" i="1"/>
  <c r="B104" i="1"/>
  <c r="C103" i="1"/>
  <c r="B103" i="1"/>
  <c r="C102" i="1"/>
  <c r="B102" i="1"/>
  <c r="C100" i="1"/>
  <c r="B100" i="1"/>
  <c r="C99" i="1"/>
  <c r="C98" i="1" s="1"/>
  <c r="B99" i="1"/>
  <c r="B98" i="1" s="1"/>
  <c r="C96" i="1"/>
  <c r="B96" i="1"/>
  <c r="C95" i="1"/>
  <c r="B95" i="1"/>
  <c r="C94" i="1"/>
  <c r="B94" i="1"/>
  <c r="C90" i="1"/>
  <c r="B90" i="1"/>
  <c r="C89" i="1"/>
  <c r="B89" i="1"/>
  <c r="C88" i="1"/>
  <c r="B88" i="1"/>
  <c r="C87" i="1"/>
  <c r="C86" i="1" s="1"/>
  <c r="B87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D38" i="1"/>
  <c r="C36" i="1"/>
  <c r="C92" i="1" s="1"/>
  <c r="B36" i="1"/>
  <c r="B92" i="1" s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D6" i="1" l="1"/>
  <c r="D8" i="1"/>
  <c r="D10" i="1"/>
  <c r="D12" i="1"/>
  <c r="D14" i="1"/>
  <c r="D16" i="1"/>
  <c r="D18" i="1"/>
  <c r="D20" i="1"/>
  <c r="D22" i="1"/>
  <c r="D24" i="1"/>
  <c r="D26" i="1"/>
  <c r="D28" i="1"/>
  <c r="C106" i="1"/>
  <c r="D31" i="1"/>
  <c r="D53" i="1"/>
  <c r="D55" i="1"/>
  <c r="D56" i="1"/>
  <c r="D59" i="1"/>
  <c r="D60" i="1"/>
  <c r="D63" i="1"/>
  <c r="D64" i="1"/>
  <c r="B114" i="1"/>
  <c r="D7" i="1"/>
  <c r="D9" i="1"/>
  <c r="D11" i="1"/>
  <c r="D13" i="1"/>
  <c r="D15" i="1"/>
  <c r="D17" i="1"/>
  <c r="D19" i="1"/>
  <c r="D21" i="1"/>
  <c r="D23" i="1"/>
  <c r="D25" i="1"/>
  <c r="D27" i="1"/>
  <c r="D29" i="1"/>
  <c r="D32" i="1"/>
  <c r="D54" i="1"/>
  <c r="D57" i="1"/>
  <c r="D58" i="1"/>
  <c r="D61" i="1"/>
  <c r="D62" i="1"/>
  <c r="C114" i="1"/>
  <c r="D30" i="1"/>
  <c r="D36" i="1"/>
  <c r="D41" i="1"/>
  <c r="D43" i="1"/>
  <c r="D45" i="1"/>
  <c r="D47" i="1"/>
  <c r="D50" i="1"/>
  <c r="D52" i="1"/>
  <c r="D67" i="1"/>
  <c r="D69" i="1"/>
  <c r="D71" i="1"/>
  <c r="D73" i="1"/>
  <c r="D42" i="1"/>
  <c r="D44" i="1"/>
  <c r="D46" i="1"/>
  <c r="D51" i="1"/>
  <c r="D66" i="1"/>
  <c r="D68" i="1"/>
  <c r="D70" i="1"/>
  <c r="D72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</calcChain>
</file>

<file path=xl/sharedStrings.xml><?xml version="1.0" encoding="utf-8"?>
<sst xmlns="http://schemas.openxmlformats.org/spreadsheetml/2006/main" count="113" uniqueCount="109">
  <si>
    <t xml:space="preserve">                           Сведения об исполнении бюджета г. Красноярска на 01.08.2022 г.</t>
  </si>
  <si>
    <t>тыс. руб.</t>
  </si>
  <si>
    <t>Наименование показателей</t>
  </si>
  <si>
    <t>Бюджет города на 2022 год с учетом изменений</t>
  </si>
  <si>
    <t>Исполнено на 01.08.2022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</si>
  <si>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</si>
  <si>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</si>
  <si>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</si>
  <si>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</si>
  <si>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</si>
  <si>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</si>
  <si>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</si>
  <si>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</si>
  <si>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</si>
  <si>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</si>
  <si>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</si>
  <si>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</si>
  <si>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</si>
  <si>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</si>
  <si>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</si>
  <si>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</si>
  <si>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</si>
  <si>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</si>
  <si>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</si>
  <si>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</si>
  <si>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</si>
  <si>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</si>
  <si>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</si>
  <si>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</si>
  <si>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</si>
  <si>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</si>
  <si>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</si>
  <si>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</si>
  <si>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</si>
  <si>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-</t>
  </si>
  <si>
    <t>Возврат остатков субсидий, субвенций и иных межбюджетных трансфертов, имеющих целевое назначение, прошлых лет</t>
  </si>
  <si>
    <t xml:space="preserve"> - 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</si>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</sst>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0" fontId="9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4" fontId="0" fillId="4" borderId="1" xfId="0" applyNumberFormat="1" applyFont="1" applyFill="1" applyBorder="1"/>
    <xf numFmtId="0" fontId="0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164" fontId="11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2/&#1085;&#1072;%2001.08.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8.22"/>
      <sheetName val="Денисовой"/>
      <sheetName val="экономика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7">
          <cell r="E7">
            <v>25412914.746329997</v>
          </cell>
          <cell r="F7">
            <v>15387090.043059999</v>
          </cell>
        </row>
        <row r="8">
          <cell r="E8">
            <v>15942752.27</v>
          </cell>
          <cell r="F8">
            <v>9526804.2787699997</v>
          </cell>
        </row>
        <row r="9">
          <cell r="E9">
            <v>4256189.03</v>
          </cell>
          <cell r="F9">
            <v>3017701.7118699998</v>
          </cell>
        </row>
        <row r="13">
          <cell r="E13">
            <v>11686563.24</v>
          </cell>
          <cell r="F13">
            <v>6509102.5669</v>
          </cell>
        </row>
        <row r="34">
          <cell r="E34">
            <v>4755914.29</v>
          </cell>
          <cell r="F34">
            <v>3328067.5138400001</v>
          </cell>
        </row>
        <row r="35">
          <cell r="E35">
            <v>4318098.3</v>
          </cell>
          <cell r="F35">
            <v>3080485.1364100003</v>
          </cell>
        </row>
        <row r="43">
          <cell r="E43">
            <v>5465.94</v>
          </cell>
          <cell r="F43">
            <v>2635.7524800000001</v>
          </cell>
        </row>
        <row r="46">
          <cell r="E46">
            <v>3452.76</v>
          </cell>
          <cell r="F46">
            <v>18341.06741</v>
          </cell>
        </row>
        <row r="50">
          <cell r="E50">
            <v>1371809.81</v>
          </cell>
          <cell r="F50">
            <v>535400.32588000002</v>
          </cell>
        </row>
        <row r="52">
          <cell r="E52">
            <v>492013.05</v>
          </cell>
          <cell r="F52">
            <v>63001.154369999997</v>
          </cell>
        </row>
        <row r="53">
          <cell r="E53">
            <v>879796.76</v>
          </cell>
          <cell r="F53">
            <v>472399.17151000001</v>
          </cell>
        </row>
        <row r="62">
          <cell r="E62">
            <v>284802.40000000002</v>
          </cell>
          <cell r="F62">
            <v>148338.16995000001</v>
          </cell>
        </row>
        <row r="70">
          <cell r="E70">
            <v>2.09</v>
          </cell>
          <cell r="F70">
            <v>15.738519999999999</v>
          </cell>
        </row>
        <row r="87">
          <cell r="E87">
            <v>1187786.8899999999</v>
          </cell>
          <cell r="F87">
            <v>617365.13845000009</v>
          </cell>
        </row>
        <row r="125">
          <cell r="E125">
            <v>86791.94</v>
          </cell>
          <cell r="F125">
            <v>52106.38569000001</v>
          </cell>
        </row>
        <row r="135">
          <cell r="E135">
            <v>13942.559999999998</v>
          </cell>
          <cell r="F135">
            <v>11903.927790000002</v>
          </cell>
        </row>
        <row r="149">
          <cell r="E149">
            <v>352450.51999999996</v>
          </cell>
          <cell r="F149">
            <v>177753.79995000002</v>
          </cell>
        </row>
        <row r="174">
          <cell r="E174">
            <v>88.53</v>
          </cell>
          <cell r="F174">
            <v>34.5</v>
          </cell>
        </row>
        <row r="179">
          <cell r="E179">
            <v>111363.43</v>
          </cell>
          <cell r="F179">
            <v>167889.44845</v>
          </cell>
        </row>
        <row r="298">
          <cell r="E298">
            <v>64500.91633</v>
          </cell>
          <cell r="F298">
            <v>23900.910039999999</v>
          </cell>
        </row>
        <row r="306">
          <cell r="E306">
            <v>24017580.682969999</v>
          </cell>
          <cell r="F306">
            <v>12523138.41781</v>
          </cell>
        </row>
        <row r="307">
          <cell r="E307">
            <v>24070286.598269999</v>
          </cell>
          <cell r="F307">
            <v>12575479.19585</v>
          </cell>
        </row>
        <row r="312">
          <cell r="E312">
            <v>8840997.1529100016</v>
          </cell>
          <cell r="F312">
            <v>3493725.9443800002</v>
          </cell>
        </row>
        <row r="389">
          <cell r="E389">
            <v>13889602.195359999</v>
          </cell>
          <cell r="F389">
            <v>8684605.8917699996</v>
          </cell>
        </row>
        <row r="441">
          <cell r="E441">
            <v>1339687.25</v>
          </cell>
          <cell r="F441">
            <v>397147.35970000003</v>
          </cell>
        </row>
        <row r="464">
          <cell r="E464">
            <v>0</v>
          </cell>
          <cell r="F464">
            <v>-1.522</v>
          </cell>
        </row>
        <row r="466">
          <cell r="E466">
            <v>0</v>
          </cell>
          <cell r="F466">
            <v>4681.2167300000001</v>
          </cell>
        </row>
        <row r="472">
          <cell r="E472">
            <v>-52705.915300000001</v>
          </cell>
          <cell r="F472">
            <v>-57020.472770000008</v>
          </cell>
        </row>
        <row r="503">
          <cell r="E503">
            <v>49430495.429299995</v>
          </cell>
          <cell r="F503">
            <v>27910228.460869998</v>
          </cell>
        </row>
        <row r="506">
          <cell r="E506">
            <v>3301564.1454499997</v>
          </cell>
          <cell r="F506">
            <v>1569912.9185999997</v>
          </cell>
        </row>
        <row r="548">
          <cell r="E548">
            <v>6100</v>
          </cell>
          <cell r="F548">
            <v>3214.3940699999998</v>
          </cell>
        </row>
        <row r="552">
          <cell r="E552">
            <v>110850.4</v>
          </cell>
          <cell r="F552">
            <v>53486.827240000006</v>
          </cell>
        </row>
        <row r="563">
          <cell r="E563">
            <v>1275393.4686400003</v>
          </cell>
          <cell r="F563">
            <v>683721.6100799999</v>
          </cell>
        </row>
        <row r="576">
          <cell r="E576">
            <v>2093.9</v>
          </cell>
          <cell r="F576">
            <v>1800.64634</v>
          </cell>
        </row>
        <row r="579">
          <cell r="E579">
            <v>293187.53696</v>
          </cell>
          <cell r="F579">
            <v>144050.13244999998</v>
          </cell>
        </row>
        <row r="590">
          <cell r="E590">
            <v>50021</v>
          </cell>
          <cell r="F590">
            <v>6975.4609499999997</v>
          </cell>
        </row>
        <row r="598">
          <cell r="E598">
            <v>19490.114280000002</v>
          </cell>
          <cell r="F598">
            <v>0</v>
          </cell>
        </row>
        <row r="600">
          <cell r="E600">
            <v>2443.15</v>
          </cell>
          <cell r="F600">
            <v>1662.5</v>
          </cell>
        </row>
        <row r="603">
          <cell r="E603">
            <v>1541984.5755700001</v>
          </cell>
          <cell r="F603">
            <v>675001.34746999992</v>
          </cell>
        </row>
        <row r="633">
          <cell r="E633">
            <v>151847.149</v>
          </cell>
          <cell r="F633">
            <v>67809.156439999992</v>
          </cell>
        </row>
        <row r="650">
          <cell r="E650">
            <v>21562.799999999999</v>
          </cell>
          <cell r="F650">
            <v>1477.96767</v>
          </cell>
        </row>
        <row r="658">
          <cell r="E658">
            <v>130284.34899999999</v>
          </cell>
          <cell r="F658">
            <v>66331.188769999993</v>
          </cell>
        </row>
        <row r="667">
          <cell r="E667">
            <v>9715586.1836199984</v>
          </cell>
          <cell r="F667">
            <v>3484562.5646299995</v>
          </cell>
        </row>
        <row r="732">
          <cell r="E732">
            <v>2292624.7000000002</v>
          </cell>
          <cell r="F732">
            <v>1226001.89756</v>
          </cell>
        </row>
        <row r="745">
          <cell r="E745">
            <v>7203225.9967099996</v>
          </cell>
          <cell r="F745">
            <v>2183390.3172299997</v>
          </cell>
        </row>
        <row r="757">
          <cell r="E757">
            <v>219735.48691000001</v>
          </cell>
          <cell r="F757">
            <v>75170.34984000001</v>
          </cell>
        </row>
        <row r="781">
          <cell r="E781">
            <v>5274769.1711399993</v>
          </cell>
          <cell r="F781">
            <v>2165506.08561</v>
          </cell>
        </row>
        <row r="830">
          <cell r="E830">
            <v>2489074.4433800001</v>
          </cell>
          <cell r="F830">
            <v>1129506.7524899999</v>
          </cell>
        </row>
        <row r="844">
          <cell r="E844">
            <v>201183.72600000002</v>
          </cell>
          <cell r="F844">
            <v>65343.880149999997</v>
          </cell>
        </row>
        <row r="852">
          <cell r="E852">
            <v>1892947.0865199999</v>
          </cell>
          <cell r="F852">
            <v>659657.59112</v>
          </cell>
        </row>
        <row r="868">
          <cell r="E868">
            <v>691563.91524</v>
          </cell>
          <cell r="F868">
            <v>310997.86184999999</v>
          </cell>
        </row>
        <row r="892">
          <cell r="E892">
            <v>8307.8953199999996</v>
          </cell>
          <cell r="F892">
            <v>2120.9061900000002</v>
          </cell>
        </row>
        <row r="902">
          <cell r="E902">
            <v>153.3552</v>
          </cell>
          <cell r="F902">
            <v>0</v>
          </cell>
        </row>
        <row r="903">
          <cell r="E903">
            <v>3316.2722899999999</v>
          </cell>
          <cell r="F903">
            <v>1275.87781</v>
          </cell>
        </row>
        <row r="908">
          <cell r="E908">
            <v>4838.2678299999998</v>
          </cell>
          <cell r="F908">
            <v>845.02837999999997</v>
          </cell>
        </row>
        <row r="910">
          <cell r="E910">
            <v>24213866.833629996</v>
          </cell>
          <cell r="F910">
            <v>12439047.727909999</v>
          </cell>
        </row>
        <row r="957">
          <cell r="E957">
            <v>9070560.6816099994</v>
          </cell>
          <cell r="F957">
            <v>4454718.6114800014</v>
          </cell>
        </row>
        <row r="971">
          <cell r="E971">
            <v>11612823.910980001</v>
          </cell>
          <cell r="F971">
            <v>5953307.9554299992</v>
          </cell>
        </row>
        <row r="984">
          <cell r="E984">
            <v>1709759.72227</v>
          </cell>
          <cell r="F984">
            <v>995221.85722000001</v>
          </cell>
        </row>
        <row r="996">
          <cell r="E996">
            <v>899359.37039000005</v>
          </cell>
          <cell r="F996">
            <v>540521.84000999993</v>
          </cell>
        </row>
        <row r="1019">
          <cell r="E1019">
            <v>921363.14837999991</v>
          </cell>
          <cell r="F1019">
            <v>495277.46377000003</v>
          </cell>
        </row>
        <row r="1041">
          <cell r="E1041">
            <v>1606078.2076699999</v>
          </cell>
          <cell r="F1041">
            <v>900888.47745000001</v>
          </cell>
        </row>
        <row r="1082">
          <cell r="E1082">
            <v>1478650.45383</v>
          </cell>
          <cell r="F1082">
            <v>830984.0477</v>
          </cell>
        </row>
        <row r="1091">
          <cell r="E1091">
            <v>29095.147000000001</v>
          </cell>
          <cell r="F1091">
            <v>17168.661810000001</v>
          </cell>
        </row>
        <row r="1095">
          <cell r="E1095">
            <v>98332.606839999993</v>
          </cell>
          <cell r="F1095">
            <v>52735.767940000005</v>
          </cell>
        </row>
        <row r="1230">
          <cell r="E1230">
            <v>2990166.9651799998</v>
          </cell>
          <cell r="F1230">
            <v>1984121.1670200001</v>
          </cell>
        </row>
        <row r="1278">
          <cell r="E1278">
            <v>59248.73</v>
          </cell>
          <cell r="F1278">
            <v>26575.796539999999</v>
          </cell>
        </row>
        <row r="1287">
          <cell r="E1287">
            <v>1568686.2998200003</v>
          </cell>
          <cell r="F1287">
            <v>786887.3454300001</v>
          </cell>
        </row>
        <row r="1302">
          <cell r="E1302">
            <v>1282454.43536</v>
          </cell>
          <cell r="F1302">
            <v>1130531.62127</v>
          </cell>
        </row>
        <row r="1310">
          <cell r="E1310">
            <v>79777.5</v>
          </cell>
          <cell r="F1310">
            <v>40126.403780000001</v>
          </cell>
        </row>
        <row r="1328">
          <cell r="E1328">
            <v>2871730.1008200003</v>
          </cell>
          <cell r="F1328">
            <v>1186147.7805399999</v>
          </cell>
        </row>
        <row r="1379">
          <cell r="E1379">
            <v>1435162.0841000003</v>
          </cell>
          <cell r="F1379">
            <v>723499.76101000002</v>
          </cell>
        </row>
        <row r="1386">
          <cell r="E1386">
            <v>1235993.5943100001</v>
          </cell>
          <cell r="F1386">
            <v>309094.76897999999</v>
          </cell>
        </row>
        <row r="1395">
          <cell r="E1395">
            <v>200574.42241</v>
          </cell>
          <cell r="F1395">
            <v>153553.25055</v>
          </cell>
        </row>
        <row r="1415">
          <cell r="E1415">
            <v>55140</v>
          </cell>
          <cell r="F1415">
            <v>28024.663540000001</v>
          </cell>
        </row>
        <row r="1416">
          <cell r="E1416">
            <v>736715.255</v>
          </cell>
          <cell r="F1416">
            <v>290785.42641999997</v>
          </cell>
        </row>
        <row r="1419">
          <cell r="E1419">
            <v>736715.255</v>
          </cell>
          <cell r="F1419">
            <v>290785.42641999997</v>
          </cell>
        </row>
        <row r="1423">
          <cell r="E1423">
            <v>50925771.906829998</v>
          </cell>
          <cell r="F1423">
            <v>24118926.874349996</v>
          </cell>
        </row>
        <row r="1430">
          <cell r="E1430">
            <v>-750000</v>
          </cell>
          <cell r="F1430">
            <v>-750000</v>
          </cell>
        </row>
        <row r="1433">
          <cell r="E1433">
            <v>2242518</v>
          </cell>
        </row>
        <row r="1434">
          <cell r="E1434">
            <v>-2002838</v>
          </cell>
        </row>
        <row r="1436">
          <cell r="F1436">
            <v>-1600000</v>
          </cell>
        </row>
        <row r="1437">
          <cell r="E1437">
            <v>6052838</v>
          </cell>
        </row>
        <row r="1438">
          <cell r="E1438">
            <v>-5302838</v>
          </cell>
          <cell r="F1438">
            <v>-1600000</v>
          </cell>
        </row>
        <row r="1439">
          <cell r="E1439">
            <v>0</v>
          </cell>
        </row>
        <row r="1444">
          <cell r="E1444">
            <v>0</v>
          </cell>
          <cell r="F1444">
            <v>957177.06973999995</v>
          </cell>
        </row>
        <row r="1447">
          <cell r="E1447">
            <v>1255596.4775299951</v>
          </cell>
          <cell r="F1447">
            <v>-2398478.6562599987</v>
          </cell>
        </row>
        <row r="1448">
          <cell r="E1448">
            <v>-57725851.429300003</v>
          </cell>
          <cell r="F1448">
            <v>-35977633.250050001</v>
          </cell>
        </row>
        <row r="1449">
          <cell r="E1449">
            <v>58981447.906829998</v>
          </cell>
          <cell r="F1449">
            <v>33579154.593790002</v>
          </cell>
        </row>
      </sheetData>
      <sheetData sheetId="1"/>
      <sheetData sheetId="2">
        <row r="23">
          <cell r="D23">
            <v>1240709.0999999999</v>
          </cell>
          <cell r="E23">
            <v>797509.89572999987</v>
          </cell>
        </row>
        <row r="35">
          <cell r="D35">
            <v>428897.29</v>
          </cell>
          <cell r="E35">
            <v>226605.55754000001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83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16384" width="9.140625" style="2"/>
  </cols>
  <sheetData>
    <row r="1" spans="1:5" ht="12.6" customHeight="1" x14ac:dyDescent="0.2"/>
    <row r="2" spans="1:5" ht="25.5" customHeight="1" x14ac:dyDescent="0.25">
      <c r="A2" s="5" t="s">
        <v>0</v>
      </c>
      <c r="B2" s="6"/>
      <c r="C2" s="6"/>
      <c r="D2" s="6"/>
      <c r="E2" s="8"/>
    </row>
    <row r="3" spans="1:5" ht="17.45" customHeight="1" x14ac:dyDescent="0.25">
      <c r="A3" s="9"/>
      <c r="B3" s="8"/>
      <c r="C3" s="10"/>
      <c r="D3" s="11"/>
      <c r="E3" s="8"/>
    </row>
    <row r="4" spans="1:5" ht="15.75" x14ac:dyDescent="0.25">
      <c r="A4" s="9"/>
      <c r="B4" s="8"/>
      <c r="C4" s="10"/>
      <c r="D4" s="12" t="s">
        <v>1</v>
      </c>
      <c r="E4" s="8"/>
    </row>
    <row r="5" spans="1:5" ht="48" customHeight="1" x14ac:dyDescent="0.2">
      <c r="A5" s="13" t="s">
        <v>2</v>
      </c>
      <c r="B5" s="14" t="s">
        <v>3</v>
      </c>
      <c r="C5" s="15" t="s">
        <v>4</v>
      </c>
      <c r="D5" s="14" t="s">
        <v>5</v>
      </c>
      <c r="E5" s="16"/>
    </row>
    <row r="6" spans="1:5" ht="24" customHeight="1" x14ac:dyDescent="0.25">
      <c r="A6" s="17" t="s">
        <v>6</v>
      </c>
      <c r="B6" s="18">
        <f>'[1]Расшир на 01.08.22'!E7</f>
        <v>25412914.746329997</v>
      </c>
      <c r="C6" s="18">
        <f>'[1]Расшир на 01.08.22'!F7</f>
        <v>15387090.043059999</v>
      </c>
      <c r="D6" s="19">
        <f>C6/B6</f>
        <v>0.60548308592905986</v>
      </c>
      <c r="E6" s="8"/>
    </row>
    <row r="7" spans="1:5" ht="24" customHeight="1" x14ac:dyDescent="0.25">
      <c r="A7" s="20" t="s">
        <v>7</v>
      </c>
      <c r="B7" s="18">
        <f>'[1]Расшир на 01.08.22'!E8</f>
        <v>15942752.27</v>
      </c>
      <c r="C7" s="18">
        <f>'[1]Расшир на 01.08.22'!F8</f>
        <v>9526804.2787699997</v>
      </c>
      <c r="D7" s="19">
        <f t="shared" ref="D7:D70" si="0">C7/B7</f>
        <v>0.59756333896606428</v>
      </c>
      <c r="E7" s="8"/>
    </row>
    <row r="8" spans="1:5" ht="24" customHeight="1" x14ac:dyDescent="0.25">
      <c r="A8" s="21" t="s">
        <v>8</v>
      </c>
      <c r="B8" s="22">
        <f>'[1]Расшир на 01.08.22'!E9</f>
        <v>4256189.03</v>
      </c>
      <c r="C8" s="22">
        <f>'[1]Расшир на 01.08.22'!F9</f>
        <v>3017701.7118699998</v>
      </c>
      <c r="D8" s="19">
        <f t="shared" si="0"/>
        <v>0.7090149639970289</v>
      </c>
      <c r="E8" s="8"/>
    </row>
    <row r="9" spans="1:5" ht="24" customHeight="1" x14ac:dyDescent="0.25">
      <c r="A9" s="21" t="s">
        <v>9</v>
      </c>
      <c r="B9" s="22">
        <f>'[1]Расшир на 01.08.22'!E13</f>
        <v>11686563.24</v>
      </c>
      <c r="C9" s="22">
        <f>'[1]Расшир на 01.08.22'!F13</f>
        <v>6509102.5669</v>
      </c>
      <c r="D9" s="19">
        <f t="shared" si="0"/>
        <v>0.55697320360369695</v>
      </c>
      <c r="E9" s="8"/>
    </row>
    <row r="10" spans="1:5" ht="24" customHeight="1" x14ac:dyDescent="0.25">
      <c r="A10" s="23" t="s">
        <v>10</v>
      </c>
      <c r="B10" s="18">
        <f>[1]экономика!D23</f>
        <v>1240709.0999999999</v>
      </c>
      <c r="C10" s="18">
        <f>[1]экономика!E23</f>
        <v>797509.89572999987</v>
      </c>
      <c r="D10" s="19">
        <f t="shared" si="0"/>
        <v>0.64278556168404022</v>
      </c>
      <c r="E10" s="8"/>
    </row>
    <row r="11" spans="1:5" ht="24" customHeight="1" x14ac:dyDescent="0.25">
      <c r="A11" s="20" t="s">
        <v>11</v>
      </c>
      <c r="B11" s="18">
        <f>'[1]Расшир на 01.08.22'!E34</f>
        <v>4755914.29</v>
      </c>
      <c r="C11" s="18">
        <f>'[1]Расшир на 01.08.22'!F34</f>
        <v>3328067.5138400001</v>
      </c>
      <c r="D11" s="19">
        <f t="shared" si="0"/>
        <v>0.69977449358953858</v>
      </c>
      <c r="E11" s="8"/>
    </row>
    <row r="12" spans="1:5" ht="24" customHeight="1" x14ac:dyDescent="0.25">
      <c r="A12" s="21" t="s">
        <v>12</v>
      </c>
      <c r="B12" s="22">
        <f>'[1]Расшир на 01.08.22'!E35</f>
        <v>4318098.3</v>
      </c>
      <c r="C12" s="22">
        <f>'[1]Расшир на 01.08.22'!F35</f>
        <v>3080485.1364100003</v>
      </c>
      <c r="D12" s="19">
        <f t="shared" si="0"/>
        <v>0.71338930297395042</v>
      </c>
      <c r="E12" s="8"/>
    </row>
    <row r="13" spans="1:5" ht="24" customHeight="1" x14ac:dyDescent="0.25">
      <c r="A13" s="24" t="s">
        <v>13</v>
      </c>
      <c r="B13" s="22">
        <f>'[1]Расшир на 01.08.22'!E43</f>
        <v>5465.94</v>
      </c>
      <c r="C13" s="22">
        <f>'[1]Расшир на 01.08.22'!F43</f>
        <v>2635.7524800000001</v>
      </c>
      <c r="D13" s="19">
        <f t="shared" si="0"/>
        <v>0.4822139430729207</v>
      </c>
      <c r="E13" s="8"/>
    </row>
    <row r="14" spans="1:5" ht="24" customHeight="1" x14ac:dyDescent="0.25">
      <c r="A14" s="21" t="s">
        <v>14</v>
      </c>
      <c r="B14" s="22">
        <f>'[1]Расшир на 01.08.22'!E46</f>
        <v>3452.76</v>
      </c>
      <c r="C14" s="22">
        <f>'[1]Расшир на 01.08.22'!F46-0.01</f>
        <v>18341.057410000001</v>
      </c>
      <c r="D14" s="19">
        <f t="shared" si="0"/>
        <v>5.3119989254972833</v>
      </c>
      <c r="E14" s="8"/>
    </row>
    <row r="15" spans="1:5" ht="36.75" customHeight="1" x14ac:dyDescent="0.25">
      <c r="A15" s="25" t="s">
        <v>15</v>
      </c>
      <c r="B15" s="22">
        <f>[1]экономика!D35</f>
        <v>428897.29</v>
      </c>
      <c r="C15" s="22">
        <f>[1]экономика!E35</f>
        <v>226605.55754000001</v>
      </c>
      <c r="D15" s="19">
        <f t="shared" si="0"/>
        <v>0.52834457764934817</v>
      </c>
      <c r="E15" s="8"/>
    </row>
    <row r="16" spans="1:5" ht="24" customHeight="1" x14ac:dyDescent="0.25">
      <c r="A16" s="20" t="s">
        <v>16</v>
      </c>
      <c r="B16" s="18">
        <f>'[1]Расшир на 01.08.22'!E50</f>
        <v>1371809.81</v>
      </c>
      <c r="C16" s="18">
        <f>'[1]Расшир на 01.08.22'!F50</f>
        <v>535400.32588000002</v>
      </c>
      <c r="D16" s="19">
        <f t="shared" si="0"/>
        <v>0.39028757629310146</v>
      </c>
      <c r="E16" s="8"/>
    </row>
    <row r="17" spans="1:5" ht="24" customHeight="1" x14ac:dyDescent="0.25">
      <c r="A17" s="21" t="s">
        <v>17</v>
      </c>
      <c r="B17" s="22">
        <f>'[1]Расшир на 01.08.22'!E52</f>
        <v>492013.05</v>
      </c>
      <c r="C17" s="22">
        <f>'[1]Расшир на 01.08.22'!F52</f>
        <v>63001.154369999997</v>
      </c>
      <c r="D17" s="19">
        <f t="shared" si="0"/>
        <v>0.12804773038032222</v>
      </c>
      <c r="E17" s="8"/>
    </row>
    <row r="18" spans="1:5" ht="24" customHeight="1" x14ac:dyDescent="0.25">
      <c r="A18" s="21" t="s">
        <v>18</v>
      </c>
      <c r="B18" s="22">
        <f>'[1]Расшир на 01.08.22'!E53</f>
        <v>879796.76</v>
      </c>
      <c r="C18" s="22">
        <f>'[1]Расшир на 01.08.22'!F53+0.01</f>
        <v>472399.18151000002</v>
      </c>
      <c r="D18" s="19">
        <f t="shared" si="0"/>
        <v>0.53694126074071924</v>
      </c>
      <c r="E18" s="8"/>
    </row>
    <row r="19" spans="1:5" ht="24" customHeight="1" x14ac:dyDescent="0.25">
      <c r="A19" s="20" t="s">
        <v>19</v>
      </c>
      <c r="B19" s="18">
        <f>'[1]Расшир на 01.08.22'!E62</f>
        <v>284802.40000000002</v>
      </c>
      <c r="C19" s="18">
        <f>'[1]Расшир на 01.08.22'!F62</f>
        <v>148338.16995000001</v>
      </c>
      <c r="D19" s="19">
        <f t="shared" si="0"/>
        <v>0.52084592668460661</v>
      </c>
      <c r="E19" s="8"/>
    </row>
    <row r="20" spans="1:5" ht="31.15" customHeight="1" x14ac:dyDescent="0.25">
      <c r="A20" s="26" t="s">
        <v>20</v>
      </c>
      <c r="B20" s="18">
        <f>'[1]Расшир на 01.08.22'!E70</f>
        <v>2.09</v>
      </c>
      <c r="C20" s="18">
        <f>'[1]Расшир на 01.08.22'!F70</f>
        <v>15.738519999999999</v>
      </c>
      <c r="D20" s="19">
        <f t="shared" si="0"/>
        <v>7.5303923444976082</v>
      </c>
      <c r="E20" s="8"/>
    </row>
    <row r="21" spans="1:5" ht="34.5" customHeight="1" x14ac:dyDescent="0.25">
      <c r="A21" s="26" t="s">
        <v>21</v>
      </c>
      <c r="B21" s="18">
        <f>'[1]Расшир на 01.08.22'!E87</f>
        <v>1187786.8899999999</v>
      </c>
      <c r="C21" s="18">
        <f>'[1]Расшир на 01.08.22'!F87</f>
        <v>617365.13845000009</v>
      </c>
      <c r="D21" s="19">
        <f t="shared" si="0"/>
        <v>0.51976086253149345</v>
      </c>
      <c r="E21" s="8"/>
    </row>
    <row r="22" spans="1:5" ht="24" customHeight="1" x14ac:dyDescent="0.25">
      <c r="A22" s="26" t="s">
        <v>22</v>
      </c>
      <c r="B22" s="18">
        <f>'[1]Расшир на 01.08.22'!E125</f>
        <v>86791.94</v>
      </c>
      <c r="C22" s="18">
        <f>'[1]Расшир на 01.08.22'!F125</f>
        <v>52106.38569000001</v>
      </c>
      <c r="D22" s="19">
        <f t="shared" si="0"/>
        <v>0.60035973029292822</v>
      </c>
      <c r="E22" s="8"/>
    </row>
    <row r="23" spans="1:5" ht="24" customHeight="1" x14ac:dyDescent="0.25">
      <c r="A23" s="26" t="s">
        <v>23</v>
      </c>
      <c r="B23" s="18">
        <f>'[1]Расшир на 01.08.22'!E135</f>
        <v>13942.559999999998</v>
      </c>
      <c r="C23" s="18">
        <f>'[1]Расшир на 01.08.22'!F135-0.01</f>
        <v>11903.917790000001</v>
      </c>
      <c r="D23" s="19">
        <f t="shared" si="0"/>
        <v>0.85378279096521748</v>
      </c>
      <c r="E23" s="8"/>
    </row>
    <row r="24" spans="1:5" ht="24" customHeight="1" x14ac:dyDescent="0.25">
      <c r="A24" s="26" t="s">
        <v>24</v>
      </c>
      <c r="B24" s="18">
        <f>'[1]Расшир на 01.08.22'!E149</f>
        <v>352450.51999999996</v>
      </c>
      <c r="C24" s="18">
        <f>'[1]Расшир на 01.08.22'!F149</f>
        <v>177753.79995000002</v>
      </c>
      <c r="D24" s="19">
        <f t="shared" si="0"/>
        <v>0.5043368923104441</v>
      </c>
      <c r="E24" s="8"/>
    </row>
    <row r="25" spans="1:5" ht="24" customHeight="1" x14ac:dyDescent="0.25">
      <c r="A25" s="20" t="s">
        <v>25</v>
      </c>
      <c r="B25" s="18">
        <f>'[1]Расшир на 01.08.22'!E174</f>
        <v>88.53</v>
      </c>
      <c r="C25" s="18">
        <f>'[1]Расшир на 01.08.22'!F174</f>
        <v>34.5</v>
      </c>
      <c r="D25" s="19">
        <f t="shared" si="0"/>
        <v>0.38969840731955269</v>
      </c>
      <c r="E25" s="8"/>
    </row>
    <row r="26" spans="1:5" ht="24" customHeight="1" x14ac:dyDescent="0.25">
      <c r="A26" s="20" t="s">
        <v>26</v>
      </c>
      <c r="B26" s="18">
        <f>'[1]Расшир на 01.08.22'!E179</f>
        <v>111363.43</v>
      </c>
      <c r="C26" s="18">
        <f>'[1]Расшир на 01.08.22'!F179</f>
        <v>167889.44845</v>
      </c>
      <c r="D26" s="19">
        <f t="shared" si="0"/>
        <v>1.5075815144163573</v>
      </c>
      <c r="E26" s="8"/>
    </row>
    <row r="27" spans="1:5" ht="24" customHeight="1" x14ac:dyDescent="0.25">
      <c r="A27" s="26" t="s">
        <v>27</v>
      </c>
      <c r="B27" s="18">
        <f>'[1]Расшир на 01.08.22'!E298</f>
        <v>64500.91633</v>
      </c>
      <c r="C27" s="18">
        <f>'[1]Расшир на 01.08.22'!F298</f>
        <v>23900.910039999999</v>
      </c>
      <c r="D27" s="19">
        <f t="shared" si="0"/>
        <v>0.37055148050483516</v>
      </c>
      <c r="E27" s="8"/>
    </row>
    <row r="28" spans="1:5" s="29" customFormat="1" ht="24" customHeight="1" x14ac:dyDescent="0.25">
      <c r="A28" s="27" t="s">
        <v>28</v>
      </c>
      <c r="B28" s="18">
        <f>'[1]Расшир на 01.08.22'!E306</f>
        <v>24017580.682969999</v>
      </c>
      <c r="C28" s="18">
        <f>'[1]Расшир на 01.08.22'!F306</f>
        <v>12523138.41781</v>
      </c>
      <c r="D28" s="19">
        <f t="shared" si="0"/>
        <v>0.52141548239659741</v>
      </c>
      <c r="E28" s="28"/>
    </row>
    <row r="29" spans="1:5" s="29" customFormat="1" ht="31.9" customHeight="1" x14ac:dyDescent="0.25">
      <c r="A29" s="30" t="s">
        <v>29</v>
      </c>
      <c r="B29" s="18">
        <f>'[1]Расшир на 01.08.22'!E307</f>
        <v>24070286.598269999</v>
      </c>
      <c r="C29" s="18">
        <f>'[1]Расшир на 01.08.22'!F307-0.01</f>
        <v>12575479.18585</v>
      </c>
      <c r="D29" s="19">
        <f t="shared" si="0"/>
        <v>0.52244825314019472</v>
      </c>
      <c r="E29" s="28"/>
    </row>
    <row r="30" spans="1:5" s="29" customFormat="1" ht="24" customHeight="1" x14ac:dyDescent="0.25">
      <c r="A30" s="31" t="s">
        <v>30</v>
      </c>
      <c r="B30" s="22">
        <f>'[1]Расшир на 01.08.22'!E389</f>
        <v>13889602.195359999</v>
      </c>
      <c r="C30" s="22">
        <f>'[1]Расшир на 01.08.22'!F389</f>
        <v>8684605.8917699996</v>
      </c>
      <c r="D30" s="19">
        <f t="shared" si="0"/>
        <v>0.62525951208820107</v>
      </c>
      <c r="E30" s="28"/>
    </row>
    <row r="31" spans="1:5" ht="24" customHeight="1" x14ac:dyDescent="0.25">
      <c r="A31" s="32" t="s">
        <v>31</v>
      </c>
      <c r="B31" s="22">
        <f>'[1]Расшир на 01.08.22'!E441</f>
        <v>1339687.25</v>
      </c>
      <c r="C31" s="22">
        <f>'[1]Расшир на 01.08.22'!F441</f>
        <v>397147.35970000003</v>
      </c>
      <c r="D31" s="19">
        <f t="shared" si="0"/>
        <v>0.29644781623472199</v>
      </c>
      <c r="E31" s="8"/>
    </row>
    <row r="32" spans="1:5" s="29" customFormat="1" ht="33" customHeight="1" x14ac:dyDescent="0.25">
      <c r="A32" s="31" t="s">
        <v>32</v>
      </c>
      <c r="B32" s="22">
        <f>'[1]Расшир на 01.08.22'!E312</f>
        <v>8840997.1529100016</v>
      </c>
      <c r="C32" s="22">
        <f>'[1]Расшир на 01.08.22'!F312</f>
        <v>3493725.9443800002</v>
      </c>
      <c r="D32" s="19">
        <f t="shared" si="0"/>
        <v>0.39517329142336</v>
      </c>
      <c r="E32" s="28"/>
    </row>
    <row r="33" spans="1:5" s="29" customFormat="1" ht="83.25" customHeight="1" x14ac:dyDescent="0.25">
      <c r="A33" s="33" t="s">
        <v>33</v>
      </c>
      <c r="B33" s="18">
        <f>'[1]Расшир на 01.08.22'!E464</f>
        <v>0</v>
      </c>
      <c r="C33" s="18">
        <f>'[1]Расшир на 01.08.22'!F464</f>
        <v>-1.522</v>
      </c>
      <c r="D33" s="19" t="s">
        <v>34</v>
      </c>
      <c r="E33" s="28"/>
    </row>
    <row r="34" spans="1:5" s="29" customFormat="1" ht="34.5" customHeight="1" x14ac:dyDescent="0.25">
      <c r="A34" s="30" t="s">
        <v>35</v>
      </c>
      <c r="B34" s="18">
        <f>'[1]Расшир на 01.08.22'!E472</f>
        <v>-52705.915300000001</v>
      </c>
      <c r="C34" s="18">
        <f>'[1]Расшир на 01.08.22'!F472</f>
        <v>-57020.472770000008</v>
      </c>
      <c r="D34" s="19" t="s">
        <v>36</v>
      </c>
      <c r="E34" s="28"/>
    </row>
    <row r="35" spans="1:5" s="29" customFormat="1" ht="36" customHeight="1" x14ac:dyDescent="0.25">
      <c r="A35" s="33" t="s">
        <v>37</v>
      </c>
      <c r="B35" s="18">
        <f>'[1]Расшир на 01.08.22'!E466</f>
        <v>0</v>
      </c>
      <c r="C35" s="18">
        <f>'[1]Расшир на 01.08.22'!F466</f>
        <v>4681.2167300000001</v>
      </c>
      <c r="D35" s="19" t="s">
        <v>36</v>
      </c>
      <c r="E35" s="28"/>
    </row>
    <row r="36" spans="1:5" s="38" customFormat="1" ht="24" customHeight="1" x14ac:dyDescent="0.3">
      <c r="A36" s="34" t="s">
        <v>38</v>
      </c>
      <c r="B36" s="35">
        <f>'[1]Расшир на 01.08.22'!E503</f>
        <v>49430495.429299995</v>
      </c>
      <c r="C36" s="35">
        <f>'[1]Расшир на 01.08.22'!F503</f>
        <v>27910228.460869998</v>
      </c>
      <c r="D36" s="36">
        <f t="shared" si="0"/>
        <v>0.56463582285534142</v>
      </c>
      <c r="E36" s="37"/>
    </row>
    <row r="37" spans="1:5" ht="15.75" x14ac:dyDescent="0.25">
      <c r="A37" s="21"/>
      <c r="B37" s="39"/>
      <c r="C37" s="39"/>
      <c r="D37" s="40"/>
      <c r="E37" s="8"/>
    </row>
    <row r="38" spans="1:5" ht="15" hidden="1" customHeight="1" x14ac:dyDescent="0.2">
      <c r="A38" s="41"/>
      <c r="B38" s="42"/>
      <c r="C38" s="42"/>
      <c r="D38" s="43" t="e">
        <f t="shared" si="0"/>
        <v>#DIV/0!</v>
      </c>
    </row>
    <row r="39" spans="1:5" ht="22.5" customHeight="1" x14ac:dyDescent="0.25">
      <c r="A39" s="44" t="s">
        <v>39</v>
      </c>
      <c r="B39" s="39"/>
      <c r="C39" s="39"/>
      <c r="D39" s="40"/>
      <c r="E39" s="8"/>
    </row>
    <row r="40" spans="1:5" ht="15.75" customHeight="1" x14ac:dyDescent="0.25">
      <c r="A40" s="21"/>
      <c r="B40" s="39"/>
      <c r="C40" s="39"/>
      <c r="D40" s="40"/>
      <c r="E40" s="8"/>
    </row>
    <row r="41" spans="1:5" ht="22.5" customHeight="1" x14ac:dyDescent="0.25">
      <c r="A41" s="45" t="s">
        <v>40</v>
      </c>
      <c r="B41" s="46">
        <f>'[1]Расшир на 01.08.22'!E506-0.01</f>
        <v>3301564.1354499999</v>
      </c>
      <c r="C41" s="46">
        <f>'[1]Расшир на 01.08.22'!F506</f>
        <v>1569912.9185999997</v>
      </c>
      <c r="D41" s="47">
        <f t="shared" si="0"/>
        <v>0.47550580700320766</v>
      </c>
      <c r="E41" s="8"/>
    </row>
    <row r="42" spans="1:5" ht="31.5" x14ac:dyDescent="0.25">
      <c r="A42" s="25" t="s">
        <v>41</v>
      </c>
      <c r="B42" s="48">
        <f>'[1]Расшир на 01.08.22'!E548</f>
        <v>6100</v>
      </c>
      <c r="C42" s="48">
        <f>'[1]Расшир на 01.08.22'!F548</f>
        <v>3214.3940699999998</v>
      </c>
      <c r="D42" s="49">
        <f>C42/B42</f>
        <v>0.52694984754098362</v>
      </c>
      <c r="E42" s="8"/>
    </row>
    <row r="43" spans="1:5" ht="39.75" customHeight="1" x14ac:dyDescent="0.25">
      <c r="A43" s="25" t="s">
        <v>42</v>
      </c>
      <c r="B43" s="48">
        <f>'[1]Расшир на 01.08.22'!E552</f>
        <v>110850.4</v>
      </c>
      <c r="C43" s="48">
        <f>'[1]Расшир на 01.08.22'!F552</f>
        <v>53486.827240000006</v>
      </c>
      <c r="D43" s="49">
        <f t="shared" ref="D43:D50" si="1">C43/B43</f>
        <v>0.48251361510648594</v>
      </c>
      <c r="E43" s="8"/>
    </row>
    <row r="44" spans="1:5" ht="31.5" x14ac:dyDescent="0.25">
      <c r="A44" s="25" t="s">
        <v>43</v>
      </c>
      <c r="B44" s="48">
        <f>'[1]Расшир на 01.08.22'!E563</f>
        <v>1275393.4686400003</v>
      </c>
      <c r="C44" s="48">
        <f>'[1]Расшир на 01.08.22'!F563</f>
        <v>683721.6100799999</v>
      </c>
      <c r="D44" s="49">
        <f t="shared" si="1"/>
        <v>0.53608680528141461</v>
      </c>
      <c r="E44" s="8"/>
    </row>
    <row r="45" spans="1:5" ht="15.75" x14ac:dyDescent="0.25">
      <c r="A45" s="25" t="s">
        <v>44</v>
      </c>
      <c r="B45" s="48">
        <f>'[1]Расшир на 01.08.22'!E576</f>
        <v>2093.9</v>
      </c>
      <c r="C45" s="48">
        <f>'[1]Расшир на 01.08.22'!F576</f>
        <v>1800.64634</v>
      </c>
      <c r="D45" s="49">
        <f t="shared" si="1"/>
        <v>0.85994858398204299</v>
      </c>
      <c r="E45" s="8"/>
    </row>
    <row r="46" spans="1:5" ht="31.5" x14ac:dyDescent="0.25">
      <c r="A46" s="25" t="s">
        <v>45</v>
      </c>
      <c r="B46" s="48">
        <f>'[1]Расшир на 01.08.22'!E579</f>
        <v>293187.53696</v>
      </c>
      <c r="C46" s="48">
        <f>'[1]Расшир на 01.08.22'!F579</f>
        <v>144050.13244999998</v>
      </c>
      <c r="D46" s="49">
        <f t="shared" si="1"/>
        <v>0.4913242013750842</v>
      </c>
      <c r="E46" s="8"/>
    </row>
    <row r="47" spans="1:5" ht="22.5" customHeight="1" x14ac:dyDescent="0.25">
      <c r="A47" s="25" t="s">
        <v>46</v>
      </c>
      <c r="B47" s="48">
        <f>'[1]Расшир на 01.08.22'!E590</f>
        <v>50021</v>
      </c>
      <c r="C47" s="48">
        <f>'[1]Расшир на 01.08.22'!F590</f>
        <v>6975.4609499999997</v>
      </c>
      <c r="D47" s="49">
        <f t="shared" si="1"/>
        <v>0.1394506497271146</v>
      </c>
      <c r="E47" s="8"/>
    </row>
    <row r="48" spans="1:5" ht="22.5" customHeight="1" x14ac:dyDescent="0.25">
      <c r="A48" s="25" t="s">
        <v>47</v>
      </c>
      <c r="B48" s="48">
        <f>'[1]Расшир на 01.08.22'!E598</f>
        <v>19490.114280000002</v>
      </c>
      <c r="C48" s="48">
        <f>'[1]Расшир на 01.08.22'!F598</f>
        <v>0</v>
      </c>
      <c r="D48" s="49" t="s">
        <v>34</v>
      </c>
      <c r="E48" s="8"/>
    </row>
    <row r="49" spans="1:5" ht="22.5" customHeight="1" x14ac:dyDescent="0.25">
      <c r="A49" s="25" t="s">
        <v>48</v>
      </c>
      <c r="B49" s="48">
        <f>'[1]Расшир на 01.08.22'!E600</f>
        <v>2443.15</v>
      </c>
      <c r="C49" s="48">
        <f>'[1]Расшир на 01.08.22'!F600</f>
        <v>1662.5</v>
      </c>
      <c r="D49" s="49" t="s">
        <v>34</v>
      </c>
      <c r="E49" s="8"/>
    </row>
    <row r="50" spans="1:5" ht="22.5" customHeight="1" x14ac:dyDescent="0.25">
      <c r="A50" s="25" t="s">
        <v>49</v>
      </c>
      <c r="B50" s="48">
        <f>'[1]Расшир на 01.08.22'!E603-0.01</f>
        <v>1541984.5655700001</v>
      </c>
      <c r="C50" s="48">
        <f>'[1]Расшир на 01.08.22'!F603</f>
        <v>675001.34746999992</v>
      </c>
      <c r="D50" s="49">
        <f t="shared" si="1"/>
        <v>0.43774844608803415</v>
      </c>
      <c r="E50" s="8"/>
    </row>
    <row r="51" spans="1:5" ht="35.25" customHeight="1" x14ac:dyDescent="0.25">
      <c r="A51" s="50" t="s">
        <v>50</v>
      </c>
      <c r="B51" s="46">
        <f>'[1]Расшир на 01.08.22'!E633</f>
        <v>151847.149</v>
      </c>
      <c r="C51" s="46">
        <f>'[1]Расшир на 01.08.22'!F633</f>
        <v>67809.156439999992</v>
      </c>
      <c r="D51" s="47">
        <f t="shared" si="0"/>
        <v>0.44656193340844347</v>
      </c>
      <c r="E51" s="8"/>
    </row>
    <row r="52" spans="1:5" ht="37.5" customHeight="1" x14ac:dyDescent="0.25">
      <c r="A52" s="51" t="s">
        <v>51</v>
      </c>
      <c r="B52" s="48">
        <f>'[1]Расшир на 01.08.22'!E650</f>
        <v>21562.799999999999</v>
      </c>
      <c r="C52" s="48">
        <f>'[1]Расшир на 01.08.22'!F650</f>
        <v>1477.96767</v>
      </c>
      <c r="D52" s="49">
        <f>C52/B52</f>
        <v>6.8542474539484671E-2</v>
      </c>
      <c r="E52" s="8"/>
    </row>
    <row r="53" spans="1:5" ht="37.5" customHeight="1" x14ac:dyDescent="0.25">
      <c r="A53" s="51" t="s">
        <v>52</v>
      </c>
      <c r="B53" s="48">
        <f>'[1]Расшир на 01.08.22'!E658</f>
        <v>130284.34899999999</v>
      </c>
      <c r="C53" s="48">
        <f>'[1]Расшир на 01.08.22'!F658</f>
        <v>66331.188769999993</v>
      </c>
      <c r="D53" s="49">
        <f>C53/B53</f>
        <v>0.50912630165577299</v>
      </c>
      <c r="E53" s="8"/>
    </row>
    <row r="54" spans="1:5" ht="22.5" customHeight="1" x14ac:dyDescent="0.25">
      <c r="A54" s="45" t="s">
        <v>53</v>
      </c>
      <c r="B54" s="46">
        <f>'[1]Расшир на 01.08.22'!E667+0.01</f>
        <v>9715586.1936199982</v>
      </c>
      <c r="C54" s="46">
        <f>'[1]Расшир на 01.08.22'!F667+0.01</f>
        <v>3484562.5746299992</v>
      </c>
      <c r="D54" s="47">
        <f t="shared" si="0"/>
        <v>0.3586569564807352</v>
      </c>
      <c r="E54" s="8"/>
    </row>
    <row r="55" spans="1:5" ht="22.5" customHeight="1" x14ac:dyDescent="0.25">
      <c r="A55" s="25" t="s">
        <v>54</v>
      </c>
      <c r="B55" s="48">
        <f>'[1]Расшир на 01.08.22'!E732</f>
        <v>2292624.7000000002</v>
      </c>
      <c r="C55" s="48">
        <f>'[1]Расшир на 01.08.22'!F732</f>
        <v>1226001.89756</v>
      </c>
      <c r="D55" s="49">
        <f t="shared" si="0"/>
        <v>0.53475908968441277</v>
      </c>
      <c r="E55" s="8"/>
    </row>
    <row r="56" spans="1:5" ht="22.5" customHeight="1" x14ac:dyDescent="0.25">
      <c r="A56" s="25" t="s">
        <v>55</v>
      </c>
      <c r="B56" s="48">
        <f>'[1]Расшир на 01.08.22'!E745</f>
        <v>7203225.9967099996</v>
      </c>
      <c r="C56" s="48">
        <f>'[1]Расшир на 01.08.22'!F745</f>
        <v>2183390.3172299997</v>
      </c>
      <c r="D56" s="49">
        <f t="shared" si="0"/>
        <v>0.3031128439156624</v>
      </c>
      <c r="E56" s="8"/>
    </row>
    <row r="57" spans="1:5" ht="22.5" customHeight="1" x14ac:dyDescent="0.25">
      <c r="A57" s="25" t="s">
        <v>56</v>
      </c>
      <c r="B57" s="52">
        <f>'[1]Расшир на 01.08.22'!E757</f>
        <v>219735.48691000001</v>
      </c>
      <c r="C57" s="53">
        <f>'[1]Расшир на 01.08.22'!F757</f>
        <v>75170.34984000001</v>
      </c>
      <c r="D57" s="49">
        <f t="shared" si="0"/>
        <v>0.34209471987011608</v>
      </c>
      <c r="E57" s="8"/>
    </row>
    <row r="58" spans="1:5" ht="22.5" customHeight="1" x14ac:dyDescent="0.25">
      <c r="A58" s="45" t="s">
        <v>57</v>
      </c>
      <c r="B58" s="46">
        <f>'[1]Расшир на 01.08.22'!E781</f>
        <v>5274769.1711399993</v>
      </c>
      <c r="C58" s="46">
        <f>'[1]Расшир на 01.08.22'!F781-0.01</f>
        <v>2165506.0756100002</v>
      </c>
      <c r="D58" s="47">
        <f t="shared" si="0"/>
        <v>0.41054044363840558</v>
      </c>
      <c r="E58" s="8"/>
    </row>
    <row r="59" spans="1:5" ht="22.5" customHeight="1" x14ac:dyDescent="0.25">
      <c r="A59" s="25" t="s">
        <v>58</v>
      </c>
      <c r="B59" s="48">
        <f>'[1]Расшир на 01.08.22'!E830</f>
        <v>2489074.4433800001</v>
      </c>
      <c r="C59" s="48">
        <f>'[1]Расшир на 01.08.22'!F830</f>
        <v>1129506.7524899999</v>
      </c>
      <c r="D59" s="49">
        <f t="shared" si="0"/>
        <v>0.45378584617831025</v>
      </c>
      <c r="E59" s="8"/>
    </row>
    <row r="60" spans="1:5" ht="22.5" customHeight="1" x14ac:dyDescent="0.25">
      <c r="A60" s="25" t="s">
        <v>59</v>
      </c>
      <c r="B60" s="48">
        <f>'[1]Расшир на 01.08.22'!E844</f>
        <v>201183.72600000002</v>
      </c>
      <c r="C60" s="48">
        <f>'[1]Расшир на 01.08.22'!F844</f>
        <v>65343.880149999997</v>
      </c>
      <c r="D60" s="49">
        <f t="shared" si="0"/>
        <v>0.32479704720251573</v>
      </c>
      <c r="E60" s="8"/>
    </row>
    <row r="61" spans="1:5" ht="22.5" customHeight="1" x14ac:dyDescent="0.25">
      <c r="A61" s="25" t="s">
        <v>60</v>
      </c>
      <c r="B61" s="48">
        <f>'[1]Расшир на 01.08.22'!E852</f>
        <v>1892947.0865199999</v>
      </c>
      <c r="C61" s="48">
        <f>'[1]Расшир на 01.08.22'!F852</f>
        <v>659657.59112</v>
      </c>
      <c r="D61" s="49">
        <f t="shared" si="0"/>
        <v>0.34848179107463412</v>
      </c>
      <c r="E61" s="8"/>
    </row>
    <row r="62" spans="1:5" ht="22.5" customHeight="1" x14ac:dyDescent="0.25">
      <c r="A62" s="25" t="s">
        <v>61</v>
      </c>
      <c r="B62" s="48">
        <f>'[1]Расшир на 01.08.22'!E868-0.01</f>
        <v>691563.90523999999</v>
      </c>
      <c r="C62" s="48">
        <f>'[1]Расшир на 01.08.22'!F868</f>
        <v>310997.86184999999</v>
      </c>
      <c r="D62" s="49">
        <f t="shared" si="0"/>
        <v>0.44970227551432351</v>
      </c>
      <c r="E62" s="8"/>
    </row>
    <row r="63" spans="1:5" ht="22.5" customHeight="1" x14ac:dyDescent="0.25">
      <c r="A63" s="45" t="s">
        <v>62</v>
      </c>
      <c r="B63" s="46">
        <f>'[1]Расшир на 01.08.22'!E892</f>
        <v>8307.8953199999996</v>
      </c>
      <c r="C63" s="46">
        <f>'[1]Расшир на 01.08.22'!F892</f>
        <v>2120.9061900000002</v>
      </c>
      <c r="D63" s="54">
        <f t="shared" si="0"/>
        <v>0.2552880252227348</v>
      </c>
      <c r="E63" s="8"/>
    </row>
    <row r="64" spans="1:5" ht="22.5" customHeight="1" x14ac:dyDescent="0.25">
      <c r="A64" s="55" t="s">
        <v>63</v>
      </c>
      <c r="B64" s="48">
        <f>'[1]Расшир на 01.08.22'!E902</f>
        <v>153.3552</v>
      </c>
      <c r="C64" s="48">
        <f>'[1]Расшир на 01.08.22'!F902</f>
        <v>0</v>
      </c>
      <c r="D64" s="49">
        <f t="shared" si="0"/>
        <v>0</v>
      </c>
      <c r="E64" s="8"/>
    </row>
    <row r="65" spans="1:5" ht="22.5" customHeight="1" x14ac:dyDescent="0.25">
      <c r="A65" s="51" t="s">
        <v>64</v>
      </c>
      <c r="B65" s="48">
        <f>'[1]Расшир на 01.08.22'!E903</f>
        <v>3316.2722899999999</v>
      </c>
      <c r="C65" s="48">
        <f>'[1]Расшир на 01.08.22'!F903</f>
        <v>1275.87781</v>
      </c>
      <c r="D65" s="49" t="s">
        <v>34</v>
      </c>
      <c r="E65" s="8"/>
    </row>
    <row r="66" spans="1:5" ht="22.5" customHeight="1" x14ac:dyDescent="0.25">
      <c r="A66" s="51" t="s">
        <v>65</v>
      </c>
      <c r="B66" s="48">
        <f>'[1]Расшир на 01.08.22'!$E$908</f>
        <v>4838.2678299999998</v>
      </c>
      <c r="C66" s="48">
        <f>'[1]Расшир на 01.08.22'!$F$908</f>
        <v>845.02837999999997</v>
      </c>
      <c r="D66" s="49">
        <f t="shared" si="0"/>
        <v>0.17465514719138647</v>
      </c>
      <c r="E66" s="8"/>
    </row>
    <row r="67" spans="1:5" ht="22.5" customHeight="1" x14ac:dyDescent="0.25">
      <c r="A67" s="45" t="s">
        <v>66</v>
      </c>
      <c r="B67" s="46">
        <f>'[1]Расшир на 01.08.22'!E910</f>
        <v>24213866.833629996</v>
      </c>
      <c r="C67" s="46">
        <f>'[1]Расшир на 01.08.22'!F910-0.01</f>
        <v>12439047.717909999</v>
      </c>
      <c r="D67" s="47">
        <f t="shared" si="0"/>
        <v>0.51371587212306535</v>
      </c>
      <c r="E67" s="8"/>
    </row>
    <row r="68" spans="1:5" ht="22.5" customHeight="1" x14ac:dyDescent="0.25">
      <c r="A68" s="25" t="s">
        <v>67</v>
      </c>
      <c r="B68" s="48">
        <f>'[1]Расшир на 01.08.22'!E957</f>
        <v>9070560.6816099994</v>
      </c>
      <c r="C68" s="48">
        <f>'[1]Расшир на 01.08.22'!F957</f>
        <v>4454718.6114800014</v>
      </c>
      <c r="D68" s="49">
        <f t="shared" si="0"/>
        <v>0.49111832970939356</v>
      </c>
      <c r="E68" s="8"/>
    </row>
    <row r="69" spans="1:5" ht="22.5" customHeight="1" x14ac:dyDescent="0.25">
      <c r="A69" s="25" t="s">
        <v>68</v>
      </c>
      <c r="B69" s="48">
        <f>'[1]Расшир на 01.08.22'!E971</f>
        <v>11612823.910980001</v>
      </c>
      <c r="C69" s="48">
        <f>'[1]Расшир на 01.08.22'!F971-0.01</f>
        <v>5953307.9454299994</v>
      </c>
      <c r="D69" s="49">
        <f t="shared" si="0"/>
        <v>0.51264946330591543</v>
      </c>
      <c r="E69" s="8"/>
    </row>
    <row r="70" spans="1:5" ht="22.5" customHeight="1" x14ac:dyDescent="0.25">
      <c r="A70" s="25" t="s">
        <v>69</v>
      </c>
      <c r="B70" s="48">
        <f>'[1]Расшир на 01.08.22'!E984</f>
        <v>1709759.72227</v>
      </c>
      <c r="C70" s="48">
        <f>'[1]Расшир на 01.08.22'!F984</f>
        <v>995221.85722000001</v>
      </c>
      <c r="D70" s="49">
        <f t="shared" si="0"/>
        <v>0.58208287647498902</v>
      </c>
      <c r="E70" s="8"/>
    </row>
    <row r="71" spans="1:5" ht="22.5" customHeight="1" x14ac:dyDescent="0.25">
      <c r="A71" s="25" t="s">
        <v>70</v>
      </c>
      <c r="B71" s="48">
        <f>'[1]Расшир на 01.08.22'!E996</f>
        <v>899359.37039000005</v>
      </c>
      <c r="C71" s="48">
        <f>'[1]Расшир на 01.08.22'!F996</f>
        <v>540521.84000999993</v>
      </c>
      <c r="D71" s="49">
        <f t="shared" ref="D71:D90" si="2">C71/B71</f>
        <v>0.6010076258788597</v>
      </c>
      <c r="E71" s="8"/>
    </row>
    <row r="72" spans="1:5" ht="22.5" customHeight="1" x14ac:dyDescent="0.25">
      <c r="A72" s="25" t="s">
        <v>71</v>
      </c>
      <c r="B72" s="48">
        <f>'[1]Расшир на 01.08.22'!E1019</f>
        <v>921363.14837999991</v>
      </c>
      <c r="C72" s="48">
        <f>'[1]Расшир на 01.08.22'!F1019</f>
        <v>495277.46377000003</v>
      </c>
      <c r="D72" s="49">
        <f t="shared" si="2"/>
        <v>0.5375485926920659</v>
      </c>
      <c r="E72" s="8"/>
    </row>
    <row r="73" spans="1:5" ht="22.5" customHeight="1" x14ac:dyDescent="0.25">
      <c r="A73" s="50" t="s">
        <v>72</v>
      </c>
      <c r="B73" s="46">
        <f>'[1]Расшир на 01.08.22'!E1041</f>
        <v>1606078.2076699999</v>
      </c>
      <c r="C73" s="46">
        <f>'[1]Расшир на 01.08.22'!F1041</f>
        <v>900888.47745000001</v>
      </c>
      <c r="D73" s="47">
        <f t="shared" si="2"/>
        <v>0.56092441398414461</v>
      </c>
      <c r="E73" s="8"/>
    </row>
    <row r="74" spans="1:5" ht="22.5" customHeight="1" x14ac:dyDescent="0.25">
      <c r="A74" s="25" t="s">
        <v>73</v>
      </c>
      <c r="B74" s="48">
        <f>'[1]Расшир на 01.08.22'!E1082</f>
        <v>1478650.45383</v>
      </c>
      <c r="C74" s="48">
        <f>'[1]Расшир на 01.08.22'!F1082</f>
        <v>830984.0477</v>
      </c>
      <c r="D74" s="49">
        <f t="shared" si="2"/>
        <v>0.5619881599113471</v>
      </c>
      <c r="E74" s="8"/>
    </row>
    <row r="75" spans="1:5" ht="22.5" customHeight="1" x14ac:dyDescent="0.25">
      <c r="A75" s="25" t="s">
        <v>74</v>
      </c>
      <c r="B75" s="48">
        <f>'[1]Расшир на 01.08.22'!E1091</f>
        <v>29095.147000000001</v>
      </c>
      <c r="C75" s="48">
        <f>'[1]Расшир на 01.08.22'!F1091</f>
        <v>17168.661810000001</v>
      </c>
      <c r="D75" s="49">
        <f t="shared" si="2"/>
        <v>0.59008678698203521</v>
      </c>
      <c r="E75" s="8"/>
    </row>
    <row r="76" spans="1:5" ht="32.25" customHeight="1" x14ac:dyDescent="0.25">
      <c r="A76" s="25" t="s">
        <v>75</v>
      </c>
      <c r="B76" s="48">
        <f>'[1]Расшир на 01.08.22'!E1095</f>
        <v>98332.606839999993</v>
      </c>
      <c r="C76" s="48">
        <f>'[1]Расшир на 01.08.22'!F1095</f>
        <v>52735.767940000005</v>
      </c>
      <c r="D76" s="49">
        <f t="shared" si="2"/>
        <v>0.53629990737261746</v>
      </c>
      <c r="E76" s="8"/>
    </row>
    <row r="77" spans="1:5" ht="22.5" customHeight="1" x14ac:dyDescent="0.25">
      <c r="A77" s="45" t="s">
        <v>76</v>
      </c>
      <c r="B77" s="46">
        <f>'[1]Расшир на 01.08.22'!E1230</f>
        <v>2990166.9651799998</v>
      </c>
      <c r="C77" s="46">
        <f>'[1]Расшир на 01.08.22'!F1230-0.01</f>
        <v>1984121.15702</v>
      </c>
      <c r="D77" s="47">
        <f t="shared" si="2"/>
        <v>0.66354861789484099</v>
      </c>
      <c r="E77" s="8"/>
    </row>
    <row r="78" spans="1:5" ht="22.5" customHeight="1" x14ac:dyDescent="0.25">
      <c r="A78" s="25" t="s">
        <v>77</v>
      </c>
      <c r="B78" s="48">
        <f>'[1]Расшир на 01.08.22'!E1278</f>
        <v>59248.73</v>
      </c>
      <c r="C78" s="48">
        <f>'[1]Расшир на 01.08.22'!F1278</f>
        <v>26575.796539999999</v>
      </c>
      <c r="D78" s="49">
        <f t="shared" si="2"/>
        <v>0.4485462648735255</v>
      </c>
      <c r="E78" s="8"/>
    </row>
    <row r="79" spans="1:5" ht="22.5" customHeight="1" x14ac:dyDescent="0.25">
      <c r="A79" s="25" t="s">
        <v>78</v>
      </c>
      <c r="B79" s="48">
        <f>'[1]Расшир на 01.08.22'!E1287</f>
        <v>1568686.2998200003</v>
      </c>
      <c r="C79" s="48">
        <f>'[1]Расшир на 01.08.22'!F1287-0.01</f>
        <v>786887.33543000009</v>
      </c>
      <c r="D79" s="49">
        <f t="shared" si="2"/>
        <v>0.50162185742317755</v>
      </c>
      <c r="E79" s="8"/>
    </row>
    <row r="80" spans="1:5" ht="22.5" customHeight="1" x14ac:dyDescent="0.25">
      <c r="A80" s="25" t="s">
        <v>79</v>
      </c>
      <c r="B80" s="48">
        <f>'[1]Расшир на 01.08.22'!E1302</f>
        <v>1282454.43536</v>
      </c>
      <c r="C80" s="48">
        <f>'[1]Расшир на 01.08.22'!F1302</f>
        <v>1130531.62127</v>
      </c>
      <c r="D80" s="49">
        <f t="shared" si="2"/>
        <v>0.88153745669150929</v>
      </c>
      <c r="E80" s="8"/>
    </row>
    <row r="81" spans="1:5" ht="22.5" customHeight="1" x14ac:dyDescent="0.25">
      <c r="A81" s="25" t="s">
        <v>80</v>
      </c>
      <c r="B81" s="48">
        <f>'[1]Расшир на 01.08.22'!E1310</f>
        <v>79777.5</v>
      </c>
      <c r="C81" s="48">
        <f>'[1]Расшир на 01.08.22'!F1310</f>
        <v>40126.403780000001</v>
      </c>
      <c r="D81" s="49">
        <f t="shared" si="2"/>
        <v>0.50297895747547872</v>
      </c>
      <c r="E81" s="8"/>
    </row>
    <row r="82" spans="1:5" ht="22.5" customHeight="1" x14ac:dyDescent="0.25">
      <c r="A82" s="45" t="s">
        <v>81</v>
      </c>
      <c r="B82" s="46">
        <f>'[1]Расшир на 01.08.22'!E1328-0.01</f>
        <v>2871730.0908200005</v>
      </c>
      <c r="C82" s="46">
        <f>'[1]Расшир на 01.08.22'!F1328</f>
        <v>1186147.7805399999</v>
      </c>
      <c r="D82" s="47">
        <f t="shared" si="2"/>
        <v>0.41304291943443211</v>
      </c>
      <c r="E82" s="8"/>
    </row>
    <row r="83" spans="1:5" ht="22.5" customHeight="1" x14ac:dyDescent="0.25">
      <c r="A83" s="25" t="s">
        <v>82</v>
      </c>
      <c r="B83" s="48">
        <f>'[1]Расшир на 01.08.22'!E1379</f>
        <v>1435162.0841000003</v>
      </c>
      <c r="C83" s="48">
        <f>'[1]Расшир на 01.08.22'!F1379</f>
        <v>723499.76101000002</v>
      </c>
      <c r="D83" s="49">
        <f t="shared" si="2"/>
        <v>0.50412407701232687</v>
      </c>
      <c r="E83" s="8"/>
    </row>
    <row r="84" spans="1:5" ht="22.5" customHeight="1" x14ac:dyDescent="0.25">
      <c r="A84" s="25" t="s">
        <v>83</v>
      </c>
      <c r="B84" s="48">
        <f>'[1]Расшир на 01.08.22'!E1386</f>
        <v>1235993.5943100001</v>
      </c>
      <c r="C84" s="48">
        <f>'[1]Расшир на 01.08.22'!F1386</f>
        <v>309094.76897999999</v>
      </c>
      <c r="D84" s="49">
        <f t="shared" si="2"/>
        <v>0.25007796998539766</v>
      </c>
      <c r="E84" s="8"/>
    </row>
    <row r="85" spans="1:5" ht="22.5" customHeight="1" x14ac:dyDescent="0.25">
      <c r="A85" s="25" t="s">
        <v>84</v>
      </c>
      <c r="B85" s="48">
        <f>'[1]Расшир на 01.08.22'!E1395</f>
        <v>200574.42241</v>
      </c>
      <c r="C85" s="48">
        <f>'[1]Расшир на 01.08.22'!F1395</f>
        <v>153553.25055</v>
      </c>
      <c r="D85" s="49">
        <f t="shared" si="2"/>
        <v>0.76556745723099895</v>
      </c>
      <c r="E85" s="8"/>
    </row>
    <row r="86" spans="1:5" ht="22.5" customHeight="1" x14ac:dyDescent="0.25">
      <c r="A86" s="56" t="s">
        <v>85</v>
      </c>
      <c r="B86" s="46">
        <f>B87</f>
        <v>55140</v>
      </c>
      <c r="C86" s="46">
        <f>C87</f>
        <v>28024.663540000001</v>
      </c>
      <c r="D86" s="47">
        <f t="shared" si="2"/>
        <v>0.50824562096481685</v>
      </c>
      <c r="E86" s="8"/>
    </row>
    <row r="87" spans="1:5" ht="22.5" customHeight="1" x14ac:dyDescent="0.25">
      <c r="A87" s="25" t="s">
        <v>86</v>
      </c>
      <c r="B87" s="48">
        <f>'[1]Расшир на 01.08.22'!E1415</f>
        <v>55140</v>
      </c>
      <c r="C87" s="48">
        <f>'[1]Расшир на 01.08.22'!F1415</f>
        <v>28024.663540000001</v>
      </c>
      <c r="D87" s="49">
        <f t="shared" si="2"/>
        <v>0.50824562096481685</v>
      </c>
      <c r="E87" s="8"/>
    </row>
    <row r="88" spans="1:5" ht="22.5" customHeight="1" x14ac:dyDescent="0.25">
      <c r="A88" s="50" t="s">
        <v>87</v>
      </c>
      <c r="B88" s="46">
        <f>'[1]Расшир на 01.08.22'!E1416</f>
        <v>736715.255</v>
      </c>
      <c r="C88" s="46">
        <f>'[1]Расшир на 01.08.22'!F1416</f>
        <v>290785.42641999997</v>
      </c>
      <c r="D88" s="47">
        <f t="shared" si="2"/>
        <v>0.39470531449766161</v>
      </c>
      <c r="E88" s="8"/>
    </row>
    <row r="89" spans="1:5" ht="22.5" customHeight="1" x14ac:dyDescent="0.25">
      <c r="A89" s="25" t="s">
        <v>88</v>
      </c>
      <c r="B89" s="48">
        <f>'[1]Расшир на 01.08.22'!E1419</f>
        <v>736715.255</v>
      </c>
      <c r="C89" s="48">
        <f>'[1]Расшир на 01.08.22'!F1419</f>
        <v>290785.42641999997</v>
      </c>
      <c r="D89" s="49">
        <f t="shared" si="2"/>
        <v>0.39470531449766161</v>
      </c>
      <c r="E89" s="8"/>
    </row>
    <row r="90" spans="1:5" s="38" customFormat="1" ht="21" customHeight="1" x14ac:dyDescent="0.3">
      <c r="A90" s="34" t="s">
        <v>89</v>
      </c>
      <c r="B90" s="35">
        <f>'[1]Расшир на 01.08.22'!E1423</f>
        <v>50925771.906829998</v>
      </c>
      <c r="C90" s="35">
        <f>'[1]Расшир на 01.08.22'!F1423</f>
        <v>24118926.874349996</v>
      </c>
      <c r="D90" s="57">
        <f t="shared" si="2"/>
        <v>0.47360945099617124</v>
      </c>
      <c r="E90" s="37"/>
    </row>
    <row r="91" spans="1:5" ht="24.75" customHeight="1" x14ac:dyDescent="0.25">
      <c r="A91" s="21"/>
      <c r="B91" s="22"/>
      <c r="C91" s="22"/>
      <c r="D91" s="58"/>
      <c r="E91" s="8"/>
    </row>
    <row r="92" spans="1:5" s="29" customFormat="1" ht="31.5" x14ac:dyDescent="0.25">
      <c r="A92" s="30" t="s">
        <v>90</v>
      </c>
      <c r="B92" s="18">
        <f>B36-B90</f>
        <v>-1495276.4775300026</v>
      </c>
      <c r="C92" s="18">
        <f>C36-C90</f>
        <v>3791301.5865200013</v>
      </c>
      <c r="D92" s="19"/>
      <c r="E92" s="28"/>
    </row>
    <row r="93" spans="1:5" s="29" customFormat="1" ht="15.75" x14ac:dyDescent="0.25">
      <c r="A93" s="59"/>
      <c r="B93" s="22"/>
      <c r="C93" s="22"/>
      <c r="D93" s="19"/>
      <c r="E93" s="28"/>
    </row>
    <row r="94" spans="1:5" s="29" customFormat="1" ht="15.75" x14ac:dyDescent="0.25">
      <c r="A94" s="30" t="s">
        <v>91</v>
      </c>
      <c r="B94" s="18">
        <f>B95+B96</f>
        <v>-750000</v>
      </c>
      <c r="C94" s="18">
        <f>C95+C96</f>
        <v>-750000</v>
      </c>
      <c r="D94" s="19"/>
      <c r="E94" s="28"/>
    </row>
    <row r="95" spans="1:5" s="29" customFormat="1" ht="15.75" hidden="1" x14ac:dyDescent="0.25">
      <c r="A95" s="59" t="s">
        <v>92</v>
      </c>
      <c r="B95" s="22">
        <f>'[1]Расшир на 01.08.22'!E1429</f>
        <v>0</v>
      </c>
      <c r="C95" s="22">
        <f>'[1]Расшир на 01.08.22'!F1429</f>
        <v>0</v>
      </c>
      <c r="D95" s="19"/>
      <c r="E95" s="28"/>
    </row>
    <row r="96" spans="1:5" s="29" customFormat="1" ht="15.75" x14ac:dyDescent="0.25">
      <c r="A96" s="59" t="s">
        <v>93</v>
      </c>
      <c r="B96" s="22">
        <f>'[1]Расшир на 01.08.22'!E1430</f>
        <v>-750000</v>
      </c>
      <c r="C96" s="22">
        <f>'[1]Расшир на 01.08.22'!F1430</f>
        <v>-750000</v>
      </c>
      <c r="D96" s="19"/>
      <c r="E96" s="28"/>
    </row>
    <row r="97" spans="1:5" s="29" customFormat="1" ht="13.5" customHeight="1" x14ac:dyDescent="0.25">
      <c r="A97" s="59"/>
      <c r="B97" s="22"/>
      <c r="C97" s="22"/>
      <c r="D97" s="19"/>
      <c r="E97" s="28"/>
    </row>
    <row r="98" spans="1:5" s="29" customFormat="1" ht="31.5" x14ac:dyDescent="0.25">
      <c r="A98" s="30" t="s">
        <v>94</v>
      </c>
      <c r="B98" s="18">
        <f>B99+B100</f>
        <v>239680</v>
      </c>
      <c r="C98" s="18">
        <f>C99+C100</f>
        <v>0</v>
      </c>
      <c r="D98" s="19"/>
      <c r="E98" s="28"/>
    </row>
    <row r="99" spans="1:5" s="29" customFormat="1" ht="22.5" customHeight="1" x14ac:dyDescent="0.25">
      <c r="A99" s="60" t="s">
        <v>95</v>
      </c>
      <c r="B99" s="22">
        <f>'[1]Расшир на 01.08.22'!E1433</f>
        <v>2242518</v>
      </c>
      <c r="C99" s="22">
        <f>'[1]Расшир на 01.08.22'!F1433</f>
        <v>0</v>
      </c>
      <c r="D99" s="19"/>
      <c r="E99" s="28"/>
    </row>
    <row r="100" spans="1:5" s="29" customFormat="1" ht="31.5" x14ac:dyDescent="0.25">
      <c r="A100" s="60" t="s">
        <v>96</v>
      </c>
      <c r="B100" s="22">
        <f>'[1]Расшир на 01.08.22'!E1434</f>
        <v>-2002838</v>
      </c>
      <c r="C100" s="22">
        <f>'[1]Расшир на 01.08.22'!F1434</f>
        <v>0</v>
      </c>
      <c r="D100" s="19"/>
      <c r="E100" s="28"/>
    </row>
    <row r="101" spans="1:5" s="29" customFormat="1" ht="14.25" customHeight="1" x14ac:dyDescent="0.25">
      <c r="A101" s="59"/>
      <c r="B101" s="22"/>
      <c r="C101" s="22"/>
      <c r="D101" s="19"/>
      <c r="E101" s="28"/>
    </row>
    <row r="102" spans="1:5" s="29" customFormat="1" ht="22.5" customHeight="1" x14ac:dyDescent="0.25">
      <c r="A102" s="30" t="s">
        <v>97</v>
      </c>
      <c r="B102" s="18">
        <f>B103+B104</f>
        <v>750000</v>
      </c>
      <c r="C102" s="18">
        <f>'[1]Расшир на 01.08.22'!F1436</f>
        <v>-1600000</v>
      </c>
      <c r="D102" s="19"/>
      <c r="E102" s="28"/>
    </row>
    <row r="103" spans="1:5" s="29" customFormat="1" ht="22.5" customHeight="1" x14ac:dyDescent="0.25">
      <c r="A103" s="59" t="s">
        <v>98</v>
      </c>
      <c r="B103" s="22">
        <f>'[1]Расшир на 01.08.22'!E1437</f>
        <v>6052838</v>
      </c>
      <c r="C103" s="22">
        <f>'[1]Расшир на 01.08.22'!F1437</f>
        <v>0</v>
      </c>
      <c r="D103" s="19"/>
      <c r="E103" s="28"/>
    </row>
    <row r="104" spans="1:5" s="29" customFormat="1" ht="22.5" customHeight="1" x14ac:dyDescent="0.25">
      <c r="A104" s="60" t="s">
        <v>99</v>
      </c>
      <c r="B104" s="22">
        <f>'[1]Расшир на 01.08.22'!E1438</f>
        <v>-5302838</v>
      </c>
      <c r="C104" s="22">
        <f>'[1]Расшир на 01.08.22'!F1438</f>
        <v>-1600000</v>
      </c>
      <c r="D104" s="19"/>
      <c r="E104" s="28"/>
    </row>
    <row r="105" spans="1:5" s="29" customFormat="1" ht="15.75" customHeight="1" x14ac:dyDescent="0.25">
      <c r="A105" s="60"/>
      <c r="B105" s="22"/>
      <c r="C105" s="22"/>
      <c r="D105" s="19"/>
      <c r="E105" s="28"/>
    </row>
    <row r="106" spans="1:5" s="29" customFormat="1" ht="31.5" x14ac:dyDescent="0.25">
      <c r="A106" s="30" t="s">
        <v>100</v>
      </c>
      <c r="B106" s="18">
        <f>'[1]Расшир на 01.08.22'!E1439</f>
        <v>0</v>
      </c>
      <c r="C106" s="18">
        <f>C109+C107</f>
        <v>957177.06973999995</v>
      </c>
      <c r="D106" s="19"/>
      <c r="E106" s="28"/>
    </row>
    <row r="107" spans="1:5" s="29" customFormat="1" ht="37.5" hidden="1" customHeight="1" x14ac:dyDescent="0.25">
      <c r="A107" s="61" t="s">
        <v>101</v>
      </c>
      <c r="B107" s="62">
        <f>B108</f>
        <v>0</v>
      </c>
      <c r="C107" s="62">
        <f>C108</f>
        <v>0</v>
      </c>
      <c r="D107" s="19"/>
      <c r="E107" s="28"/>
    </row>
    <row r="108" spans="1:5" s="29" customFormat="1" ht="31.5" hidden="1" x14ac:dyDescent="0.25">
      <c r="A108" s="63" t="s">
        <v>102</v>
      </c>
      <c r="B108" s="22">
        <f>'[1]Расшир на 01.08.22'!E1441</f>
        <v>0</v>
      </c>
      <c r="C108" s="22">
        <f>'[1]Расшир на 01.08.22'!F1441</f>
        <v>0</v>
      </c>
      <c r="D108" s="19"/>
      <c r="E108" s="28"/>
    </row>
    <row r="109" spans="1:5" s="29" customFormat="1" ht="31.5" x14ac:dyDescent="0.25">
      <c r="A109" s="64" t="s">
        <v>103</v>
      </c>
      <c r="B109" s="65">
        <f>'[1]Расшир на 01.08.22'!E1444</f>
        <v>0</v>
      </c>
      <c r="C109" s="65">
        <f>'[1]Расшир на 01.08.22'!F1444</f>
        <v>957177.06973999995</v>
      </c>
      <c r="D109" s="19"/>
      <c r="E109" s="28"/>
    </row>
    <row r="110" spans="1:5" s="29" customFormat="1" ht="63" x14ac:dyDescent="0.25">
      <c r="A110" s="66" t="s">
        <v>104</v>
      </c>
      <c r="B110" s="22">
        <v>0</v>
      </c>
      <c r="C110" s="22">
        <f>C109</f>
        <v>957177.06973999995</v>
      </c>
      <c r="D110" s="19"/>
      <c r="E110" s="28"/>
    </row>
    <row r="111" spans="1:5" s="29" customFormat="1" ht="32.25" customHeight="1" x14ac:dyDescent="0.25">
      <c r="A111" s="30" t="s">
        <v>105</v>
      </c>
      <c r="B111" s="18">
        <f>'[1]Расшир на 01.08.22'!E1447</f>
        <v>1255596.4775299951</v>
      </c>
      <c r="C111" s="18">
        <f>'[1]Расшир на 01.08.22'!F1447</f>
        <v>-2398478.6562599987</v>
      </c>
      <c r="D111" s="19"/>
      <c r="E111" s="28"/>
    </row>
    <row r="112" spans="1:5" ht="22.5" customHeight="1" x14ac:dyDescent="0.25">
      <c r="A112" s="21" t="s">
        <v>106</v>
      </c>
      <c r="B112" s="22">
        <f>'[1]Расшир на 01.08.22'!E1448</f>
        <v>-57725851.429300003</v>
      </c>
      <c r="C112" s="22">
        <f>'[1]Расшир на 01.08.22'!F1448</f>
        <v>-35977633.250050001</v>
      </c>
      <c r="D112" s="19"/>
      <c r="E112" s="8"/>
    </row>
    <row r="113" spans="1:5" ht="22.5" customHeight="1" x14ac:dyDescent="0.25">
      <c r="A113" s="21" t="s">
        <v>107</v>
      </c>
      <c r="B113" s="22">
        <f>'[1]Расшир на 01.08.22'!E1449</f>
        <v>58981447.906829998</v>
      </c>
      <c r="C113" s="22">
        <f>'[1]Расшир на 01.08.22'!F1449</f>
        <v>33579154.593790002</v>
      </c>
      <c r="D113" s="19"/>
      <c r="E113" s="8"/>
    </row>
    <row r="114" spans="1:5" ht="30" customHeight="1" x14ac:dyDescent="0.25">
      <c r="A114" s="26" t="s">
        <v>108</v>
      </c>
      <c r="B114" s="18">
        <f>B98+B102+B106+B111+B94</f>
        <v>1495276.4775299951</v>
      </c>
      <c r="C114" s="18">
        <f>C98+C102+C106+C111+C94</f>
        <v>-3791301.5865199985</v>
      </c>
      <c r="D114" s="19"/>
      <c r="E114" s="8"/>
    </row>
    <row r="115" spans="1:5" ht="15.75" x14ac:dyDescent="0.25">
      <c r="A115" s="9"/>
      <c r="B115" s="8"/>
      <c r="C115" s="10"/>
      <c r="D115" s="11"/>
      <c r="E115" s="8"/>
    </row>
    <row r="116" spans="1:5" ht="15.75" x14ac:dyDescent="0.25">
      <c r="A116" s="9"/>
      <c r="B116" s="7"/>
      <c r="C116" s="10"/>
      <c r="D116" s="11"/>
      <c r="E116" s="8"/>
    </row>
    <row r="117" spans="1:5" ht="15.75" x14ac:dyDescent="0.25">
      <c r="A117" s="9"/>
      <c r="B117" s="8"/>
      <c r="C117" s="10"/>
      <c r="D117" s="11"/>
      <c r="E117" s="8"/>
    </row>
    <row r="118" spans="1:5" ht="15.75" x14ac:dyDescent="0.25">
      <c r="A118" s="9"/>
      <c r="B118" s="8"/>
      <c r="C118" s="10"/>
      <c r="D118" s="11"/>
      <c r="E118" s="8"/>
    </row>
    <row r="119" spans="1:5" ht="15.75" x14ac:dyDescent="0.25">
      <c r="A119" s="9"/>
      <c r="B119" s="8"/>
      <c r="C119" s="10"/>
      <c r="D119" s="11"/>
      <c r="E119" s="8"/>
    </row>
    <row r="120" spans="1:5" ht="15.75" x14ac:dyDescent="0.25">
      <c r="A120" s="9"/>
      <c r="B120" s="8"/>
      <c r="C120" s="10"/>
      <c r="D120" s="11"/>
      <c r="E120" s="8"/>
    </row>
    <row r="121" spans="1:5" ht="15.75" x14ac:dyDescent="0.25">
      <c r="A121" s="9"/>
      <c r="B121" s="8"/>
      <c r="C121" s="10"/>
      <c r="D121" s="11"/>
      <c r="E121" s="8"/>
    </row>
    <row r="122" spans="1:5" ht="15.75" x14ac:dyDescent="0.25">
      <c r="A122" s="9"/>
      <c r="B122" s="8"/>
      <c r="C122" s="10"/>
      <c r="D122" s="11"/>
      <c r="E122" s="8"/>
    </row>
    <row r="123" spans="1:5" ht="15.75" x14ac:dyDescent="0.25">
      <c r="A123" s="9"/>
      <c r="B123" s="8"/>
      <c r="C123" s="10"/>
      <c r="D123" s="11"/>
      <c r="E123" s="8"/>
    </row>
    <row r="124" spans="1:5" ht="15.75" x14ac:dyDescent="0.25">
      <c r="A124" s="9"/>
      <c r="B124" s="8"/>
      <c r="C124" s="10"/>
      <c r="D124" s="11"/>
      <c r="E124" s="8"/>
    </row>
    <row r="125" spans="1:5" ht="15.75" x14ac:dyDescent="0.25">
      <c r="A125" s="9"/>
      <c r="B125" s="8"/>
      <c r="C125" s="10"/>
      <c r="D125" s="11"/>
      <c r="E125" s="8"/>
    </row>
    <row r="126" spans="1:5" ht="15.75" x14ac:dyDescent="0.25">
      <c r="A126" s="9"/>
      <c r="B126" s="8"/>
      <c r="C126" s="10"/>
      <c r="D126" s="11"/>
      <c r="E126" s="8"/>
    </row>
    <row r="127" spans="1:5" ht="15.75" x14ac:dyDescent="0.25">
      <c r="A127" s="9"/>
      <c r="B127" s="8"/>
      <c r="C127" s="10"/>
      <c r="D127" s="11"/>
      <c r="E127" s="8"/>
    </row>
    <row r="128" spans="1:5" ht="15.75" x14ac:dyDescent="0.25">
      <c r="A128" s="9"/>
      <c r="B128" s="8"/>
      <c r="C128" s="10"/>
      <c r="D128" s="11"/>
      <c r="E128" s="8"/>
    </row>
    <row r="129" spans="1:5" ht="15.75" x14ac:dyDescent="0.25">
      <c r="A129" s="9"/>
      <c r="B129" s="8"/>
      <c r="C129" s="10"/>
      <c r="D129" s="11"/>
      <c r="E129" s="8"/>
    </row>
    <row r="130" spans="1:5" ht="15.75" x14ac:dyDescent="0.25">
      <c r="A130" s="9"/>
      <c r="B130" s="8"/>
      <c r="C130" s="10"/>
      <c r="D130" s="11"/>
      <c r="E130" s="8"/>
    </row>
    <row r="131" spans="1:5" ht="15.75" x14ac:dyDescent="0.25">
      <c r="A131" s="9"/>
      <c r="B131" s="8"/>
      <c r="C131" s="10"/>
      <c r="D131" s="11"/>
      <c r="E131" s="8"/>
    </row>
    <row r="132" spans="1:5" ht="15.75" x14ac:dyDescent="0.25">
      <c r="A132" s="9"/>
      <c r="B132" s="8"/>
      <c r="C132" s="10"/>
      <c r="D132" s="11"/>
      <c r="E132" s="8"/>
    </row>
    <row r="133" spans="1:5" ht="15.75" x14ac:dyDescent="0.25">
      <c r="A133" s="9"/>
      <c r="B133" s="8"/>
      <c r="C133" s="10"/>
      <c r="D133" s="11"/>
      <c r="E133" s="8"/>
    </row>
    <row r="134" spans="1:5" ht="15.75" x14ac:dyDescent="0.25">
      <c r="A134" s="9"/>
      <c r="B134" s="8"/>
      <c r="C134" s="10"/>
      <c r="D134" s="11"/>
      <c r="E134" s="8"/>
    </row>
    <row r="135" spans="1:5" ht="15.75" x14ac:dyDescent="0.25">
      <c r="A135" s="9"/>
      <c r="B135" s="8"/>
      <c r="C135" s="10"/>
      <c r="D135" s="11"/>
      <c r="E135" s="8"/>
    </row>
    <row r="136" spans="1:5" ht="15.75" x14ac:dyDescent="0.25">
      <c r="A136" s="9"/>
      <c r="B136" s="8"/>
      <c r="C136" s="10"/>
      <c r="D136" s="11"/>
      <c r="E136" s="8"/>
    </row>
    <row r="137" spans="1:5" ht="15.75" x14ac:dyDescent="0.25">
      <c r="A137" s="9"/>
      <c r="B137" s="8"/>
      <c r="C137" s="10"/>
      <c r="D137" s="11"/>
      <c r="E137" s="8"/>
    </row>
    <row r="138" spans="1:5" ht="15.75" x14ac:dyDescent="0.25">
      <c r="A138" s="9"/>
      <c r="B138" s="8"/>
      <c r="C138" s="10"/>
      <c r="D138" s="11"/>
      <c r="E138" s="8"/>
    </row>
    <row r="139" spans="1:5" ht="15.75" x14ac:dyDescent="0.25">
      <c r="A139" s="9"/>
      <c r="B139" s="8"/>
      <c r="C139" s="10"/>
      <c r="D139" s="11"/>
      <c r="E139" s="8"/>
    </row>
    <row r="140" spans="1:5" ht="15.75" x14ac:dyDescent="0.25">
      <c r="A140" s="9"/>
      <c r="B140" s="8"/>
      <c r="C140" s="10"/>
      <c r="D140" s="11"/>
      <c r="E140" s="8"/>
    </row>
    <row r="141" spans="1:5" ht="15.75" x14ac:dyDescent="0.25">
      <c r="A141" s="9"/>
      <c r="B141" s="8"/>
      <c r="C141" s="10"/>
      <c r="D141" s="11"/>
      <c r="E141" s="8"/>
    </row>
    <row r="142" spans="1:5" ht="15.75" x14ac:dyDescent="0.25">
      <c r="A142" s="9"/>
      <c r="B142" s="8"/>
      <c r="C142" s="10"/>
      <c r="D142" s="11"/>
      <c r="E142" s="8"/>
    </row>
    <row r="143" spans="1:5" ht="15.75" x14ac:dyDescent="0.25">
      <c r="A143" s="9"/>
      <c r="B143" s="8"/>
      <c r="C143" s="10"/>
      <c r="D143" s="11"/>
      <c r="E143" s="8"/>
    </row>
    <row r="144" spans="1:5" ht="15.75" x14ac:dyDescent="0.25">
      <c r="A144" s="9"/>
      <c r="B144" s="8"/>
      <c r="C144" s="10"/>
      <c r="D144" s="11"/>
      <c r="E144" s="8"/>
    </row>
    <row r="145" spans="1:5" ht="15.75" x14ac:dyDescent="0.25">
      <c r="A145" s="9"/>
      <c r="B145" s="8"/>
      <c r="C145" s="10"/>
      <c r="D145" s="11"/>
      <c r="E145" s="8"/>
    </row>
    <row r="146" spans="1:5" ht="15.75" x14ac:dyDescent="0.25">
      <c r="A146" s="9"/>
      <c r="B146" s="8"/>
      <c r="C146" s="10"/>
      <c r="D146" s="11"/>
      <c r="E146" s="8"/>
    </row>
    <row r="147" spans="1:5" ht="15.75" x14ac:dyDescent="0.25">
      <c r="A147" s="9"/>
      <c r="B147" s="8"/>
      <c r="C147" s="10"/>
      <c r="D147" s="11"/>
      <c r="E147" s="8"/>
    </row>
    <row r="148" spans="1:5" ht="15.75" x14ac:dyDescent="0.25">
      <c r="A148" s="9"/>
      <c r="B148" s="8"/>
      <c r="C148" s="10"/>
      <c r="D148" s="11"/>
      <c r="E148" s="8"/>
    </row>
    <row r="149" spans="1:5" ht="15.75" x14ac:dyDescent="0.25">
      <c r="A149" s="9"/>
      <c r="B149" s="8"/>
      <c r="C149" s="10"/>
      <c r="D149" s="11"/>
      <c r="E149" s="8"/>
    </row>
    <row r="150" spans="1:5" ht="15.75" x14ac:dyDescent="0.25">
      <c r="A150" s="9"/>
      <c r="B150" s="8"/>
      <c r="C150" s="10"/>
      <c r="D150" s="11"/>
      <c r="E150" s="8"/>
    </row>
    <row r="151" spans="1:5" ht="15.75" x14ac:dyDescent="0.25">
      <c r="A151" s="9"/>
      <c r="B151" s="8"/>
      <c r="C151" s="10"/>
      <c r="D151" s="11"/>
      <c r="E151" s="8"/>
    </row>
    <row r="152" spans="1:5" ht="15.75" x14ac:dyDescent="0.25">
      <c r="A152" s="9"/>
      <c r="B152" s="8"/>
      <c r="C152" s="10"/>
      <c r="D152" s="11"/>
      <c r="E152" s="8"/>
    </row>
    <row r="153" spans="1:5" ht="15.75" x14ac:dyDescent="0.25">
      <c r="A153" s="9"/>
      <c r="B153" s="8"/>
      <c r="C153" s="10"/>
      <c r="D153" s="11"/>
      <c r="E153" s="8"/>
    </row>
    <row r="154" spans="1:5" ht="15.75" x14ac:dyDescent="0.25">
      <c r="A154" s="9"/>
      <c r="B154" s="8"/>
      <c r="C154" s="10"/>
      <c r="D154" s="11"/>
      <c r="E154" s="8"/>
    </row>
    <row r="155" spans="1:5" ht="15.75" x14ac:dyDescent="0.25">
      <c r="A155" s="9"/>
      <c r="B155" s="8"/>
      <c r="C155" s="10"/>
      <c r="D155" s="11"/>
      <c r="E155" s="8"/>
    </row>
    <row r="156" spans="1:5" ht="15.75" x14ac:dyDescent="0.25">
      <c r="A156" s="9"/>
      <c r="B156" s="8"/>
      <c r="C156" s="10"/>
      <c r="D156" s="11"/>
      <c r="E156" s="8"/>
    </row>
    <row r="157" spans="1:5" ht="15.75" x14ac:dyDescent="0.25">
      <c r="A157" s="9"/>
      <c r="B157" s="8"/>
      <c r="C157" s="10"/>
      <c r="D157" s="11"/>
      <c r="E157" s="8"/>
    </row>
    <row r="158" spans="1:5" ht="15.75" x14ac:dyDescent="0.25">
      <c r="A158" s="9"/>
      <c r="B158" s="8"/>
      <c r="C158" s="10"/>
      <c r="D158" s="11"/>
      <c r="E158" s="8"/>
    </row>
    <row r="159" spans="1:5" ht="15.75" x14ac:dyDescent="0.25">
      <c r="A159" s="9"/>
      <c r="B159" s="8"/>
      <c r="C159" s="10"/>
      <c r="D159" s="11"/>
      <c r="E159" s="8"/>
    </row>
    <row r="160" spans="1:5" ht="15.75" x14ac:dyDescent="0.25">
      <c r="A160" s="9"/>
      <c r="B160" s="8"/>
      <c r="C160" s="10"/>
      <c r="D160" s="11"/>
      <c r="E160" s="8"/>
    </row>
    <row r="161" spans="1:5" ht="15.75" x14ac:dyDescent="0.25">
      <c r="A161" s="9"/>
      <c r="B161" s="8"/>
      <c r="C161" s="10"/>
      <c r="D161" s="11"/>
      <c r="E161" s="8"/>
    </row>
    <row r="162" spans="1:5" ht="15.75" x14ac:dyDescent="0.25">
      <c r="A162" s="9"/>
      <c r="B162" s="8"/>
      <c r="C162" s="10"/>
      <c r="D162" s="11"/>
      <c r="E162" s="8"/>
    </row>
    <row r="163" spans="1:5" ht="15.75" x14ac:dyDescent="0.25">
      <c r="A163" s="9"/>
      <c r="B163" s="8"/>
      <c r="C163" s="10"/>
      <c r="D163" s="11"/>
      <c r="E163" s="8"/>
    </row>
    <row r="164" spans="1:5" ht="15.75" x14ac:dyDescent="0.25">
      <c r="A164" s="9"/>
      <c r="B164" s="8"/>
      <c r="C164" s="10"/>
      <c r="D164" s="11"/>
      <c r="E164" s="8"/>
    </row>
    <row r="165" spans="1:5" ht="15.75" x14ac:dyDescent="0.25">
      <c r="A165" s="9"/>
      <c r="B165" s="8"/>
      <c r="C165" s="10"/>
      <c r="D165" s="11"/>
      <c r="E165" s="8"/>
    </row>
    <row r="166" spans="1:5" ht="15.75" x14ac:dyDescent="0.25">
      <c r="A166" s="9"/>
      <c r="B166" s="8"/>
      <c r="C166" s="10"/>
      <c r="D166" s="11"/>
      <c r="E166" s="8"/>
    </row>
    <row r="167" spans="1:5" ht="15.75" x14ac:dyDescent="0.25">
      <c r="A167" s="9"/>
      <c r="B167" s="8"/>
      <c r="C167" s="10"/>
      <c r="D167" s="11"/>
      <c r="E167" s="8"/>
    </row>
    <row r="168" spans="1:5" ht="15.75" x14ac:dyDescent="0.25">
      <c r="A168" s="9"/>
      <c r="B168" s="8"/>
      <c r="C168" s="10"/>
      <c r="D168" s="11"/>
      <c r="E168" s="8"/>
    </row>
    <row r="169" spans="1:5" ht="15.75" x14ac:dyDescent="0.25">
      <c r="A169" s="9"/>
      <c r="B169" s="8"/>
      <c r="C169" s="10"/>
      <c r="D169" s="11"/>
      <c r="E169" s="8"/>
    </row>
    <row r="170" spans="1:5" ht="15.75" x14ac:dyDescent="0.25">
      <c r="A170" s="9"/>
      <c r="B170" s="8"/>
      <c r="C170" s="10"/>
      <c r="D170" s="11"/>
      <c r="E170" s="8"/>
    </row>
    <row r="171" spans="1:5" ht="15.75" x14ac:dyDescent="0.25">
      <c r="A171" s="9"/>
      <c r="B171" s="8"/>
      <c r="C171" s="10"/>
      <c r="D171" s="11"/>
      <c r="E171" s="8"/>
    </row>
    <row r="172" spans="1:5" ht="15.75" x14ac:dyDescent="0.25">
      <c r="A172" s="9"/>
      <c r="B172" s="8"/>
      <c r="C172" s="10"/>
      <c r="D172" s="11"/>
      <c r="E172" s="8"/>
    </row>
    <row r="173" spans="1:5" ht="15.75" x14ac:dyDescent="0.25">
      <c r="A173" s="9"/>
      <c r="B173" s="8"/>
      <c r="C173" s="10"/>
      <c r="D173" s="11"/>
      <c r="E173" s="8"/>
    </row>
    <row r="174" spans="1:5" ht="15.75" x14ac:dyDescent="0.25">
      <c r="A174" s="9"/>
      <c r="B174" s="8"/>
      <c r="C174" s="10"/>
      <c r="D174" s="11"/>
      <c r="E174" s="8"/>
    </row>
    <row r="175" spans="1:5" ht="15.75" x14ac:dyDescent="0.25">
      <c r="A175" s="9"/>
      <c r="B175" s="8"/>
      <c r="C175" s="10"/>
      <c r="D175" s="11"/>
      <c r="E175" s="8"/>
    </row>
    <row r="176" spans="1:5" ht="15.75" x14ac:dyDescent="0.25">
      <c r="A176" s="9"/>
      <c r="B176" s="8"/>
      <c r="C176" s="10"/>
      <c r="D176" s="11"/>
      <c r="E176" s="8"/>
    </row>
    <row r="177" spans="1:5" ht="15.75" x14ac:dyDescent="0.25">
      <c r="A177" s="9"/>
      <c r="B177" s="8"/>
      <c r="C177" s="10"/>
      <c r="D177" s="11"/>
      <c r="E177" s="8"/>
    </row>
    <row r="178" spans="1:5" ht="15.75" x14ac:dyDescent="0.25">
      <c r="A178" s="9"/>
      <c r="B178" s="8"/>
      <c r="C178" s="10"/>
      <c r="D178" s="11"/>
      <c r="E178" s="8"/>
    </row>
    <row r="179" spans="1:5" ht="15.75" x14ac:dyDescent="0.25">
      <c r="A179" s="9"/>
      <c r="B179" s="8"/>
      <c r="C179" s="10"/>
      <c r="D179" s="11"/>
      <c r="E179" s="8"/>
    </row>
    <row r="180" spans="1:5" ht="15.75" x14ac:dyDescent="0.25">
      <c r="A180" s="9"/>
      <c r="B180" s="8"/>
      <c r="C180" s="10"/>
      <c r="D180" s="11"/>
      <c r="E180" s="8"/>
    </row>
    <row r="181" spans="1:5" ht="15.75" x14ac:dyDescent="0.25">
      <c r="A181" s="9"/>
      <c r="B181" s="8"/>
      <c r="C181" s="10"/>
      <c r="D181" s="11"/>
      <c r="E181" s="8"/>
    </row>
    <row r="182" spans="1:5" ht="15.75" x14ac:dyDescent="0.25">
      <c r="A182" s="9"/>
      <c r="B182" s="8"/>
      <c r="C182" s="10"/>
      <c r="D182" s="11"/>
      <c r="E182" s="8"/>
    </row>
    <row r="183" spans="1:5" ht="15.75" x14ac:dyDescent="0.25">
      <c r="A183" s="9"/>
      <c r="B183" s="8"/>
      <c r="C183" s="10"/>
      <c r="D183" s="11"/>
      <c r="E183" s="8"/>
    </row>
    <row r="184" spans="1:5" ht="15.75" x14ac:dyDescent="0.25">
      <c r="A184" s="9"/>
      <c r="B184" s="8"/>
      <c r="C184" s="10"/>
      <c r="D184" s="11"/>
      <c r="E184" s="8"/>
    </row>
    <row r="185" spans="1:5" ht="15.75" x14ac:dyDescent="0.25">
      <c r="A185" s="9"/>
      <c r="B185" s="8"/>
      <c r="C185" s="10"/>
      <c r="D185" s="11"/>
      <c r="E185" s="8"/>
    </row>
    <row r="186" spans="1:5" ht="15.75" x14ac:dyDescent="0.25">
      <c r="A186" s="9"/>
      <c r="B186" s="8"/>
      <c r="C186" s="10"/>
      <c r="D186" s="11"/>
      <c r="E186" s="8"/>
    </row>
    <row r="187" spans="1:5" ht="15.75" x14ac:dyDescent="0.25">
      <c r="A187" s="9"/>
      <c r="B187" s="8"/>
      <c r="C187" s="10"/>
      <c r="D187" s="11"/>
      <c r="E187" s="8"/>
    </row>
    <row r="188" spans="1:5" ht="15.75" x14ac:dyDescent="0.25">
      <c r="A188" s="9"/>
      <c r="B188" s="8"/>
      <c r="C188" s="10"/>
      <c r="D188" s="11"/>
      <c r="E188" s="8"/>
    </row>
    <row r="189" spans="1:5" ht="15.75" x14ac:dyDescent="0.25">
      <c r="A189" s="9"/>
      <c r="B189" s="8"/>
      <c r="C189" s="10"/>
      <c r="D189" s="11"/>
      <c r="E189" s="8"/>
    </row>
    <row r="190" spans="1:5" ht="15.75" x14ac:dyDescent="0.25">
      <c r="A190" s="9"/>
      <c r="B190" s="8"/>
      <c r="C190" s="10"/>
      <c r="D190" s="11"/>
      <c r="E190" s="8"/>
    </row>
    <row r="191" spans="1:5" ht="15.75" x14ac:dyDescent="0.25">
      <c r="A191" s="9"/>
      <c r="B191" s="8"/>
      <c r="C191" s="10"/>
      <c r="D191" s="11"/>
      <c r="E191" s="8"/>
    </row>
    <row r="192" spans="1:5" ht="15.75" x14ac:dyDescent="0.25">
      <c r="A192" s="9"/>
      <c r="B192" s="8"/>
      <c r="C192" s="10"/>
      <c r="D192" s="11"/>
      <c r="E192" s="8"/>
    </row>
    <row r="193" spans="1:5" ht="15.75" x14ac:dyDescent="0.25">
      <c r="A193" s="9"/>
      <c r="B193" s="8"/>
      <c r="C193" s="10"/>
      <c r="D193" s="11"/>
      <c r="E193" s="8"/>
    </row>
    <row r="194" spans="1:5" ht="15.75" x14ac:dyDescent="0.25">
      <c r="A194" s="9"/>
      <c r="B194" s="8"/>
      <c r="C194" s="10"/>
      <c r="D194" s="11"/>
      <c r="E194" s="8"/>
    </row>
    <row r="195" spans="1:5" ht="15.75" x14ac:dyDescent="0.25">
      <c r="A195" s="9"/>
      <c r="B195" s="8"/>
      <c r="C195" s="10"/>
      <c r="D195" s="11"/>
      <c r="E195" s="8"/>
    </row>
    <row r="196" spans="1:5" ht="15.75" x14ac:dyDescent="0.25">
      <c r="A196" s="9"/>
      <c r="B196" s="8"/>
      <c r="C196" s="10"/>
      <c r="D196" s="11"/>
      <c r="E196" s="8"/>
    </row>
    <row r="197" spans="1:5" ht="15.75" x14ac:dyDescent="0.25">
      <c r="A197" s="9"/>
      <c r="B197" s="8"/>
      <c r="C197" s="10"/>
      <c r="D197" s="11"/>
      <c r="E197" s="8"/>
    </row>
    <row r="198" spans="1:5" ht="15.75" x14ac:dyDescent="0.25">
      <c r="A198" s="9"/>
      <c r="B198" s="8"/>
      <c r="C198" s="10"/>
      <c r="D198" s="11"/>
      <c r="E198" s="8"/>
    </row>
    <row r="199" spans="1:5" ht="15.75" x14ac:dyDescent="0.25">
      <c r="A199" s="9"/>
      <c r="B199" s="8"/>
      <c r="C199" s="10"/>
      <c r="D199" s="11"/>
      <c r="E199" s="8"/>
    </row>
    <row r="200" spans="1:5" ht="15.75" x14ac:dyDescent="0.25">
      <c r="A200" s="9"/>
      <c r="B200" s="8"/>
      <c r="C200" s="10"/>
      <c r="D200" s="11"/>
      <c r="E200" s="8"/>
    </row>
    <row r="201" spans="1:5" ht="15.75" x14ac:dyDescent="0.25">
      <c r="A201" s="9"/>
      <c r="B201" s="8"/>
      <c r="C201" s="10"/>
      <c r="D201" s="11"/>
      <c r="E201" s="8"/>
    </row>
    <row r="202" spans="1:5" ht="15.75" x14ac:dyDescent="0.25">
      <c r="A202" s="9"/>
      <c r="B202" s="8"/>
      <c r="C202" s="10"/>
      <c r="D202" s="11"/>
      <c r="E202" s="8"/>
    </row>
    <row r="203" spans="1:5" ht="15.75" x14ac:dyDescent="0.25">
      <c r="A203" s="9"/>
      <c r="B203" s="8"/>
      <c r="C203" s="10"/>
      <c r="D203" s="11"/>
      <c r="E203" s="8"/>
    </row>
    <row r="204" spans="1:5" ht="15.75" x14ac:dyDescent="0.25">
      <c r="A204" s="9"/>
      <c r="B204" s="8"/>
      <c r="C204" s="10"/>
      <c r="D204" s="11"/>
      <c r="E204" s="8"/>
    </row>
    <row r="205" spans="1:5" ht="15.75" x14ac:dyDescent="0.25">
      <c r="A205" s="9"/>
      <c r="B205" s="8"/>
      <c r="C205" s="10"/>
      <c r="D205" s="11"/>
      <c r="E205" s="8"/>
    </row>
    <row r="206" spans="1:5" ht="15.75" x14ac:dyDescent="0.25">
      <c r="A206" s="9"/>
      <c r="B206" s="8"/>
      <c r="C206" s="10"/>
      <c r="D206" s="11"/>
      <c r="E206" s="8"/>
    </row>
    <row r="207" spans="1:5" ht="15.75" x14ac:dyDescent="0.25">
      <c r="A207" s="9"/>
      <c r="B207" s="8"/>
      <c r="C207" s="10"/>
      <c r="D207" s="11"/>
      <c r="E207" s="8"/>
    </row>
    <row r="208" spans="1:5" ht="15.75" x14ac:dyDescent="0.25">
      <c r="A208" s="9"/>
      <c r="B208" s="8"/>
      <c r="C208" s="10"/>
      <c r="D208" s="11"/>
      <c r="E208" s="8"/>
    </row>
    <row r="209" spans="1:5" ht="15.75" x14ac:dyDescent="0.25">
      <c r="A209" s="9"/>
      <c r="B209" s="8"/>
      <c r="C209" s="10"/>
      <c r="D209" s="11"/>
      <c r="E209" s="8"/>
    </row>
    <row r="210" spans="1:5" ht="15.75" x14ac:dyDescent="0.25">
      <c r="A210" s="9"/>
      <c r="B210" s="8"/>
      <c r="C210" s="10"/>
      <c r="D210" s="11"/>
      <c r="E210" s="8"/>
    </row>
    <row r="211" spans="1:5" ht="15.75" x14ac:dyDescent="0.25">
      <c r="A211" s="9"/>
      <c r="B211" s="8"/>
      <c r="C211" s="10"/>
      <c r="D211" s="11"/>
      <c r="E211" s="8"/>
    </row>
    <row r="212" spans="1:5" ht="15.75" x14ac:dyDescent="0.25">
      <c r="A212" s="9"/>
      <c r="B212" s="8"/>
      <c r="C212" s="10"/>
      <c r="D212" s="11"/>
      <c r="E212" s="8"/>
    </row>
    <row r="479" spans="3:3" ht="18.75" x14ac:dyDescent="0.3">
      <c r="C479" s="67"/>
    </row>
    <row r="480" spans="3:3" ht="18.75" x14ac:dyDescent="0.3">
      <c r="C480" s="67"/>
    </row>
    <row r="483" spans="3:3" x14ac:dyDescent="0.2">
      <c r="C483" s="68"/>
    </row>
  </sheetData>
  <pageMargins left="0.15748031496062992" right="0.15748031496062992" top="0.15748031496062992" bottom="0.23622047244094491" header="0.15748031496062992" footer="0.19685039370078741"/>
  <pageSetup paperSize="9" scale="75" fitToHeight="2" orientation="portrait" r:id="rId1"/>
  <rowBreaks count="2" manualBreakCount="2">
    <brk id="38" max="16383" man="1"/>
    <brk id="80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698806F-6B8F-4B02-A9BD-8816E7C0852D}"/>
</file>

<file path=customXml/itemProps2.xml><?xml version="1.0" encoding="utf-8"?>
<ds:datastoreItem xmlns:ds="http://schemas.openxmlformats.org/officeDocument/2006/customXml" ds:itemID="{F2D41A0D-01EA-4112-90DB-F9134BD37888}"/>
</file>

<file path=customXml/itemProps3.xml><?xml version="1.0" encoding="utf-8"?>
<ds:datastoreItem xmlns:ds="http://schemas.openxmlformats.org/officeDocument/2006/customXml" ds:itemID="{79212616-6E1D-482B-B256-91A94D14C5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01.08.2022</vt:lpstr>
      <vt:lpstr>'на 01.08.2022'!Область_печати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dcterms:created xsi:type="dcterms:W3CDTF">2022-08-15T11:02:36Z</dcterms:created>
  <dcterms:modified xsi:type="dcterms:W3CDTF">2022-08-25T07:16:39Z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