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75" windowWidth="22695" windowHeight="9270"/>
  </bookViews>
  <sheets>
    <sheet name="на 01.06.2022" sheetId="1" r:id="rId1"/>
  </sheets>
  <externalReferences>
    <externalReference r:id="rId2"/>
  </externalReferences>
  <definedNames>
    <definedName name="Z_3A62FDFE_B33F_4285_AF26_B946B57D89E5_.wvu.Rows" localSheetId="0" hidden="1">'на 01.06.2022'!$30:$30,'на 01.06.2022'!$40:$40,'на 01.06.2022'!$82:$83,'на 01.06.2022'!$101:$104,'на 01.06.2022'!$123:$123,'на 01.06.2022'!$127:$127,'на 01.06.2022'!$138:$138</definedName>
    <definedName name="Z_5F4BDBB1_E645_4516_8FC8_7D1E2AFE448F_.wvu.Rows" localSheetId="0" hidden="1">'на 01.06.2022'!$30:$30,'на 01.06.2022'!$40:$40,'на 01.06.2022'!$66:$66,'на 01.06.2022'!$82:$83,'на 01.06.2022'!$101:$104,'на 01.06.2022'!$123:$123,'на 01.06.2022'!$127:$127</definedName>
    <definedName name="Z_791A6B44_A126_477F_8F66_87C81269CCAF_.wvu.Rows" localSheetId="0" hidden="1">'на 01.06.2022'!#REF!,'на 01.06.2022'!$121:$122,'на 01.06.2022'!$128:$128</definedName>
    <definedName name="Z_941B9BCB_D95B_4828_B060_DECC595C9511_.wvu.Rows" localSheetId="0" hidden="1">'на 01.06.2022'!$30:$30,'на 01.06.2022'!$33:$33,'на 01.06.2022'!$40:$40,'на 01.06.2022'!$48:$48,'на 01.06.2022'!$66:$66,'на 01.06.2022'!$71:$71,'на 01.06.2022'!$82:$83,'на 01.06.2022'!$101:$104,'на 01.06.2022'!$120:$128,'на 01.06.2022'!$138:$138</definedName>
    <definedName name="Z_AD8B40E3_4B89_443C_9ACF_B6D22B3A77E7_.wvu.Rows" localSheetId="0" hidden="1">'на 01.06.2022'!$30:$30,'на 01.06.2022'!$33:$33,'на 01.06.2022'!$40:$40,'на 01.06.2022'!$48:$48,'на 01.06.2022'!$66:$66,'на 01.06.2022'!$71:$71,'на 01.06.2022'!$82:$83,'на 01.06.2022'!$101:$104,'на 01.06.2022'!$120:$128,'на 01.06.2022'!$138:$138</definedName>
    <definedName name="Z_AFEF4DE1_67D6_48C6_A8C8_B9E9198BBD0E_.wvu.PrintArea" localSheetId="0" hidden="1">'на 01.06.2022'!$A$1:$D$148</definedName>
    <definedName name="Z_AFEF4DE1_67D6_48C6_A8C8_B9E9198BBD0E_.wvu.Rows" localSheetId="0" hidden="1">'на 01.06.2022'!$30:$30,'на 01.06.2022'!$40:$40,'на 01.06.2022'!$55:$55,'на 01.06.2022'!$66:$66,'на 01.06.2022'!$69:$69,'на 01.06.2022'!$71:$71,'на 01.06.2022'!$82:$83,'на 01.06.2022'!$86:$86,'на 01.06.2022'!$101:$104,'на 01.06.2022'!$121:$122,'на 01.06.2022'!$124:$128,'на 01.06.2022'!$130:$130,'на 01.06.2022'!$138:$138</definedName>
    <definedName name="Z_CAE69FAB_AFBE_4188_8F32_69E048226F14_.wvu.Rows" localSheetId="0" hidden="1">'на 01.06.2022'!$30:$30,'на 01.06.2022'!$33:$33,'на 01.06.2022'!$40:$41,'на 01.06.2022'!$66:$66,'на 01.06.2022'!$71:$71,'на 01.06.2022'!$82:$83,'на 01.06.2022'!$138:$138</definedName>
    <definedName name="Z_D2DF83CF_573E_4A86_A4BE_5A992E023C65_.wvu.Rows" localSheetId="0" hidden="1">'на 01.06.2022'!#REF!,'на 01.06.2022'!$121:$122,'на 01.06.2022'!$128:$128</definedName>
    <definedName name="Z_E2CE03E0_A708_4616_8DFD_0910D1C70A9E_.wvu.Rows" localSheetId="0" hidden="1">'на 01.06.2022'!#REF!,'на 01.06.2022'!$121:$122,'на 01.06.2022'!$128:$128</definedName>
    <definedName name="Z_E6F394BB_DB4B_47AB_A066_DC195B03AE3E_.wvu.Rows" localSheetId="0" hidden="1">'на 01.06.2022'!$30:$30,'на 01.06.2022'!$40:$40,'на 01.06.2022'!$66:$66,'на 01.06.2022'!$69:$69,'на 01.06.2022'!$71:$71,'на 01.06.2022'!$82:$83,'на 01.06.2022'!$101:$104,'на 01.06.2022'!$113:$118,'на 01.06.2022'!$124:$128,'на 01.06.2022'!$130:$130,'на 01.06.2022'!$138:$138</definedName>
    <definedName name="Z_E8991B2E_0E9F_48F3_A4D6_3B340ABE8C8E_.wvu.Rows" localSheetId="0" hidden="1">'на 01.06.2022'!$40:$41,'на 01.06.2022'!$128:$128</definedName>
    <definedName name="Z_F385514D_10E2_4F02_BC23_DB9B134ACC31_.wvu.PrintArea" localSheetId="0" hidden="1">'на 01.06.2022'!$A$1:$D$148</definedName>
    <definedName name="Z_F385514D_10E2_4F02_BC23_DB9B134ACC31_.wvu.Rows" localSheetId="0" hidden="1">'на 01.06.2022'!$30:$31,'на 01.06.2022'!$35:$35,'на 01.06.2022'!$37:$37,'на 01.06.2022'!$41:$41,'на 01.06.2022'!$55:$55,'на 01.06.2022'!$66:$66,'на 01.06.2022'!$69:$69,'на 01.06.2022'!$71:$71,'на 01.06.2022'!$82:$83,'на 01.06.2022'!$86:$86,'на 01.06.2022'!$103:$103,'на 01.06.2022'!$114:$119,'на 01.06.2022'!$121:$122,'на 01.06.2022'!$124:$128,'на 01.06.2022'!$130:$130,'на 01.06.2022'!$138:$138</definedName>
    <definedName name="Z_F59D258D_974D_4B2B_B7CC_86B99245EC3C_.wvu.PrintArea" localSheetId="0" hidden="1">'на 01.06.2022'!$A$1:$D$148</definedName>
    <definedName name="Z_F59D258D_974D_4B2B_B7CC_86B99245EC3C_.wvu.Rows" localSheetId="0" hidden="1">'на 01.06.2022'!$30:$30,'на 01.06.2022'!$33:$33,'на 01.06.2022'!$40:$41,'на 01.06.2022'!$48:$48,'на 01.06.2022'!$66:$66,'на 01.06.2022'!$71:$71,'на 01.06.2022'!$82:$83,'на 01.06.2022'!$101:$104,'на 01.06.2022'!$123:$123,'на 01.06.2022'!$127:$127,'на 01.06.2022'!$138:$138</definedName>
    <definedName name="Z_F8542D9D_A523_4F6F_8CFE_9BA4BA3D5B88_.wvu.Rows" localSheetId="0" hidden="1">'на 01.06.2022'!$40:$40,'на 01.06.2022'!$101:$104,'на 01.06.2022'!$121:$123,'на 01.06.2022'!$127:$127</definedName>
    <definedName name="Z_FAFBB87E_73E9_461E_A4E8_A0EB3259EED0_.wvu.PrintArea" localSheetId="0" hidden="1">'на 01.06.2022'!$A$1:$D$148</definedName>
    <definedName name="Z_FAFBB87E_73E9_461E_A4E8_A0EB3259EED0_.wvu.Rows" localSheetId="0" hidden="1">'на 01.06.2022'!$31:$31,'на 01.06.2022'!$40:$40,'на 01.06.2022'!$101:$104,'на 01.06.2022'!$121:$123,'на 01.06.2022'!$127:$127</definedName>
    <definedName name="_xlnm.Print_Area" localSheetId="0">'на 01.06.2022'!$A$1:$D$135</definedName>
  </definedNames>
  <calcPr calcId="145621"/>
</workbook>
</file>

<file path=xl/calcChain.xml><?xml version="1.0" encoding="utf-8"?>
<calcChain xmlns="http://schemas.openxmlformats.org/spreadsheetml/2006/main">
  <c r="B133" i="1" l="1"/>
  <c r="B98" i="1"/>
  <c r="B90" i="1"/>
  <c r="C85" i="1"/>
  <c r="C79" i="1"/>
  <c r="C67" i="1"/>
  <c r="B60" i="1"/>
  <c r="C57" i="1"/>
  <c r="B28" i="1"/>
  <c r="C133" i="1" l="1"/>
  <c r="C132" i="1"/>
  <c r="B132" i="1"/>
  <c r="C131" i="1"/>
  <c r="B131" i="1"/>
  <c r="C126" i="1"/>
  <c r="B126" i="1"/>
  <c r="C125" i="1"/>
  <c r="B125" i="1"/>
  <c r="C123" i="1"/>
  <c r="C129" i="1" s="1"/>
  <c r="B123" i="1"/>
  <c r="C122" i="1"/>
  <c r="B122" i="1"/>
  <c r="C121" i="1"/>
  <c r="B121" i="1"/>
  <c r="C120" i="1"/>
  <c r="B120" i="1"/>
  <c r="C116" i="1"/>
  <c r="B116" i="1"/>
  <c r="C114" i="1"/>
  <c r="C112" i="1"/>
  <c r="B112" i="1"/>
  <c r="C111" i="1"/>
  <c r="B111" i="1"/>
  <c r="C110" i="1"/>
  <c r="B110" i="1"/>
  <c r="C108" i="1"/>
  <c r="B108" i="1"/>
  <c r="C107" i="1"/>
  <c r="B107" i="1"/>
  <c r="C106" i="1"/>
  <c r="B106" i="1"/>
  <c r="C104" i="1"/>
  <c r="B104" i="1"/>
  <c r="C103" i="1"/>
  <c r="B103" i="1"/>
  <c r="C102" i="1"/>
  <c r="C130" i="1" s="1"/>
  <c r="B102" i="1"/>
  <c r="C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D90" i="1" s="1"/>
  <c r="C89" i="1"/>
  <c r="B89" i="1"/>
  <c r="C88" i="1"/>
  <c r="B88" i="1"/>
  <c r="C87" i="1"/>
  <c r="B87" i="1"/>
  <c r="C86" i="1"/>
  <c r="B86" i="1"/>
  <c r="B85" i="1"/>
  <c r="D85" i="1" s="1"/>
  <c r="C84" i="1"/>
  <c r="B84" i="1"/>
  <c r="C83" i="1"/>
  <c r="B83" i="1"/>
  <c r="C82" i="1"/>
  <c r="B82" i="1"/>
  <c r="C81" i="1"/>
  <c r="B81" i="1"/>
  <c r="C80" i="1"/>
  <c r="B80" i="1"/>
  <c r="B79" i="1"/>
  <c r="D79" i="1" s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B67" i="1"/>
  <c r="D67" i="1" s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D60" i="1" s="1"/>
  <c r="C59" i="1"/>
  <c r="B59" i="1"/>
  <c r="C58" i="1"/>
  <c r="B58" i="1"/>
  <c r="B57" i="1"/>
  <c r="D57" i="1" s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39" i="1"/>
  <c r="B39" i="1"/>
  <c r="B100" i="1" s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100" i="1" l="1"/>
  <c r="D61" i="1"/>
  <c r="D62" i="1"/>
  <c r="D63" i="1"/>
  <c r="D64" i="1"/>
  <c r="D65" i="1"/>
  <c r="D66" i="1"/>
  <c r="D68" i="1"/>
  <c r="D69" i="1"/>
  <c r="D71" i="1"/>
  <c r="D72" i="1"/>
  <c r="D73" i="1"/>
  <c r="D74" i="1"/>
  <c r="D75" i="1"/>
  <c r="D76" i="1"/>
  <c r="D77" i="1"/>
  <c r="D78" i="1"/>
  <c r="D80" i="1"/>
  <c r="D81" i="1"/>
  <c r="D82" i="1"/>
  <c r="D91" i="1"/>
  <c r="B130" i="1"/>
  <c r="D92" i="1"/>
  <c r="D93" i="1"/>
  <c r="D94" i="1"/>
  <c r="D95" i="1"/>
  <c r="D6" i="1"/>
  <c r="D7" i="1"/>
  <c r="D8" i="1"/>
  <c r="D9" i="1"/>
  <c r="D10" i="1"/>
  <c r="D11" i="1"/>
  <c r="D12" i="1"/>
  <c r="D13" i="1"/>
  <c r="D14" i="1"/>
  <c r="D96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44" i="1"/>
  <c r="D45" i="1"/>
  <c r="D46" i="1"/>
  <c r="D47" i="1"/>
  <c r="D48" i="1"/>
  <c r="D49" i="1"/>
  <c r="D50" i="1"/>
  <c r="D53" i="1"/>
  <c r="D54" i="1"/>
  <c r="D56" i="1"/>
  <c r="D58" i="1"/>
  <c r="D59" i="1"/>
  <c r="D97" i="1"/>
  <c r="D83" i="1"/>
  <c r="D84" i="1"/>
  <c r="D86" i="1"/>
  <c r="D87" i="1"/>
  <c r="D88" i="1"/>
  <c r="D89" i="1"/>
  <c r="C134" i="1"/>
  <c r="D28" i="1"/>
  <c r="D30" i="1"/>
  <c r="D31" i="1"/>
  <c r="D32" i="1"/>
  <c r="D33" i="1"/>
  <c r="D34" i="1"/>
  <c r="D35" i="1"/>
  <c r="D37" i="1"/>
  <c r="B134" i="1"/>
  <c r="D39" i="1"/>
  <c r="D98" i="1"/>
</calcChain>
</file>

<file path=xl/sharedStrings.xml><?xml version="1.0" encoding="utf-8"?>
<sst xmlns="http://schemas.openxmlformats.org/spreadsheetml/2006/main" count="129" uniqueCount="121">
  <si>
    <t>тыс. руб.</t>
  </si>
  <si>
    <t>Наименование показателей</t>
  </si>
  <si>
    <t>Бюджет города на 2022 год с учетом изменений</t>
  </si>
  <si>
    <t>Исполнено на 01.06.2022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</si>
  <si>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</si>
  <si>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</si>
  <si>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</si>
  <si>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</si>
  <si>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</si>
  <si>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</si>
  <si>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</si>
  <si>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</si>
  <si>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</si>
  <si>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</si>
  <si>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</si>
  <si>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</si>
  <si>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</si>
  <si>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</si>
  <si>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</si>
  <si>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</si>
  <si>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</si>
  <si>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</si>
  <si>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</si>
  <si>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</si>
  <si>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</si>
  <si>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</si>
  <si>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</si>
  <si>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</si>
  <si>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</si>
  <si>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</si>
  <si>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</si>
  <si>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</si>
  <si>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</si>
  <si>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</si>
  <si>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</si>
  <si>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</si>
  <si>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 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</si>
  <si>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</si>
  <si>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</si>
  <si>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</si>
  <si>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</si>
  <si>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</si>
  <si>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</si>
  <si>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</si>
  <si>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</si>
  <si>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</si>
  <si>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</si>
  <si>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</si>
  <si>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</si>
  <si>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 xml:space="preserve"> -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</si>
  <si>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</si>
  <si>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</si>
  <si>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</si>
  <si>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</si>
  <si>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</si>
  <si>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</si>
  <si>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</si>
  <si>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</si>
  <si>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</si>
  <si>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</si>
  <si>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</si>
  <si>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</si>
  <si>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</si>
  <si>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</si>
  <si>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</si>
  <si>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</si>
  <si>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</si>
  <si>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</si>
  <si>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</si>
  <si>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</si>
  <si>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</si>
  <si>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</si>
  <si>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</si>
  <si>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</si>
  <si>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</si>
  <si>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</si>
  <si>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</si>
  <si>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</si>
  <si>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</si>
  <si>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</si>
  <si>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</si>
  <si>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</si>
  <si>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</si>
  <si>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</si>
  <si>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</si>
  <si>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</si>
  <si>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</si>
  <si>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</si>
  <si>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</si>
  <si>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</si>
  <si>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</si>
  <si>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</si>
  <si>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</si>
  <si>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</si>
  <si>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</si>
  <si>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</si>
  <si>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</si>
  <si>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</si>
  <si>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</si>
  <si>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</si>
  <si>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</si>
  <si>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</si>
  <si>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</si>
  <si>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</si>
  <si>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</si>
  <si>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</si>
  <si>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</si>
  <si>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</si>
  <si>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</si>
  <si>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</si>
  <si>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</si>
  <si>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</si>
  <si>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</si>
  <si>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</si>
  <si>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</si>
  <si>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</si>
  <si>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</si>
  <si>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</si>
  <si>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</si>
  <si>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ИТОГО ИСТОЧНИКОВ ВНУТРЕННЕГО ФИНАНСИРОВАНИЯ ДЕФИЦИТОВ БЮДЖЕТОВ</t>
  </si>
  <si>
    <t xml:space="preserve">                           Сведения об исполнении бюджета г. Красноярска на 01.06.2022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</si>
</sst>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р_."/>
    <numFmt numFmtId="165" formatCode="0.0%"/>
    <numFmt numFmtId="166" formatCode="#,##0.00000"/>
    <numFmt numFmtId="167" formatCode="0.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4" fontId="0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/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" fontId="5" fillId="0" borderId="0" xfId="0" applyNumberFormat="1" applyFont="1" applyFill="1"/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/>
    <xf numFmtId="49" fontId="9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/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4" borderId="1" xfId="0" applyNumberFormat="1" applyFont="1" applyFill="1" applyBorder="1"/>
    <xf numFmtId="0" fontId="0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/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7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  <xf numFmtId="0" fontId="9" fillId="0" borderId="0" xfId="0" applyFont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 wrapText="1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06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6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25412914.746329997</v>
          </cell>
          <cell r="F7">
            <v>10613266.410572</v>
          </cell>
        </row>
        <row r="8">
          <cell r="E8">
            <v>15942752.27</v>
          </cell>
          <cell r="F8">
            <v>6506325.1850000005</v>
          </cell>
        </row>
        <row r="9">
          <cell r="E9">
            <v>4256189.03</v>
          </cell>
          <cell r="F9">
            <v>2464483.9591100002</v>
          </cell>
        </row>
        <row r="13">
          <cell r="E13">
            <v>11686563.24</v>
          </cell>
          <cell r="F13">
            <v>4041841.2258899999</v>
          </cell>
        </row>
        <row r="33">
          <cell r="E33">
            <v>4755914.29</v>
          </cell>
          <cell r="F33">
            <v>2351307.8298599995</v>
          </cell>
        </row>
        <row r="34">
          <cell r="E34">
            <v>4318098.3</v>
          </cell>
          <cell r="F34">
            <v>2149589.2423099997</v>
          </cell>
        </row>
        <row r="42">
          <cell r="E42">
            <v>5465.94</v>
          </cell>
          <cell r="F42">
            <v>1807.59602</v>
          </cell>
        </row>
        <row r="45">
          <cell r="E45">
            <v>3452.76</v>
          </cell>
          <cell r="F45">
            <v>17344.049230000001</v>
          </cell>
        </row>
        <row r="49">
          <cell r="E49">
            <v>1371809.81</v>
          </cell>
          <cell r="F49">
            <v>409887.35428000003</v>
          </cell>
        </row>
        <row r="51">
          <cell r="E51">
            <v>492013.05</v>
          </cell>
          <cell r="F51">
            <v>48016.470139999998</v>
          </cell>
        </row>
        <row r="52">
          <cell r="E52">
            <v>879796.76</v>
          </cell>
          <cell r="F52">
            <v>361870.88414000004</v>
          </cell>
        </row>
        <row r="61">
          <cell r="E61">
            <v>284802.40000000002</v>
          </cell>
          <cell r="F61">
            <v>105702.2356</v>
          </cell>
        </row>
        <row r="69">
          <cell r="E69">
            <v>2.09</v>
          </cell>
          <cell r="F69">
            <v>11.604452</v>
          </cell>
        </row>
        <row r="86">
          <cell r="E86">
            <v>1187786.8899999999</v>
          </cell>
          <cell r="F86">
            <v>389795.78762000008</v>
          </cell>
        </row>
        <row r="124">
          <cell r="E124">
            <v>86791.94</v>
          </cell>
          <cell r="F124">
            <v>38512.022660000002</v>
          </cell>
        </row>
        <row r="134">
          <cell r="E134">
            <v>13942.559999999998</v>
          </cell>
          <cell r="F134">
            <v>8577.1025499999996</v>
          </cell>
        </row>
        <row r="148">
          <cell r="E148">
            <v>352450.51999999996</v>
          </cell>
          <cell r="F148">
            <v>143756.78526</v>
          </cell>
        </row>
        <row r="173">
          <cell r="E173">
            <v>88.53</v>
          </cell>
          <cell r="F173">
            <v>23.5</v>
          </cell>
        </row>
        <row r="178">
          <cell r="E178">
            <v>111363.43</v>
          </cell>
          <cell r="F178">
            <v>81066.650429999994</v>
          </cell>
        </row>
        <row r="297">
          <cell r="E297">
            <v>64500.91633</v>
          </cell>
          <cell r="F297">
            <v>23931.40222</v>
          </cell>
        </row>
        <row r="305">
          <cell r="E305">
            <v>22125039.862469997</v>
          </cell>
          <cell r="F305">
            <v>8392495.0831799973</v>
          </cell>
        </row>
        <row r="306">
          <cell r="E306">
            <v>22177745.777769998</v>
          </cell>
          <cell r="F306">
            <v>8444733.9149499983</v>
          </cell>
        </row>
        <row r="307">
          <cell r="E307">
            <v>0</v>
          </cell>
          <cell r="F307">
            <v>0</v>
          </cell>
        </row>
        <row r="311">
          <cell r="E311">
            <v>8285517.8785899999</v>
          </cell>
          <cell r="F311">
            <v>2140444.6099199997</v>
          </cell>
        </row>
        <row r="388">
          <cell r="E388">
            <v>13151053.649179999</v>
          </cell>
          <cell r="F388">
            <v>6005484.2466699993</v>
          </cell>
        </row>
        <row r="440">
          <cell r="E440">
            <v>741174.25</v>
          </cell>
          <cell r="F440">
            <v>298805.05836000002</v>
          </cell>
        </row>
        <row r="456">
          <cell r="E456">
            <v>0</v>
          </cell>
          <cell r="F456">
            <v>0</v>
          </cell>
        </row>
        <row r="459">
          <cell r="E459">
            <v>0</v>
          </cell>
          <cell r="F459">
            <v>0</v>
          </cell>
        </row>
        <row r="461">
          <cell r="E461">
            <v>0</v>
          </cell>
          <cell r="F461">
            <v>4654.5222800000001</v>
          </cell>
        </row>
        <row r="467">
          <cell r="E467">
            <v>-52705.915300000001</v>
          </cell>
          <cell r="F467">
            <v>-56893.354050000002</v>
          </cell>
        </row>
        <row r="498">
          <cell r="E498">
            <v>47537954.608799994</v>
          </cell>
          <cell r="F498">
            <v>19005761.493751995</v>
          </cell>
        </row>
        <row r="501">
          <cell r="E501">
            <v>3591688.0287999995</v>
          </cell>
          <cell r="F501">
            <v>1003604.0698100001</v>
          </cell>
        </row>
        <row r="543">
          <cell r="E543">
            <v>5850</v>
          </cell>
          <cell r="F543">
            <v>2396.6238800000001</v>
          </cell>
        </row>
        <row r="547">
          <cell r="E547">
            <v>107560.4</v>
          </cell>
          <cell r="F547">
            <v>36383.139880000002</v>
          </cell>
        </row>
        <row r="558">
          <cell r="E558">
            <v>1236775.5571300003</v>
          </cell>
          <cell r="F558">
            <v>454044.73529999994</v>
          </cell>
        </row>
        <row r="571">
          <cell r="E571">
            <v>2093.9</v>
          </cell>
          <cell r="F571">
            <v>1436.48298</v>
          </cell>
        </row>
        <row r="574">
          <cell r="E574">
            <v>282067.53696</v>
          </cell>
          <cell r="F574">
            <v>92800.810169999982</v>
          </cell>
        </row>
        <row r="585">
          <cell r="E585">
            <v>49521</v>
          </cell>
          <cell r="F585">
            <v>4430.7785199999998</v>
          </cell>
        </row>
        <row r="593">
          <cell r="E593">
            <v>61235.977209999997</v>
          </cell>
          <cell r="F593">
            <v>0</v>
          </cell>
        </row>
        <row r="595">
          <cell r="E595">
            <v>2443.15</v>
          </cell>
          <cell r="F595">
            <v>0</v>
          </cell>
        </row>
        <row r="598">
          <cell r="E598">
            <v>1844140.5075000003</v>
          </cell>
          <cell r="F598">
            <v>412111.49908000004</v>
          </cell>
        </row>
        <row r="628">
          <cell r="E628">
            <v>147037.149</v>
          </cell>
          <cell r="F628">
            <v>45456.952239999999</v>
          </cell>
        </row>
        <row r="642">
          <cell r="E642">
            <v>0</v>
          </cell>
          <cell r="F642">
            <v>0</v>
          </cell>
        </row>
        <row r="645">
          <cell r="E645">
            <v>21562.799999999999</v>
          </cell>
          <cell r="F645">
            <v>1017.74767</v>
          </cell>
        </row>
        <row r="653">
          <cell r="E653">
            <v>125474.34899999999</v>
          </cell>
          <cell r="F653">
            <v>44439.204570000002</v>
          </cell>
        </row>
        <row r="662">
          <cell r="E662">
            <v>9253033.9270300008</v>
          </cell>
          <cell r="F662">
            <v>1956546.86888</v>
          </cell>
        </row>
        <row r="727">
          <cell r="E727">
            <v>1848374.7000000002</v>
          </cell>
          <cell r="F727">
            <v>883270.39647000004</v>
          </cell>
        </row>
        <row r="740">
          <cell r="E740">
            <v>7202108.3191100005</v>
          </cell>
          <cell r="F740">
            <v>1031554.1722500001</v>
          </cell>
        </row>
        <row r="752">
          <cell r="E752">
            <v>202550.90792</v>
          </cell>
          <cell r="F752">
            <v>41722.300159999999</v>
          </cell>
        </row>
        <row r="776">
          <cell r="E776">
            <v>5138639.0287100002</v>
          </cell>
          <cell r="F776">
            <v>1110617.6403300001</v>
          </cell>
        </row>
        <row r="825">
          <cell r="E825">
            <v>2462498.3673799997</v>
          </cell>
          <cell r="F825">
            <v>556400.13299000007</v>
          </cell>
        </row>
        <row r="839">
          <cell r="E839">
            <v>147928.02600000001</v>
          </cell>
          <cell r="F839">
            <v>24270.3</v>
          </cell>
        </row>
        <row r="847">
          <cell r="E847">
            <v>1790285.79323</v>
          </cell>
          <cell r="F847">
            <v>312864.78305000003</v>
          </cell>
        </row>
        <row r="860">
          <cell r="E860">
            <v>0</v>
          </cell>
          <cell r="F860">
            <v>0</v>
          </cell>
        </row>
        <row r="863">
          <cell r="E863">
            <v>737926.84210000001</v>
          </cell>
          <cell r="F863">
            <v>217082.42429</v>
          </cell>
        </row>
        <row r="887">
          <cell r="E887">
            <v>3806</v>
          </cell>
          <cell r="F887">
            <v>224.18279999999999</v>
          </cell>
        </row>
        <row r="898">
          <cell r="E898">
            <v>3806</v>
          </cell>
          <cell r="F898">
            <v>224.18279999999999</v>
          </cell>
        </row>
        <row r="903">
          <cell r="E903">
            <v>0</v>
          </cell>
          <cell r="F903">
            <v>0</v>
          </cell>
        </row>
        <row r="905">
          <cell r="E905">
            <v>23054041.012570001</v>
          </cell>
          <cell r="F905">
            <v>7978329.8437299998</v>
          </cell>
        </row>
        <row r="952">
          <cell r="E952">
            <v>8468801.0485399999</v>
          </cell>
          <cell r="F952">
            <v>3037060.0590100004</v>
          </cell>
        </row>
        <row r="966">
          <cell r="E966">
            <v>11166066.739720002</v>
          </cell>
          <cell r="F966">
            <v>3702824.2454500003</v>
          </cell>
        </row>
        <row r="979">
          <cell r="E979">
            <v>1643670.5145400004</v>
          </cell>
          <cell r="F979">
            <v>672294.18578000006</v>
          </cell>
        </row>
        <row r="991">
          <cell r="E991">
            <v>887823.42139000003</v>
          </cell>
          <cell r="F991">
            <v>257468.28449999998</v>
          </cell>
        </row>
        <row r="1014">
          <cell r="E1014">
            <v>887679.28837999981</v>
          </cell>
          <cell r="F1014">
            <v>308683.06899</v>
          </cell>
        </row>
        <row r="1036">
          <cell r="E1036">
            <v>1569945.2354000001</v>
          </cell>
          <cell r="F1036">
            <v>574946.29194999998</v>
          </cell>
        </row>
        <row r="1077">
          <cell r="E1077">
            <v>1446717.98156</v>
          </cell>
          <cell r="F1077">
            <v>527495.37579999992</v>
          </cell>
        </row>
        <row r="1086">
          <cell r="E1086">
            <v>28185.647000000001</v>
          </cell>
          <cell r="F1086">
            <v>11916.24497</v>
          </cell>
        </row>
        <row r="1090">
          <cell r="E1090">
            <v>95041.606839999993</v>
          </cell>
          <cell r="F1090">
            <v>35534.671180000005</v>
          </cell>
        </row>
        <row r="1225">
          <cell r="E1225">
            <v>2873122.4990000003</v>
          </cell>
          <cell r="F1225">
            <v>1236528.3558399999</v>
          </cell>
        </row>
        <row r="1273">
          <cell r="E1273">
            <v>59248.73</v>
          </cell>
          <cell r="F1273">
            <v>18015.600880000002</v>
          </cell>
        </row>
        <row r="1277">
          <cell r="E1277">
            <v>0</v>
          </cell>
          <cell r="F1277">
            <v>0</v>
          </cell>
        </row>
        <row r="1282">
          <cell r="E1282">
            <v>1566336.2998200003</v>
          </cell>
          <cell r="F1282">
            <v>714748.52507999993</v>
          </cell>
        </row>
        <row r="1297">
          <cell r="E1297">
            <v>1171238.0691799999</v>
          </cell>
          <cell r="F1297">
            <v>477839.29878000001</v>
          </cell>
        </row>
        <row r="1305">
          <cell r="E1305">
            <v>76299.399999999994</v>
          </cell>
          <cell r="F1305">
            <v>25924.931099999998</v>
          </cell>
        </row>
        <row r="1323">
          <cell r="E1323">
            <v>2817853.4508199999</v>
          </cell>
          <cell r="F1323">
            <v>807009.14271999989</v>
          </cell>
        </row>
        <row r="1374">
          <cell r="E1374">
            <v>1406468.9938000003</v>
          </cell>
          <cell r="F1374">
            <v>499417.26749</v>
          </cell>
        </row>
        <row r="1381">
          <cell r="E1381">
            <v>1212870.03461</v>
          </cell>
          <cell r="F1381">
            <v>190410.22339</v>
          </cell>
        </row>
        <row r="1390">
          <cell r="E1390">
            <v>198514.42241</v>
          </cell>
          <cell r="F1390">
            <v>117181.65184000001</v>
          </cell>
        </row>
        <row r="1410">
          <cell r="E1410">
            <v>53710</v>
          </cell>
          <cell r="F1410">
            <v>17507.996889999999</v>
          </cell>
        </row>
        <row r="1411">
          <cell r="E1411">
            <v>736715.255</v>
          </cell>
          <cell r="F1411">
            <v>209240.33054</v>
          </cell>
        </row>
        <row r="1414">
          <cell r="E1414">
            <v>736715.255</v>
          </cell>
          <cell r="F1414">
            <v>209240.33054</v>
          </cell>
        </row>
        <row r="1418">
          <cell r="E1418">
            <v>49239591.586329997</v>
          </cell>
          <cell r="F1418">
            <v>14940011.675729997</v>
          </cell>
        </row>
        <row r="1425">
          <cell r="E1425">
            <v>-750000</v>
          </cell>
        </row>
        <row r="1428">
          <cell r="E1428">
            <v>2242518</v>
          </cell>
        </row>
        <row r="1429">
          <cell r="E1429">
            <v>-2002838</v>
          </cell>
        </row>
        <row r="1431">
          <cell r="F1431">
            <v>-1600000</v>
          </cell>
        </row>
        <row r="1432">
          <cell r="E1432">
            <v>6052838</v>
          </cell>
        </row>
        <row r="1433">
          <cell r="E1433">
            <v>-5302838</v>
          </cell>
          <cell r="F1433">
            <v>-1600000</v>
          </cell>
        </row>
        <row r="1434">
          <cell r="E1434">
            <v>0</v>
          </cell>
        </row>
        <row r="1439">
          <cell r="E1439">
            <v>0</v>
          </cell>
          <cell r="F1439">
            <v>1441889.3960800001</v>
          </cell>
        </row>
        <row r="1442">
          <cell r="E1442">
            <v>1461956.9775299951</v>
          </cell>
          <cell r="F1442">
            <v>-3907639.2140999995</v>
          </cell>
        </row>
        <row r="1443">
          <cell r="E1443">
            <v>-55833310.608800001</v>
          </cell>
          <cell r="F1443">
            <v>-24940254.28963</v>
          </cell>
        </row>
        <row r="1444">
          <cell r="E1444">
            <v>57295267.586329997</v>
          </cell>
          <cell r="F1444">
            <v>21032615.07553</v>
          </cell>
        </row>
      </sheetData>
      <sheetData sheetId="1"/>
      <sheetData sheetId="2">
        <row r="23">
          <cell r="D23">
            <v>1240709.0999999999</v>
          </cell>
          <cell r="E23">
            <v>554368.95064000005</v>
          </cell>
        </row>
        <row r="35">
          <cell r="D35">
            <v>428897.29</v>
          </cell>
          <cell r="E35">
            <v>182566.9423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17"/>
  <sheetViews>
    <sheetView tabSelected="1" view="pageBreakPreview" zoomScale="90" zoomScaleNormal="100" zoomScaleSheetLayoutView="90" workbookViewId="0">
      <selection activeCell="A7" sqref="A7"/>
    </sheetView>
  </sheetViews>
  <sheetFormatPr defaultColWidth="9.140625"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.140625" style="5" bestFit="1" customWidth="1"/>
    <col min="6" max="6" width="17.7109375" style="2" bestFit="1" customWidth="1"/>
    <col min="7" max="16384" width="9.140625" style="2"/>
  </cols>
  <sheetData>
    <row r="1" spans="1:13" ht="12.6" customHeight="1" x14ac:dyDescent="0.2"/>
    <row r="2" spans="1:13" ht="25.5" customHeight="1" x14ac:dyDescent="0.25">
      <c r="A2" s="6" t="s">
        <v>120</v>
      </c>
      <c r="B2" s="7"/>
      <c r="C2" s="7"/>
      <c r="D2" s="7"/>
      <c r="E2" s="8"/>
      <c r="F2" s="9"/>
      <c r="G2" s="9"/>
      <c r="H2" s="9"/>
      <c r="I2" s="9"/>
      <c r="J2" s="9"/>
      <c r="K2" s="9"/>
      <c r="L2" s="9"/>
      <c r="M2" s="9"/>
    </row>
    <row r="3" spans="1:13" ht="17.45" customHeight="1" x14ac:dyDescent="0.25">
      <c r="A3" s="10"/>
      <c r="B3" s="9"/>
      <c r="C3" s="11"/>
      <c r="D3" s="12"/>
      <c r="E3" s="8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A4" s="10"/>
      <c r="B4" s="9"/>
      <c r="C4" s="11"/>
      <c r="D4" s="13" t="s">
        <v>0</v>
      </c>
      <c r="E4" s="8"/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 t="s">
        <v>1</v>
      </c>
      <c r="B5" s="15" t="s">
        <v>2</v>
      </c>
      <c r="C5" s="16" t="s">
        <v>3</v>
      </c>
      <c r="D5" s="15" t="s">
        <v>4</v>
      </c>
      <c r="E5" s="17"/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9" t="s">
        <v>5</v>
      </c>
      <c r="B6" s="20">
        <f>'[1]Расшир на 01.06.22'!E7</f>
        <v>25412914.746329997</v>
      </c>
      <c r="C6" s="20">
        <f>'[1]Расшир на 01.06.22'!F7</f>
        <v>10613266.410572</v>
      </c>
      <c r="D6" s="21">
        <f>C6/B6</f>
        <v>0.41763278697122741</v>
      </c>
      <c r="E6" s="8"/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22" t="s">
        <v>6</v>
      </c>
      <c r="B7" s="20">
        <f>'[1]Расшир на 01.06.22'!E8</f>
        <v>15942752.27</v>
      </c>
      <c r="C7" s="20">
        <f>'[1]Расшир на 01.06.22'!F8</f>
        <v>6506325.1850000005</v>
      </c>
      <c r="D7" s="21">
        <f t="shared" ref="D7:D69" si="0">C7/B7</f>
        <v>0.4081055187217057</v>
      </c>
      <c r="E7" s="8"/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23" t="s">
        <v>7</v>
      </c>
      <c r="B8" s="24">
        <f>'[1]Расшир на 01.06.22'!E9</f>
        <v>4256189.03</v>
      </c>
      <c r="C8" s="24">
        <f>'[1]Расшир на 01.06.22'!F9</f>
        <v>2464483.9591100002</v>
      </c>
      <c r="D8" s="21">
        <f t="shared" si="0"/>
        <v>0.57903536279496493</v>
      </c>
      <c r="E8" s="8"/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23" t="s">
        <v>8</v>
      </c>
      <c r="B9" s="24">
        <f>'[1]Расшир на 01.06.22'!E13</f>
        <v>11686563.24</v>
      </c>
      <c r="C9" s="24">
        <f>'[1]Расшир на 01.06.22'!F13</f>
        <v>4041841.2258899999</v>
      </c>
      <c r="D9" s="21">
        <f t="shared" si="0"/>
        <v>0.3458537076200342</v>
      </c>
      <c r="E9" s="8"/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25" t="s">
        <v>9</v>
      </c>
      <c r="B10" s="20">
        <f>[1]экономика!D23</f>
        <v>1240709.0999999999</v>
      </c>
      <c r="C10" s="20">
        <f>[1]экономика!E23</f>
        <v>554368.95064000005</v>
      </c>
      <c r="D10" s="21">
        <f t="shared" si="0"/>
        <v>0.44681622036946461</v>
      </c>
      <c r="E10" s="8"/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22" t="s">
        <v>10</v>
      </c>
      <c r="B11" s="20">
        <f>'[1]Расшир на 01.06.22'!E33</f>
        <v>4755914.29</v>
      </c>
      <c r="C11" s="20">
        <f>'[1]Расшир на 01.06.22'!F33</f>
        <v>2351307.8298599995</v>
      </c>
      <c r="D11" s="21">
        <f t="shared" si="0"/>
        <v>0.49439659474182818</v>
      </c>
      <c r="E11" s="8"/>
      <c r="F11" s="9"/>
      <c r="G11" s="9"/>
      <c r="H11" s="9"/>
      <c r="I11" s="9"/>
      <c r="J11" s="9"/>
      <c r="K11" s="9"/>
      <c r="L11" s="9"/>
      <c r="M11" s="9"/>
    </row>
    <row r="12" spans="1:13" ht="24" customHeight="1" x14ac:dyDescent="0.25">
      <c r="A12" s="23" t="s">
        <v>11</v>
      </c>
      <c r="B12" s="24">
        <f>'[1]Расшир на 01.06.22'!E34</f>
        <v>4318098.3</v>
      </c>
      <c r="C12" s="24">
        <f>'[1]Расшир на 01.06.22'!F34</f>
        <v>2149589.2423099997</v>
      </c>
      <c r="D12" s="21">
        <f t="shared" si="0"/>
        <v>0.49780924216338468</v>
      </c>
      <c r="E12" s="8"/>
      <c r="F12" s="9"/>
      <c r="G12" s="9"/>
      <c r="H12" s="9"/>
      <c r="I12" s="9"/>
      <c r="J12" s="9"/>
      <c r="K12" s="9"/>
      <c r="L12" s="9"/>
      <c r="M12" s="9"/>
    </row>
    <row r="13" spans="1:13" ht="24" customHeight="1" x14ac:dyDescent="0.25">
      <c r="A13" s="26" t="s">
        <v>12</v>
      </c>
      <c r="B13" s="24">
        <f>'[1]Расшир на 01.06.22'!E42</f>
        <v>5465.94</v>
      </c>
      <c r="C13" s="24">
        <f>'[1]Расшир на 01.06.22'!F42</f>
        <v>1807.59602</v>
      </c>
      <c r="D13" s="21">
        <f t="shared" si="0"/>
        <v>0.33070176767399573</v>
      </c>
      <c r="E13" s="8"/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23" t="s">
        <v>13</v>
      </c>
      <c r="B14" s="24">
        <f>'[1]Расшир на 01.06.22'!E45</f>
        <v>3452.76</v>
      </c>
      <c r="C14" s="24">
        <f>'[1]Расшир на 01.06.22'!F45</f>
        <v>17344.049230000001</v>
      </c>
      <c r="D14" s="21">
        <f t="shared" si="0"/>
        <v>5.0232420527346235</v>
      </c>
      <c r="E14" s="8"/>
      <c r="F14" s="9"/>
      <c r="G14" s="9"/>
      <c r="H14" s="9"/>
      <c r="I14" s="9"/>
      <c r="J14" s="9"/>
      <c r="K14" s="9"/>
      <c r="L14" s="9"/>
      <c r="M14" s="9"/>
    </row>
    <row r="15" spans="1:13" ht="36.75" customHeight="1" x14ac:dyDescent="0.25">
      <c r="A15" s="27" t="s">
        <v>14</v>
      </c>
      <c r="B15" s="24">
        <f>[1]экономика!D35</f>
        <v>428897.29</v>
      </c>
      <c r="C15" s="24">
        <f>[1]экономика!E35</f>
        <v>182566.9423</v>
      </c>
      <c r="D15" s="21">
        <f t="shared" si="0"/>
        <v>0.4256658798193852</v>
      </c>
      <c r="E15" s="8"/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22" t="s">
        <v>15</v>
      </c>
      <c r="B16" s="20">
        <f>'[1]Расшир на 01.06.22'!E49</f>
        <v>1371809.81</v>
      </c>
      <c r="C16" s="20">
        <f>'[1]Расшир на 01.06.22'!F49</f>
        <v>409887.35428000003</v>
      </c>
      <c r="D16" s="21">
        <f t="shared" si="0"/>
        <v>0.29879313538368707</v>
      </c>
      <c r="E16" s="8"/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23" t="s">
        <v>16</v>
      </c>
      <c r="B17" s="24">
        <f>'[1]Расшир на 01.06.22'!E51</f>
        <v>492013.05</v>
      </c>
      <c r="C17" s="24">
        <f>'[1]Расшир на 01.06.22'!F51</f>
        <v>48016.470139999998</v>
      </c>
      <c r="D17" s="21">
        <f t="shared" si="0"/>
        <v>9.7591862939407803E-2</v>
      </c>
      <c r="E17" s="8"/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23" t="s">
        <v>17</v>
      </c>
      <c r="B18" s="24">
        <f>'[1]Расшир на 01.06.22'!E52</f>
        <v>879796.76</v>
      </c>
      <c r="C18" s="24">
        <f>'[1]Расшир на 01.06.22'!F52</f>
        <v>361870.88414000004</v>
      </c>
      <c r="D18" s="21">
        <f t="shared" si="0"/>
        <v>0.41131190815024149</v>
      </c>
      <c r="E18" s="8"/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22" t="s">
        <v>18</v>
      </c>
      <c r="B19" s="20">
        <f>'[1]Расшир на 01.06.22'!E61</f>
        <v>284802.40000000002</v>
      </c>
      <c r="C19" s="20">
        <f>'[1]Расшир на 01.06.22'!F61</f>
        <v>105702.2356</v>
      </c>
      <c r="D19" s="21">
        <f t="shared" si="0"/>
        <v>0.3711423625643604</v>
      </c>
      <c r="E19" s="8"/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28" t="s">
        <v>19</v>
      </c>
      <c r="B20" s="20">
        <f>'[1]Расшир на 01.06.22'!E69</f>
        <v>2.09</v>
      </c>
      <c r="C20" s="20">
        <f>'[1]Расшир на 01.06.22'!F69</f>
        <v>11.604452</v>
      </c>
      <c r="D20" s="21">
        <f t="shared" si="0"/>
        <v>5.5523693779904315</v>
      </c>
      <c r="E20" s="8"/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28" t="s">
        <v>20</v>
      </c>
      <c r="B21" s="20">
        <f>'[1]Расшир на 01.06.22'!E86</f>
        <v>1187786.8899999999</v>
      </c>
      <c r="C21" s="20">
        <f>'[1]Расшир на 01.06.22'!F86</f>
        <v>389795.78762000008</v>
      </c>
      <c r="D21" s="21">
        <f t="shared" si="0"/>
        <v>0.32816980125113193</v>
      </c>
      <c r="E21" s="8"/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28" t="s">
        <v>21</v>
      </c>
      <c r="B22" s="20">
        <f>'[1]Расшир на 01.06.22'!E124</f>
        <v>86791.94</v>
      </c>
      <c r="C22" s="20">
        <f>'[1]Расшир на 01.06.22'!F124</f>
        <v>38512.022660000002</v>
      </c>
      <c r="D22" s="21">
        <f t="shared" si="0"/>
        <v>0.4437281003282102</v>
      </c>
      <c r="E22" s="8"/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28" t="s">
        <v>22</v>
      </c>
      <c r="B23" s="20">
        <f>'[1]Расшир на 01.06.22'!E134</f>
        <v>13942.559999999998</v>
      </c>
      <c r="C23" s="20">
        <f>'[1]Расшир на 01.06.22'!F134</f>
        <v>8577.1025499999996</v>
      </c>
      <c r="D23" s="21">
        <f t="shared" si="0"/>
        <v>0.61517415381393381</v>
      </c>
      <c r="E23" s="8"/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28" t="s">
        <v>23</v>
      </c>
      <c r="B24" s="20">
        <f>'[1]Расшир на 01.06.22'!E148</f>
        <v>352450.51999999996</v>
      </c>
      <c r="C24" s="20">
        <f>'[1]Расшир на 01.06.22'!F148</f>
        <v>143756.78526</v>
      </c>
      <c r="D24" s="21">
        <f t="shared" si="0"/>
        <v>0.40787792073622142</v>
      </c>
      <c r="E24" s="8"/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22" t="s">
        <v>24</v>
      </c>
      <c r="B25" s="20">
        <f>'[1]Расшир на 01.06.22'!E173</f>
        <v>88.53</v>
      </c>
      <c r="C25" s="20">
        <f>'[1]Расшир на 01.06.22'!F173</f>
        <v>23.5</v>
      </c>
      <c r="D25" s="21">
        <f t="shared" si="0"/>
        <v>0.26544674121766632</v>
      </c>
      <c r="E25" s="8"/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22" t="s">
        <v>25</v>
      </c>
      <c r="B26" s="20">
        <f>'[1]Расшир на 01.06.22'!E178</f>
        <v>111363.43</v>
      </c>
      <c r="C26" s="20">
        <f>'[1]Расшир на 01.06.22'!F178</f>
        <v>81066.650429999994</v>
      </c>
      <c r="D26" s="21">
        <f t="shared" si="0"/>
        <v>0.72794678136260704</v>
      </c>
      <c r="E26" s="8"/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28" t="s">
        <v>26</v>
      </c>
      <c r="B27" s="20">
        <f>'[1]Расшир на 01.06.22'!E297</f>
        <v>64500.91633</v>
      </c>
      <c r="C27" s="20">
        <f>'[1]Расшир на 01.06.22'!F297</f>
        <v>23931.40222</v>
      </c>
      <c r="D27" s="21">
        <f t="shared" si="0"/>
        <v>0.37102422076551606</v>
      </c>
      <c r="E27" s="8"/>
      <c r="F27" s="9"/>
      <c r="G27" s="9"/>
      <c r="H27" s="9"/>
      <c r="I27" s="9"/>
      <c r="J27" s="9"/>
      <c r="K27" s="9"/>
      <c r="L27" s="9"/>
      <c r="M27" s="9"/>
    </row>
    <row r="28" spans="1:13" s="32" customFormat="1" ht="24" customHeight="1" x14ac:dyDescent="0.25">
      <c r="A28" s="29" t="s">
        <v>27</v>
      </c>
      <c r="B28" s="20">
        <f>'[1]Расшир на 01.06.22'!E305</f>
        <v>22125039.862469997</v>
      </c>
      <c r="C28" s="20">
        <f>'[1]Расшир на 01.06.22'!F305</f>
        <v>8392495.0831799973</v>
      </c>
      <c r="D28" s="21">
        <f t="shared" si="0"/>
        <v>0.37932112824871878</v>
      </c>
      <c r="E28" s="30"/>
      <c r="F28" s="31"/>
      <c r="G28" s="31"/>
      <c r="H28" s="31"/>
      <c r="I28" s="31"/>
      <c r="J28" s="31"/>
      <c r="K28" s="31"/>
      <c r="L28" s="31"/>
      <c r="M28" s="31"/>
    </row>
    <row r="29" spans="1:13" ht="31.9" customHeight="1" x14ac:dyDescent="0.25">
      <c r="A29" s="28" t="s">
        <v>28</v>
      </c>
      <c r="B29" s="20">
        <f>'[1]Расшир на 01.06.22'!E306</f>
        <v>22177745.777769998</v>
      </c>
      <c r="C29" s="20">
        <f>'[1]Расшир на 01.06.22'!F306</f>
        <v>8444733.9149499983</v>
      </c>
      <c r="D29" s="21">
        <f t="shared" si="0"/>
        <v>0.38077512473853992</v>
      </c>
      <c r="E29" s="8"/>
      <c r="F29" s="9"/>
      <c r="G29" s="9"/>
      <c r="H29" s="9"/>
      <c r="I29" s="9"/>
      <c r="J29" s="9"/>
      <c r="K29" s="9"/>
      <c r="L29" s="9"/>
      <c r="M29" s="9"/>
    </row>
    <row r="30" spans="1:13" ht="44.25" hidden="1" customHeight="1" x14ac:dyDescent="0.25">
      <c r="A30" s="28" t="s">
        <v>29</v>
      </c>
      <c r="B30" s="20">
        <f>'[1]Расшир на 01.06.22'!E456</f>
        <v>0</v>
      </c>
      <c r="C30" s="20">
        <f>'[1]Расшир на 01.06.22'!F456</f>
        <v>0</v>
      </c>
      <c r="D30" s="21" t="e">
        <f t="shared" si="0"/>
        <v>#DIV/0!</v>
      </c>
      <c r="E30" s="8"/>
      <c r="F30" s="9"/>
      <c r="G30" s="9"/>
      <c r="H30" s="9"/>
      <c r="I30" s="9"/>
      <c r="J30" s="9"/>
      <c r="K30" s="9"/>
      <c r="L30" s="9"/>
      <c r="M30" s="9"/>
    </row>
    <row r="31" spans="1:13" ht="22.5" hidden="1" customHeight="1" x14ac:dyDescent="0.25">
      <c r="A31" s="33" t="s">
        <v>30</v>
      </c>
      <c r="B31" s="24">
        <f>'[1]Расшир на 01.06.22'!E307</f>
        <v>0</v>
      </c>
      <c r="C31" s="24">
        <f>'[1]Расшир на 01.06.22'!F307</f>
        <v>0</v>
      </c>
      <c r="D31" s="21" t="e">
        <f t="shared" si="0"/>
        <v>#DIV/0!</v>
      </c>
      <c r="E31" s="34"/>
      <c r="F31" s="9"/>
      <c r="G31" s="9"/>
      <c r="H31" s="9"/>
      <c r="I31" s="9"/>
      <c r="J31" s="9"/>
      <c r="K31" s="9"/>
      <c r="L31" s="9"/>
      <c r="M31" s="9"/>
    </row>
    <row r="32" spans="1:13" ht="24" customHeight="1" x14ac:dyDescent="0.25">
      <c r="A32" s="33" t="s">
        <v>31</v>
      </c>
      <c r="B32" s="24">
        <f>'[1]Расшир на 01.06.22'!E388</f>
        <v>13151053.649179999</v>
      </c>
      <c r="C32" s="24">
        <f>'[1]Расшир на 01.06.22'!F388</f>
        <v>6005484.2466699993</v>
      </c>
      <c r="D32" s="21">
        <f t="shared" si="0"/>
        <v>0.45665422762870839</v>
      </c>
      <c r="E32" s="34"/>
      <c r="F32" s="9"/>
      <c r="G32" s="9"/>
      <c r="H32" s="9"/>
      <c r="I32" s="9"/>
      <c r="J32" s="9"/>
      <c r="K32" s="9"/>
      <c r="L32" s="9"/>
      <c r="M32" s="9"/>
    </row>
    <row r="33" spans="1:13" ht="24" customHeight="1" x14ac:dyDescent="0.25">
      <c r="A33" s="33" t="s">
        <v>32</v>
      </c>
      <c r="B33" s="24">
        <f>'[1]Расшир на 01.06.22'!E440</f>
        <v>741174.25</v>
      </c>
      <c r="C33" s="24">
        <f>'[1]Расшир на 01.06.22'!F440</f>
        <v>298805.05836000002</v>
      </c>
      <c r="D33" s="21">
        <f t="shared" si="0"/>
        <v>0.40315088976714991</v>
      </c>
      <c r="E33" s="8"/>
      <c r="F33" s="9"/>
      <c r="G33" s="9"/>
      <c r="H33" s="9"/>
      <c r="I33" s="9"/>
      <c r="J33" s="9"/>
      <c r="K33" s="9"/>
      <c r="L33" s="9"/>
      <c r="M33" s="9"/>
    </row>
    <row r="34" spans="1:13" ht="33" customHeight="1" x14ac:dyDescent="0.25">
      <c r="A34" s="33" t="s">
        <v>33</v>
      </c>
      <c r="B34" s="24">
        <f>'[1]Расшир на 01.06.22'!E311</f>
        <v>8285517.8785899999</v>
      </c>
      <c r="C34" s="24">
        <f>'[1]Расшир на 01.06.22'!F311</f>
        <v>2140444.6099199997</v>
      </c>
      <c r="D34" s="21">
        <f t="shared" si="0"/>
        <v>0.25833564555463284</v>
      </c>
      <c r="E34" s="8"/>
      <c r="F34" s="9"/>
      <c r="G34" s="9"/>
      <c r="H34" s="9"/>
      <c r="I34" s="9"/>
      <c r="J34" s="9"/>
      <c r="K34" s="9"/>
      <c r="L34" s="9"/>
      <c r="M34" s="9"/>
    </row>
    <row r="35" spans="1:13" ht="33" hidden="1" customHeight="1" x14ac:dyDescent="0.25">
      <c r="A35" s="28" t="s">
        <v>34</v>
      </c>
      <c r="B35" s="20">
        <f>'[1]Расшир на 01.06.22'!E456</f>
        <v>0</v>
      </c>
      <c r="C35" s="20">
        <f>'[1]Расшир на 01.06.22'!F456</f>
        <v>0</v>
      </c>
      <c r="D35" s="21" t="e">
        <f t="shared" si="0"/>
        <v>#DIV/0!</v>
      </c>
      <c r="E35" s="8"/>
      <c r="F35" s="9"/>
      <c r="G35" s="9"/>
      <c r="H35" s="9"/>
      <c r="I35" s="9"/>
      <c r="J35" s="9"/>
      <c r="K35" s="9"/>
      <c r="L35" s="9"/>
      <c r="M35" s="9"/>
    </row>
    <row r="36" spans="1:13" ht="34.5" customHeight="1" x14ac:dyDescent="0.25">
      <c r="A36" s="28" t="s">
        <v>35</v>
      </c>
      <c r="B36" s="20">
        <f>'[1]Расшир на 01.06.22'!E467</f>
        <v>-52705.915300000001</v>
      </c>
      <c r="C36" s="20">
        <f>'[1]Расшир на 01.06.22'!F467</f>
        <v>-56893.354050000002</v>
      </c>
      <c r="D36" s="21" t="s">
        <v>36</v>
      </c>
      <c r="E36" s="8"/>
      <c r="F36" s="9"/>
      <c r="G36" s="9"/>
      <c r="H36" s="9"/>
      <c r="I36" s="9"/>
      <c r="J36" s="9"/>
      <c r="K36" s="9"/>
      <c r="L36" s="9"/>
      <c r="M36" s="9"/>
    </row>
    <row r="37" spans="1:13" ht="22.5" hidden="1" customHeight="1" x14ac:dyDescent="0.25">
      <c r="A37" s="28" t="s">
        <v>37</v>
      </c>
      <c r="B37" s="20">
        <f>'[1]Расшир на 01.06.22'!E459</f>
        <v>0</v>
      </c>
      <c r="C37" s="20">
        <f>'[1]Расшир на 01.06.22'!F459</f>
        <v>0</v>
      </c>
      <c r="D37" s="21" t="e">
        <f t="shared" si="0"/>
        <v>#DIV/0!</v>
      </c>
      <c r="E37" s="8"/>
      <c r="F37" s="9"/>
      <c r="G37" s="9"/>
      <c r="H37" s="9"/>
      <c r="I37" s="9"/>
      <c r="J37" s="9"/>
      <c r="K37" s="9"/>
      <c r="L37" s="9"/>
      <c r="M37" s="9"/>
    </row>
    <row r="38" spans="1:13" ht="36" customHeight="1" x14ac:dyDescent="0.25">
      <c r="A38" s="35" t="s">
        <v>38</v>
      </c>
      <c r="B38" s="20">
        <f>'[1]Расшир на 01.06.22'!E461</f>
        <v>0</v>
      </c>
      <c r="C38" s="20">
        <f>'[1]Расшир на 01.06.22'!F461</f>
        <v>4654.5222800000001</v>
      </c>
      <c r="D38" s="21" t="s">
        <v>36</v>
      </c>
      <c r="E38" s="8"/>
      <c r="F38" s="9"/>
      <c r="G38" s="9"/>
      <c r="H38" s="9"/>
      <c r="I38" s="9"/>
      <c r="J38" s="9"/>
      <c r="K38" s="9"/>
      <c r="L38" s="9"/>
      <c r="M38" s="9"/>
    </row>
    <row r="39" spans="1:13" s="41" customFormat="1" ht="24" customHeight="1" x14ac:dyDescent="0.3">
      <c r="A39" s="36" t="s">
        <v>39</v>
      </c>
      <c r="B39" s="37">
        <f>'[1]Расшир на 01.06.22'!E498</f>
        <v>47537954.608799994</v>
      </c>
      <c r="C39" s="37">
        <f>'[1]Расшир на 01.06.22'!F498</f>
        <v>19005761.493751995</v>
      </c>
      <c r="D39" s="38">
        <f t="shared" si="0"/>
        <v>0.39980183518947071</v>
      </c>
      <c r="E39" s="39"/>
      <c r="F39" s="40"/>
      <c r="G39" s="40"/>
      <c r="H39" s="40"/>
      <c r="I39" s="40"/>
      <c r="J39" s="40"/>
      <c r="K39" s="40"/>
      <c r="L39" s="40"/>
      <c r="M39" s="40"/>
    </row>
    <row r="40" spans="1:13" ht="15.75" hidden="1" x14ac:dyDescent="0.25">
      <c r="A40" s="23"/>
      <c r="B40" s="42"/>
      <c r="C40" s="42"/>
      <c r="D40" s="43"/>
      <c r="E40" s="8"/>
      <c r="F40" s="9"/>
      <c r="G40" s="9"/>
      <c r="H40" s="9"/>
      <c r="I40" s="9"/>
      <c r="J40" s="9"/>
      <c r="K40" s="9"/>
      <c r="L40" s="9"/>
      <c r="M40" s="9"/>
    </row>
    <row r="41" spans="1:13" ht="15" customHeight="1" x14ac:dyDescent="0.25">
      <c r="A41" s="44"/>
      <c r="B41" s="45"/>
      <c r="C41" s="45"/>
      <c r="D41" s="46"/>
      <c r="E41" s="8"/>
    </row>
    <row r="42" spans="1:13" ht="22.5" customHeight="1" x14ac:dyDescent="0.25">
      <c r="A42" s="47" t="s">
        <v>40</v>
      </c>
      <c r="B42" s="42"/>
      <c r="C42" s="42"/>
      <c r="D42" s="43"/>
      <c r="E42" s="8"/>
      <c r="F42" s="9"/>
      <c r="G42" s="9"/>
      <c r="H42" s="9"/>
      <c r="I42" s="9"/>
      <c r="J42" s="9"/>
      <c r="K42" s="9"/>
      <c r="L42" s="9"/>
      <c r="M42" s="9"/>
    </row>
    <row r="43" spans="1:13" ht="15.75" customHeight="1" x14ac:dyDescent="0.25">
      <c r="A43" s="23"/>
      <c r="B43" s="42"/>
      <c r="C43" s="42"/>
      <c r="D43" s="43"/>
      <c r="E43" s="8"/>
      <c r="F43" s="9"/>
      <c r="G43" s="9"/>
      <c r="H43" s="9"/>
      <c r="I43" s="9"/>
      <c r="J43" s="9"/>
      <c r="K43" s="9"/>
      <c r="L43" s="9"/>
      <c r="M43" s="9"/>
    </row>
    <row r="44" spans="1:13" ht="22.5" customHeight="1" x14ac:dyDescent="0.25">
      <c r="A44" s="48" t="s">
        <v>41</v>
      </c>
      <c r="B44" s="49">
        <f>'[1]Расшир на 01.06.22'!E501</f>
        <v>3591688.0287999995</v>
      </c>
      <c r="C44" s="49">
        <f>'[1]Расшир на 01.06.22'!F501</f>
        <v>1003604.0698100001</v>
      </c>
      <c r="D44" s="50">
        <f t="shared" si="0"/>
        <v>0.27942406516450963</v>
      </c>
      <c r="E44" s="8"/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27" t="s">
        <v>42</v>
      </c>
      <c r="B45" s="51">
        <f>'[1]Расшир на 01.06.22'!E543</f>
        <v>5850</v>
      </c>
      <c r="C45" s="51">
        <f>'[1]Расшир на 01.06.22'!F543</f>
        <v>2396.6238800000001</v>
      </c>
      <c r="D45" s="52">
        <f>C45/B45</f>
        <v>0.40967929572649575</v>
      </c>
      <c r="E45" s="8"/>
      <c r="F45" s="9"/>
      <c r="G45" s="9"/>
      <c r="H45" s="9"/>
      <c r="I45" s="9"/>
      <c r="J45" s="9"/>
      <c r="K45" s="9"/>
      <c r="L45" s="9"/>
      <c r="M45" s="9"/>
    </row>
    <row r="46" spans="1:13" ht="39.75" customHeight="1" x14ac:dyDescent="0.25">
      <c r="A46" s="27" t="s">
        <v>43</v>
      </c>
      <c r="B46" s="51">
        <f>'[1]Расшир на 01.06.22'!E547</f>
        <v>107560.4</v>
      </c>
      <c r="C46" s="51">
        <f>'[1]Расшир на 01.06.22'!F547</f>
        <v>36383.139880000002</v>
      </c>
      <c r="D46" s="52">
        <f t="shared" ref="D46:D53" si="1">C46/B46</f>
        <v>0.33825775917530992</v>
      </c>
      <c r="E46" s="8"/>
      <c r="F46" s="9"/>
      <c r="G46" s="9"/>
      <c r="H46" s="9"/>
      <c r="I46" s="9"/>
      <c r="J46" s="9"/>
      <c r="K46" s="9"/>
      <c r="L46" s="9"/>
      <c r="M46" s="9"/>
    </row>
    <row r="47" spans="1:13" ht="31.5" x14ac:dyDescent="0.25">
      <c r="A47" s="27" t="s">
        <v>44</v>
      </c>
      <c r="B47" s="51">
        <f>'[1]Расшир на 01.06.22'!E558</f>
        <v>1236775.5571300003</v>
      </c>
      <c r="C47" s="51">
        <f>'[1]Расшир на 01.06.22'!F558</f>
        <v>454044.73529999994</v>
      </c>
      <c r="D47" s="52">
        <f t="shared" si="1"/>
        <v>0.36711975158502769</v>
      </c>
      <c r="E47" s="8"/>
      <c r="F47" s="9"/>
      <c r="G47" s="9"/>
      <c r="H47" s="9"/>
      <c r="I47" s="9"/>
      <c r="J47" s="9"/>
      <c r="K47" s="9"/>
      <c r="L47" s="9"/>
      <c r="M47" s="9"/>
    </row>
    <row r="48" spans="1:13" ht="15.75" x14ac:dyDescent="0.25">
      <c r="A48" s="27" t="s">
        <v>45</v>
      </c>
      <c r="B48" s="51">
        <f>'[1]Расшир на 01.06.22'!E571</f>
        <v>2093.9</v>
      </c>
      <c r="C48" s="51">
        <f>'[1]Расшир на 01.06.22'!F571</f>
        <v>1436.48298</v>
      </c>
      <c r="D48" s="52">
        <f t="shared" si="1"/>
        <v>0.68603227470270789</v>
      </c>
      <c r="E48" s="8"/>
      <c r="F48" s="9"/>
      <c r="G48" s="9"/>
      <c r="H48" s="9"/>
      <c r="I48" s="9"/>
      <c r="J48" s="9"/>
      <c r="K48" s="9"/>
      <c r="L48" s="9"/>
      <c r="M48" s="9"/>
    </row>
    <row r="49" spans="1:13" ht="31.5" x14ac:dyDescent="0.25">
      <c r="A49" s="27" t="s">
        <v>46</v>
      </c>
      <c r="B49" s="51">
        <f>'[1]Расшир на 01.06.22'!E574</f>
        <v>282067.53696</v>
      </c>
      <c r="C49" s="51">
        <f>'[1]Расшир на 01.06.22'!F574</f>
        <v>92800.810169999982</v>
      </c>
      <c r="D49" s="52">
        <f t="shared" si="1"/>
        <v>0.3290020935062799</v>
      </c>
      <c r="E49" s="8"/>
      <c r="F49" s="8"/>
      <c r="G49" s="9"/>
      <c r="H49" s="9"/>
      <c r="I49" s="9"/>
      <c r="J49" s="9"/>
      <c r="K49" s="9"/>
      <c r="L49" s="9"/>
      <c r="M49" s="9"/>
    </row>
    <row r="50" spans="1:13" ht="22.5" customHeight="1" x14ac:dyDescent="0.25">
      <c r="A50" s="27" t="s">
        <v>47</v>
      </c>
      <c r="B50" s="51">
        <f>'[1]Расшир на 01.06.22'!E585</f>
        <v>49521</v>
      </c>
      <c r="C50" s="51">
        <f>'[1]Расшир на 01.06.22'!F585</f>
        <v>4430.7785199999998</v>
      </c>
      <c r="D50" s="52">
        <f t="shared" si="1"/>
        <v>8.9472719048484473E-2</v>
      </c>
      <c r="E50" s="8"/>
      <c r="F50" s="9"/>
      <c r="G50" s="9"/>
      <c r="H50" s="9"/>
      <c r="I50" s="9"/>
      <c r="J50" s="9"/>
      <c r="K50" s="9"/>
      <c r="L50" s="9"/>
      <c r="M50" s="9"/>
    </row>
    <row r="51" spans="1:13" ht="22.5" customHeight="1" x14ac:dyDescent="0.25">
      <c r="A51" s="27" t="s">
        <v>48</v>
      </c>
      <c r="B51" s="51">
        <f>'[1]Расшир на 01.06.22'!E593</f>
        <v>61235.977209999997</v>
      </c>
      <c r="C51" s="51">
        <f>'[1]Расшир на 01.06.22'!F593</f>
        <v>0</v>
      </c>
      <c r="D51" s="52" t="s">
        <v>49</v>
      </c>
      <c r="E51" s="8"/>
      <c r="F51" s="9"/>
      <c r="G51" s="9"/>
      <c r="H51" s="9"/>
      <c r="I51" s="9"/>
      <c r="J51" s="9"/>
      <c r="K51" s="9"/>
      <c r="L51" s="9"/>
      <c r="M51" s="9"/>
    </row>
    <row r="52" spans="1:13" ht="22.5" customHeight="1" x14ac:dyDescent="0.25">
      <c r="A52" s="27" t="s">
        <v>50</v>
      </c>
      <c r="B52" s="51">
        <f>'[1]Расшир на 01.06.22'!E595</f>
        <v>2443.15</v>
      </c>
      <c r="C52" s="51">
        <f>'[1]Расшир на 01.06.22'!F595</f>
        <v>0</v>
      </c>
      <c r="D52" s="52" t="s">
        <v>49</v>
      </c>
      <c r="E52" s="8"/>
      <c r="F52" s="9"/>
      <c r="G52" s="9"/>
      <c r="H52" s="9"/>
      <c r="I52" s="9"/>
      <c r="J52" s="9"/>
      <c r="K52" s="9"/>
      <c r="L52" s="9"/>
      <c r="M52" s="9"/>
    </row>
    <row r="53" spans="1:13" ht="22.5" customHeight="1" x14ac:dyDescent="0.25">
      <c r="A53" s="27" t="s">
        <v>51</v>
      </c>
      <c r="B53" s="51">
        <f>'[1]Расшир на 01.06.22'!E598</f>
        <v>1844140.5075000003</v>
      </c>
      <c r="C53" s="51">
        <f>'[1]Расшир на 01.06.22'!F598</f>
        <v>412111.49908000004</v>
      </c>
      <c r="D53" s="52">
        <f t="shared" si="1"/>
        <v>0.22347076993535428</v>
      </c>
      <c r="E53" s="8"/>
      <c r="F53" s="9"/>
      <c r="G53" s="9"/>
      <c r="H53" s="9"/>
      <c r="I53" s="9"/>
      <c r="J53" s="9"/>
      <c r="K53" s="9"/>
      <c r="L53" s="9"/>
      <c r="M53" s="9"/>
    </row>
    <row r="54" spans="1:13" ht="35.25" customHeight="1" x14ac:dyDescent="0.25">
      <c r="A54" s="53" t="s">
        <v>52</v>
      </c>
      <c r="B54" s="49">
        <f>'[1]Расшир на 01.06.22'!E628</f>
        <v>147037.149</v>
      </c>
      <c r="C54" s="49">
        <f>'[1]Расшир на 01.06.22'!F628</f>
        <v>45456.952239999999</v>
      </c>
      <c r="D54" s="50">
        <f t="shared" si="0"/>
        <v>0.30915284027983975</v>
      </c>
      <c r="E54" s="8"/>
      <c r="F54" s="9"/>
      <c r="G54" s="9"/>
      <c r="H54" s="9"/>
      <c r="I54" s="9"/>
      <c r="J54" s="9"/>
      <c r="K54" s="9"/>
      <c r="L54" s="9"/>
      <c r="M54" s="9"/>
    </row>
    <row r="55" spans="1:13" ht="22.5" hidden="1" customHeight="1" x14ac:dyDescent="0.25">
      <c r="A55" s="54" t="s">
        <v>53</v>
      </c>
      <c r="B55" s="51">
        <f>'[1]Расшир на 01.06.22'!E642</f>
        <v>0</v>
      </c>
      <c r="C55" s="51">
        <f>'[1]Расшир на 01.06.22'!F642</f>
        <v>0</v>
      </c>
      <c r="D55" s="52" t="s">
        <v>49</v>
      </c>
      <c r="E55" s="8"/>
      <c r="F55" s="9"/>
      <c r="G55" s="9"/>
      <c r="H55" s="9"/>
      <c r="I55" s="9"/>
      <c r="J55" s="9"/>
      <c r="K55" s="9"/>
      <c r="L55" s="9"/>
      <c r="M55" s="9"/>
    </row>
    <row r="56" spans="1:13" ht="37.5" customHeight="1" x14ac:dyDescent="0.25">
      <c r="A56" s="55" t="s">
        <v>54</v>
      </c>
      <c r="B56" s="51">
        <f>'[1]Расшир на 01.06.22'!E645</f>
        <v>21562.799999999999</v>
      </c>
      <c r="C56" s="51">
        <f>'[1]Расшир на 01.06.22'!F645</f>
        <v>1017.74767</v>
      </c>
      <c r="D56" s="52">
        <f>C56/B56</f>
        <v>4.7199235257016713E-2</v>
      </c>
      <c r="E56" s="8"/>
      <c r="F56" s="9"/>
      <c r="G56" s="9"/>
      <c r="H56" s="9"/>
      <c r="I56" s="9"/>
      <c r="J56" s="9"/>
      <c r="K56" s="9"/>
      <c r="L56" s="9"/>
      <c r="M56" s="9"/>
    </row>
    <row r="57" spans="1:13" ht="37.5" customHeight="1" x14ac:dyDescent="0.25">
      <c r="A57" s="55" t="s">
        <v>55</v>
      </c>
      <c r="B57" s="51">
        <f>'[1]Расшир на 01.06.22'!E653</f>
        <v>125474.34899999999</v>
      </c>
      <c r="C57" s="51">
        <f>'[1]Расшир на 01.06.22'!F653</f>
        <v>44439.204570000002</v>
      </c>
      <c r="D57" s="52">
        <f>C57/B57</f>
        <v>0.35416963645693039</v>
      </c>
      <c r="E57" s="8"/>
      <c r="F57" s="9"/>
      <c r="G57" s="9"/>
      <c r="H57" s="9"/>
      <c r="I57" s="9"/>
      <c r="J57" s="9"/>
      <c r="K57" s="9"/>
      <c r="L57" s="9"/>
      <c r="M57" s="9"/>
    </row>
    <row r="58" spans="1:13" ht="22.5" customHeight="1" x14ac:dyDescent="0.25">
      <c r="A58" s="48" t="s">
        <v>56</v>
      </c>
      <c r="B58" s="49">
        <f>'[1]Расшир на 01.06.22'!E662</f>
        <v>9253033.9270300008</v>
      </c>
      <c r="C58" s="49">
        <f>'[1]Расшир на 01.06.22'!F662</f>
        <v>1956546.86888</v>
      </c>
      <c r="D58" s="50">
        <f t="shared" si="0"/>
        <v>0.211449226741137</v>
      </c>
      <c r="E58" s="8"/>
      <c r="F58" s="9"/>
      <c r="G58" s="9"/>
      <c r="H58" s="9"/>
      <c r="I58" s="9"/>
      <c r="J58" s="9"/>
      <c r="K58" s="9"/>
      <c r="L58" s="9"/>
      <c r="M58" s="9"/>
    </row>
    <row r="59" spans="1:13" ht="22.5" customHeight="1" x14ac:dyDescent="0.25">
      <c r="A59" s="27" t="s">
        <v>57</v>
      </c>
      <c r="B59" s="51">
        <f>'[1]Расшир на 01.06.22'!E727</f>
        <v>1848374.7000000002</v>
      </c>
      <c r="C59" s="51">
        <f>'[1]Расшир на 01.06.22'!F727</f>
        <v>883270.39647000004</v>
      </c>
      <c r="D59" s="52">
        <f t="shared" si="0"/>
        <v>0.47786327981550492</v>
      </c>
      <c r="E59" s="8"/>
      <c r="F59" s="9"/>
      <c r="G59" s="9"/>
      <c r="H59" s="9"/>
      <c r="I59" s="9"/>
      <c r="J59" s="9"/>
      <c r="K59" s="9"/>
      <c r="L59" s="9"/>
      <c r="M59" s="9"/>
    </row>
    <row r="60" spans="1:13" ht="22.5" customHeight="1" x14ac:dyDescent="0.25">
      <c r="A60" s="27" t="s">
        <v>58</v>
      </c>
      <c r="B60" s="51">
        <f>'[1]Расшир на 01.06.22'!E740</f>
        <v>7202108.3191100005</v>
      </c>
      <c r="C60" s="51">
        <f>'[1]Расшир на 01.06.22'!F740</f>
        <v>1031554.1722500001</v>
      </c>
      <c r="D60" s="52">
        <f t="shared" si="0"/>
        <v>0.14322947205790904</v>
      </c>
      <c r="E60" s="8"/>
      <c r="F60" s="9"/>
      <c r="G60" s="9"/>
      <c r="H60" s="9"/>
      <c r="I60" s="9"/>
      <c r="J60" s="9"/>
      <c r="K60" s="9"/>
      <c r="L60" s="9"/>
      <c r="M60" s="9"/>
    </row>
    <row r="61" spans="1:13" ht="22.5" customHeight="1" x14ac:dyDescent="0.25">
      <c r="A61" s="27" t="s">
        <v>59</v>
      </c>
      <c r="B61" s="56">
        <f>'[1]Расшир на 01.06.22'!E752</f>
        <v>202550.90792</v>
      </c>
      <c r="C61" s="57">
        <f>'[1]Расшир на 01.06.22'!F752</f>
        <v>41722.300159999999</v>
      </c>
      <c r="D61" s="52">
        <f t="shared" si="0"/>
        <v>0.20598426631826672</v>
      </c>
      <c r="E61" s="8"/>
      <c r="F61" s="9"/>
      <c r="G61" s="9"/>
      <c r="H61" s="9"/>
      <c r="I61" s="9"/>
      <c r="J61" s="9"/>
      <c r="K61" s="9"/>
      <c r="L61" s="9"/>
      <c r="M61" s="9"/>
    </row>
    <row r="62" spans="1:13" ht="22.5" customHeight="1" x14ac:dyDescent="0.25">
      <c r="A62" s="48" t="s">
        <v>60</v>
      </c>
      <c r="B62" s="49">
        <f>'[1]Расшир на 01.06.22'!E776</f>
        <v>5138639.0287100002</v>
      </c>
      <c r="C62" s="49">
        <f>'[1]Расшир на 01.06.22'!F776</f>
        <v>1110617.6403300001</v>
      </c>
      <c r="D62" s="50">
        <f t="shared" si="0"/>
        <v>0.21613069805543603</v>
      </c>
      <c r="E62" s="8"/>
      <c r="F62" s="9"/>
      <c r="G62" s="9"/>
      <c r="H62" s="9"/>
      <c r="I62" s="9"/>
      <c r="J62" s="9"/>
      <c r="K62" s="9"/>
      <c r="L62" s="9"/>
      <c r="M62" s="9"/>
    </row>
    <row r="63" spans="1:13" ht="22.5" customHeight="1" x14ac:dyDescent="0.25">
      <c r="A63" s="27" t="s">
        <v>61</v>
      </c>
      <c r="B63" s="51">
        <f>'[1]Расшир на 01.06.22'!E825</f>
        <v>2462498.3673799997</v>
      </c>
      <c r="C63" s="51">
        <f>'[1]Расшир на 01.06.22'!F825</f>
        <v>556400.13299000007</v>
      </c>
      <c r="D63" s="52">
        <f t="shared" si="0"/>
        <v>0.22594944238764619</v>
      </c>
      <c r="E63" s="8"/>
      <c r="F63" s="9"/>
      <c r="G63" s="9"/>
      <c r="H63" s="9"/>
      <c r="I63" s="9"/>
      <c r="J63" s="9"/>
      <c r="K63" s="9"/>
      <c r="L63" s="9"/>
      <c r="M63" s="9"/>
    </row>
    <row r="64" spans="1:13" ht="22.5" customHeight="1" x14ac:dyDescent="0.25">
      <c r="A64" s="27" t="s">
        <v>62</v>
      </c>
      <c r="B64" s="51">
        <f>'[1]Расшир на 01.06.22'!E839</f>
        <v>147928.02600000001</v>
      </c>
      <c r="C64" s="51">
        <f>'[1]Расшир на 01.06.22'!F839</f>
        <v>24270.3</v>
      </c>
      <c r="D64" s="52">
        <f t="shared" si="0"/>
        <v>0.16406830170234271</v>
      </c>
      <c r="E64" s="8"/>
      <c r="F64" s="9"/>
      <c r="G64" s="9"/>
      <c r="H64" s="9"/>
      <c r="I64" s="9"/>
      <c r="J64" s="9"/>
      <c r="K64" s="9"/>
      <c r="L64" s="9"/>
      <c r="M64" s="9"/>
    </row>
    <row r="65" spans="1:13" ht="22.5" customHeight="1" x14ac:dyDescent="0.25">
      <c r="A65" s="27" t="s">
        <v>63</v>
      </c>
      <c r="B65" s="51">
        <f>'[1]Расшир на 01.06.22'!E847</f>
        <v>1790285.79323</v>
      </c>
      <c r="C65" s="51">
        <f>'[1]Расшир на 01.06.22'!F847</f>
        <v>312864.78305000003</v>
      </c>
      <c r="D65" s="52">
        <f t="shared" si="0"/>
        <v>0.17475689313577988</v>
      </c>
      <c r="E65" s="8"/>
      <c r="F65" s="9"/>
      <c r="G65" s="9"/>
      <c r="H65" s="9"/>
      <c r="I65" s="9"/>
      <c r="J65" s="9"/>
      <c r="K65" s="9"/>
      <c r="L65" s="9"/>
      <c r="M65" s="9"/>
    </row>
    <row r="66" spans="1:13" ht="22.5" hidden="1" customHeight="1" x14ac:dyDescent="0.25">
      <c r="A66" s="27" t="s">
        <v>64</v>
      </c>
      <c r="B66" s="51">
        <f>'[1]Расшир на 01.06.22'!E860</f>
        <v>0</v>
      </c>
      <c r="C66" s="51">
        <f>'[1]Расшир на 01.06.22'!F860</f>
        <v>0</v>
      </c>
      <c r="D66" s="52" t="e">
        <f t="shared" si="0"/>
        <v>#DIV/0!</v>
      </c>
      <c r="E66" s="8"/>
      <c r="F66" s="9"/>
      <c r="G66" s="9"/>
      <c r="H66" s="9"/>
      <c r="I66" s="9"/>
      <c r="J66" s="9"/>
      <c r="K66" s="9"/>
      <c r="L66" s="9"/>
      <c r="M66" s="9"/>
    </row>
    <row r="67" spans="1:13" ht="22.5" customHeight="1" x14ac:dyDescent="0.25">
      <c r="A67" s="27" t="s">
        <v>65</v>
      </c>
      <c r="B67" s="51">
        <f>'[1]Расшир на 01.06.22'!E863</f>
        <v>737926.84210000001</v>
      </c>
      <c r="C67" s="51">
        <f>'[1]Расшир на 01.06.22'!F863</f>
        <v>217082.42429</v>
      </c>
      <c r="D67" s="52">
        <f t="shared" si="0"/>
        <v>0.29417878833655725</v>
      </c>
      <c r="E67" s="8"/>
      <c r="F67" s="9"/>
      <c r="G67" s="9"/>
      <c r="H67" s="9"/>
      <c r="I67" s="9"/>
      <c r="J67" s="9"/>
      <c r="K67" s="9"/>
      <c r="L67" s="9"/>
      <c r="M67" s="9"/>
    </row>
    <row r="68" spans="1:13" ht="22.5" customHeight="1" x14ac:dyDescent="0.25">
      <c r="A68" s="48" t="s">
        <v>66</v>
      </c>
      <c r="B68" s="49">
        <f>'[1]Расшир на 01.06.22'!E887</f>
        <v>3806</v>
      </c>
      <c r="C68" s="49">
        <f>'[1]Расшир на 01.06.22'!F887</f>
        <v>224.18279999999999</v>
      </c>
      <c r="D68" s="58">
        <f t="shared" si="0"/>
        <v>5.8902469784550708E-2</v>
      </c>
      <c r="E68" s="8"/>
      <c r="F68" s="9"/>
      <c r="G68" s="9"/>
      <c r="H68" s="9"/>
      <c r="I68" s="9"/>
      <c r="J68" s="9"/>
      <c r="K68" s="9"/>
      <c r="L68" s="9"/>
      <c r="M68" s="9"/>
    </row>
    <row r="69" spans="1:13" ht="22.5" hidden="1" customHeight="1" x14ac:dyDescent="0.25">
      <c r="A69" s="59" t="s">
        <v>67</v>
      </c>
      <c r="B69" s="51">
        <f>'[1]Расшир на 01.06.22'!E897</f>
        <v>0</v>
      </c>
      <c r="C69" s="51">
        <f>'[1]Расшир на 01.06.22'!F897</f>
        <v>0</v>
      </c>
      <c r="D69" s="52" t="e">
        <f t="shared" si="0"/>
        <v>#DIV/0!</v>
      </c>
      <c r="E69" s="8"/>
      <c r="F69" s="9"/>
      <c r="G69" s="9"/>
      <c r="H69" s="9"/>
      <c r="I69" s="9"/>
      <c r="J69" s="9"/>
      <c r="K69" s="9"/>
      <c r="L69" s="9"/>
      <c r="M69" s="9"/>
    </row>
    <row r="70" spans="1:13" ht="22.5" customHeight="1" x14ac:dyDescent="0.25">
      <c r="A70" s="55" t="s">
        <v>68</v>
      </c>
      <c r="B70" s="51">
        <f>'[1]Расшир на 01.06.22'!E898</f>
        <v>3806</v>
      </c>
      <c r="C70" s="51">
        <f>'[1]Расшир на 01.06.22'!F898</f>
        <v>224.18279999999999</v>
      </c>
      <c r="D70" s="52" t="s">
        <v>49</v>
      </c>
      <c r="E70" s="8"/>
      <c r="F70" s="9"/>
      <c r="G70" s="9"/>
      <c r="H70" s="9"/>
      <c r="I70" s="9"/>
      <c r="J70" s="9"/>
      <c r="K70" s="9"/>
      <c r="L70" s="9"/>
      <c r="M70" s="9"/>
    </row>
    <row r="71" spans="1:13" ht="22.5" hidden="1" customHeight="1" x14ac:dyDescent="0.25">
      <c r="A71" s="55" t="s">
        <v>69</v>
      </c>
      <c r="B71" s="51">
        <f>'[1]Расшир на 01.06.22'!$E$903</f>
        <v>0</v>
      </c>
      <c r="C71" s="51">
        <f>'[1]Расшир на 01.06.22'!$F$903</f>
        <v>0</v>
      </c>
      <c r="D71" s="52" t="e">
        <f t="shared" ref="D71:D98" si="2">C71/B71</f>
        <v>#DIV/0!</v>
      </c>
      <c r="E71" s="8"/>
      <c r="F71" s="9"/>
      <c r="G71" s="9"/>
      <c r="H71" s="9"/>
      <c r="I71" s="9"/>
      <c r="J71" s="9"/>
      <c r="K71" s="9"/>
      <c r="L71" s="9"/>
      <c r="M71" s="9"/>
    </row>
    <row r="72" spans="1:13" ht="22.5" customHeight="1" x14ac:dyDescent="0.25">
      <c r="A72" s="48" t="s">
        <v>70</v>
      </c>
      <c r="B72" s="49">
        <f>'[1]Расшир на 01.06.22'!E905</f>
        <v>23054041.012570001</v>
      </c>
      <c r="C72" s="49">
        <f>'[1]Расшир на 01.06.22'!F905</f>
        <v>7978329.8437299998</v>
      </c>
      <c r="D72" s="50">
        <f t="shared" si="2"/>
        <v>0.34607077515737433</v>
      </c>
      <c r="E72" s="8"/>
      <c r="F72" s="9"/>
      <c r="G72" s="9"/>
      <c r="H72" s="9"/>
      <c r="I72" s="9"/>
      <c r="J72" s="9"/>
      <c r="K72" s="9"/>
      <c r="L72" s="9"/>
      <c r="M72" s="9"/>
    </row>
    <row r="73" spans="1:13" ht="22.5" customHeight="1" x14ac:dyDescent="0.25">
      <c r="A73" s="27" t="s">
        <v>71</v>
      </c>
      <c r="B73" s="51">
        <f>'[1]Расшир на 01.06.22'!E952</f>
        <v>8468801.0485399999</v>
      </c>
      <c r="C73" s="51">
        <f>'[1]Расшир на 01.06.22'!F952</f>
        <v>3037060.0590100004</v>
      </c>
      <c r="D73" s="52">
        <f t="shared" si="2"/>
        <v>0.35861747626407897</v>
      </c>
      <c r="E73" s="8"/>
      <c r="F73" s="9"/>
      <c r="G73" s="9"/>
      <c r="H73" s="9"/>
      <c r="I73" s="9"/>
      <c r="J73" s="9"/>
      <c r="K73" s="9"/>
      <c r="L73" s="9"/>
      <c r="M73" s="9"/>
    </row>
    <row r="74" spans="1:13" ht="22.5" customHeight="1" x14ac:dyDescent="0.25">
      <c r="A74" s="27" t="s">
        <v>72</v>
      </c>
      <c r="B74" s="51">
        <f>'[1]Расшир на 01.06.22'!E966</f>
        <v>11166066.739720002</v>
      </c>
      <c r="C74" s="51">
        <f>'[1]Расшир на 01.06.22'!F966</f>
        <v>3702824.2454500003</v>
      </c>
      <c r="D74" s="52">
        <f t="shared" si="2"/>
        <v>0.3316140169822101</v>
      </c>
      <c r="E74" s="8"/>
      <c r="F74" s="9"/>
      <c r="G74" s="9"/>
      <c r="H74" s="9"/>
      <c r="I74" s="9"/>
      <c r="J74" s="9"/>
      <c r="K74" s="9"/>
      <c r="L74" s="9"/>
      <c r="M74" s="9"/>
    </row>
    <row r="75" spans="1:13" ht="22.5" customHeight="1" x14ac:dyDescent="0.25">
      <c r="A75" s="27" t="s">
        <v>73</v>
      </c>
      <c r="B75" s="51">
        <f>'[1]Расшир на 01.06.22'!E979</f>
        <v>1643670.5145400004</v>
      </c>
      <c r="C75" s="51">
        <f>'[1]Расшир на 01.06.22'!F979</f>
        <v>672294.18578000006</v>
      </c>
      <c r="D75" s="52">
        <f t="shared" si="2"/>
        <v>0.40902004375746143</v>
      </c>
      <c r="E75" s="8"/>
      <c r="F75" s="9"/>
      <c r="G75" s="9"/>
      <c r="H75" s="9"/>
      <c r="I75" s="9"/>
      <c r="J75" s="9"/>
      <c r="K75" s="9"/>
      <c r="L75" s="9"/>
      <c r="M75" s="9"/>
    </row>
    <row r="76" spans="1:13" ht="22.5" customHeight="1" x14ac:dyDescent="0.25">
      <c r="A76" s="27" t="s">
        <v>74</v>
      </c>
      <c r="B76" s="51">
        <f>'[1]Расшир на 01.06.22'!E991</f>
        <v>887823.42139000003</v>
      </c>
      <c r="C76" s="51">
        <f>'[1]Расшир на 01.06.22'!F991</f>
        <v>257468.28449999998</v>
      </c>
      <c r="D76" s="52">
        <f t="shared" si="2"/>
        <v>0.28999942814856222</v>
      </c>
      <c r="E76" s="8"/>
      <c r="F76" s="9"/>
      <c r="G76" s="9"/>
      <c r="H76" s="9"/>
      <c r="I76" s="9"/>
      <c r="J76" s="9"/>
      <c r="K76" s="9"/>
      <c r="L76" s="9"/>
      <c r="M76" s="9"/>
    </row>
    <row r="77" spans="1:13" ht="22.5" customHeight="1" x14ac:dyDescent="0.25">
      <c r="A77" s="27" t="s">
        <v>75</v>
      </c>
      <c r="B77" s="51">
        <f>'[1]Расшир на 01.06.22'!E1014</f>
        <v>887679.28837999981</v>
      </c>
      <c r="C77" s="51">
        <f>'[1]Расшир на 01.06.22'!F1014</f>
        <v>308683.06899</v>
      </c>
      <c r="D77" s="52">
        <f t="shared" si="2"/>
        <v>0.34774165966330201</v>
      </c>
      <c r="E77" s="8"/>
      <c r="F77" s="9"/>
      <c r="G77" s="9"/>
      <c r="H77" s="9"/>
      <c r="I77" s="9"/>
      <c r="J77" s="9"/>
      <c r="K77" s="9"/>
      <c r="L77" s="9"/>
      <c r="M77" s="9"/>
    </row>
    <row r="78" spans="1:13" ht="22.5" customHeight="1" x14ac:dyDescent="0.25">
      <c r="A78" s="53" t="s">
        <v>76</v>
      </c>
      <c r="B78" s="49">
        <f>'[1]Расшир на 01.06.22'!E1036</f>
        <v>1569945.2354000001</v>
      </c>
      <c r="C78" s="49">
        <f>'[1]Расшир на 01.06.22'!F1036</f>
        <v>574946.29194999998</v>
      </c>
      <c r="D78" s="50">
        <f t="shared" si="2"/>
        <v>0.36622060374195897</v>
      </c>
      <c r="E78" s="8"/>
      <c r="F78" s="9"/>
      <c r="G78" s="9"/>
      <c r="H78" s="9"/>
      <c r="I78" s="9"/>
      <c r="J78" s="9"/>
      <c r="K78" s="9"/>
      <c r="L78" s="9"/>
      <c r="M78" s="9"/>
    </row>
    <row r="79" spans="1:13" ht="22.5" customHeight="1" x14ac:dyDescent="0.25">
      <c r="A79" s="27" t="s">
        <v>77</v>
      </c>
      <c r="B79" s="51">
        <f>'[1]Расшир на 01.06.22'!E1077</f>
        <v>1446717.98156</v>
      </c>
      <c r="C79" s="51">
        <f>'[1]Расшир на 01.06.22'!F1077</f>
        <v>527495.37579999992</v>
      </c>
      <c r="D79" s="52">
        <f t="shared" si="2"/>
        <v>0.36461520664255531</v>
      </c>
      <c r="E79" s="8"/>
      <c r="F79" s="9"/>
      <c r="G79" s="9"/>
      <c r="H79" s="9"/>
      <c r="I79" s="9"/>
      <c r="J79" s="9"/>
      <c r="K79" s="9"/>
      <c r="L79" s="9"/>
      <c r="M79" s="9"/>
    </row>
    <row r="80" spans="1:13" ht="22.5" customHeight="1" x14ac:dyDescent="0.25">
      <c r="A80" s="27" t="s">
        <v>78</v>
      </c>
      <c r="B80" s="51">
        <f>'[1]Расшир на 01.06.22'!E1086</f>
        <v>28185.647000000001</v>
      </c>
      <c r="C80" s="51">
        <f>'[1]Расшир на 01.06.22'!F1086</f>
        <v>11916.24497</v>
      </c>
      <c r="D80" s="52">
        <f t="shared" si="2"/>
        <v>0.42277705989860725</v>
      </c>
      <c r="E80" s="8"/>
      <c r="F80" s="9"/>
      <c r="G80" s="9"/>
      <c r="H80" s="9"/>
      <c r="I80" s="9"/>
      <c r="J80" s="9"/>
      <c r="K80" s="9"/>
      <c r="L80" s="9"/>
      <c r="M80" s="9"/>
    </row>
    <row r="81" spans="1:13" ht="32.25" customHeight="1" x14ac:dyDescent="0.25">
      <c r="A81" s="27" t="s">
        <v>79</v>
      </c>
      <c r="B81" s="51">
        <f>'[1]Расшир на 01.06.22'!E1090</f>
        <v>95041.606839999993</v>
      </c>
      <c r="C81" s="51">
        <f>'[1]Расшир на 01.06.22'!F1090</f>
        <v>35534.671180000005</v>
      </c>
      <c r="D81" s="52">
        <f t="shared" si="2"/>
        <v>0.37388542093802851</v>
      </c>
      <c r="E81" s="8"/>
      <c r="F81" s="9"/>
      <c r="G81" s="9"/>
      <c r="H81" s="9"/>
      <c r="I81" s="9"/>
      <c r="J81" s="9"/>
      <c r="K81" s="9"/>
      <c r="L81" s="9"/>
      <c r="M81" s="9"/>
    </row>
    <row r="82" spans="1:13" ht="26.25" hidden="1" customHeight="1" x14ac:dyDescent="0.25">
      <c r="A82" s="53" t="s">
        <v>80</v>
      </c>
      <c r="B82" s="49">
        <f>'[1]Расшир на 01.06.22'!E1104</f>
        <v>0</v>
      </c>
      <c r="C82" s="49">
        <f>'[1]Расшир на 01.06.22'!F1104</f>
        <v>0</v>
      </c>
      <c r="D82" s="58" t="e">
        <f t="shared" si="2"/>
        <v>#DIV/0!</v>
      </c>
      <c r="E82" s="8"/>
      <c r="F82" s="9"/>
      <c r="G82" s="9"/>
      <c r="H82" s="9"/>
      <c r="I82" s="9"/>
      <c r="J82" s="9"/>
      <c r="K82" s="9"/>
      <c r="L82" s="9"/>
      <c r="M82" s="9"/>
    </row>
    <row r="83" spans="1:13" ht="18" hidden="1" customHeight="1" x14ac:dyDescent="0.25">
      <c r="A83" s="55" t="s">
        <v>81</v>
      </c>
      <c r="B83" s="51">
        <f>'[1]Расшир на 01.06.22'!E1125</f>
        <v>0</v>
      </c>
      <c r="C83" s="51">
        <f>'[1]Расшир на 01.06.22'!F1125</f>
        <v>0</v>
      </c>
      <c r="D83" s="52" t="e">
        <f t="shared" si="2"/>
        <v>#DIV/0!</v>
      </c>
      <c r="E83" s="8"/>
      <c r="F83" s="9"/>
      <c r="G83" s="9"/>
      <c r="H83" s="9"/>
      <c r="I83" s="9"/>
      <c r="J83" s="9"/>
      <c r="K83" s="9"/>
      <c r="L83" s="9"/>
      <c r="M83" s="9"/>
    </row>
    <row r="84" spans="1:13" ht="22.5" customHeight="1" x14ac:dyDescent="0.25">
      <c r="A84" s="48" t="s">
        <v>82</v>
      </c>
      <c r="B84" s="49">
        <f>'[1]Расшир на 01.06.22'!E1225</f>
        <v>2873122.4990000003</v>
      </c>
      <c r="C84" s="49">
        <f>'[1]Расшир на 01.06.22'!F1225</f>
        <v>1236528.3558399999</v>
      </c>
      <c r="D84" s="50">
        <f t="shared" si="2"/>
        <v>0.43037787503678582</v>
      </c>
      <c r="E84" s="8"/>
      <c r="F84" s="9"/>
      <c r="G84" s="9"/>
      <c r="H84" s="9"/>
      <c r="I84" s="9"/>
      <c r="J84" s="9"/>
      <c r="K84" s="9"/>
      <c r="L84" s="9"/>
      <c r="M84" s="9"/>
    </row>
    <row r="85" spans="1:13" ht="22.5" customHeight="1" x14ac:dyDescent="0.25">
      <c r="A85" s="27" t="s">
        <v>83</v>
      </c>
      <c r="B85" s="51">
        <f>'[1]Расшир на 01.06.22'!E1273</f>
        <v>59248.73</v>
      </c>
      <c r="C85" s="51">
        <f>'[1]Расшир на 01.06.22'!F1273</f>
        <v>18015.600880000002</v>
      </c>
      <c r="D85" s="52">
        <f t="shared" si="2"/>
        <v>0.30406729190651005</v>
      </c>
      <c r="E85" s="8"/>
      <c r="F85" s="9"/>
      <c r="G85" s="9"/>
      <c r="H85" s="9"/>
      <c r="I85" s="9"/>
      <c r="J85" s="9"/>
      <c r="K85" s="9"/>
      <c r="L85" s="9"/>
      <c r="M85" s="9"/>
    </row>
    <row r="86" spans="1:13" ht="22.5" hidden="1" customHeight="1" x14ac:dyDescent="0.25">
      <c r="A86" s="27" t="s">
        <v>84</v>
      </c>
      <c r="B86" s="51">
        <f>'[1]Расшир на 01.06.22'!E1277</f>
        <v>0</v>
      </c>
      <c r="C86" s="51">
        <f>'[1]Расшир на 01.06.22'!F1277</f>
        <v>0</v>
      </c>
      <c r="D86" s="52" t="e">
        <f t="shared" si="2"/>
        <v>#DIV/0!</v>
      </c>
      <c r="E86" s="8"/>
      <c r="F86" s="9"/>
      <c r="G86" s="9"/>
      <c r="H86" s="9"/>
      <c r="I86" s="9"/>
      <c r="J86" s="9"/>
      <c r="K86" s="9"/>
      <c r="L86" s="9"/>
      <c r="M86" s="9"/>
    </row>
    <row r="87" spans="1:13" ht="22.5" customHeight="1" x14ac:dyDescent="0.25">
      <c r="A87" s="27" t="s">
        <v>85</v>
      </c>
      <c r="B87" s="51">
        <f>'[1]Расшир на 01.06.22'!E1282</f>
        <v>1566336.2998200003</v>
      </c>
      <c r="C87" s="51">
        <f>'[1]Расшир на 01.06.22'!F1282</f>
        <v>714748.52507999993</v>
      </c>
      <c r="D87" s="52">
        <f t="shared" si="2"/>
        <v>0.45631868785913804</v>
      </c>
      <c r="E87" s="8"/>
      <c r="F87" s="9"/>
      <c r="G87" s="9"/>
      <c r="H87" s="9"/>
      <c r="I87" s="9"/>
      <c r="J87" s="9"/>
      <c r="K87" s="9"/>
      <c r="L87" s="9"/>
      <c r="M87" s="9"/>
    </row>
    <row r="88" spans="1:13" ht="22.5" customHeight="1" x14ac:dyDescent="0.25">
      <c r="A88" s="27" t="s">
        <v>86</v>
      </c>
      <c r="B88" s="51">
        <f>'[1]Расшир на 01.06.22'!E1297</f>
        <v>1171238.0691799999</v>
      </c>
      <c r="C88" s="51">
        <f>'[1]Расшир на 01.06.22'!F1297</f>
        <v>477839.29878000001</v>
      </c>
      <c r="D88" s="52">
        <f t="shared" si="2"/>
        <v>0.40797794347185279</v>
      </c>
      <c r="E88" s="8"/>
      <c r="F88" s="9"/>
      <c r="G88" s="9"/>
      <c r="H88" s="9"/>
      <c r="I88" s="9"/>
      <c r="J88" s="9"/>
      <c r="K88" s="9"/>
      <c r="L88" s="9"/>
      <c r="M88" s="9"/>
    </row>
    <row r="89" spans="1:13" ht="22.5" customHeight="1" x14ac:dyDescent="0.25">
      <c r="A89" s="27" t="s">
        <v>87</v>
      </c>
      <c r="B89" s="51">
        <f>'[1]Расшир на 01.06.22'!E1305</f>
        <v>76299.399999999994</v>
      </c>
      <c r="C89" s="51">
        <f>'[1]Расшир на 01.06.22'!F1305</f>
        <v>25924.931099999998</v>
      </c>
      <c r="D89" s="52">
        <f t="shared" si="2"/>
        <v>0.33977896418582582</v>
      </c>
      <c r="E89" s="8"/>
      <c r="F89" s="9"/>
      <c r="G89" s="9"/>
      <c r="H89" s="9"/>
      <c r="I89" s="9"/>
      <c r="J89" s="9"/>
      <c r="K89" s="9"/>
      <c r="L89" s="9"/>
      <c r="M89" s="9"/>
    </row>
    <row r="90" spans="1:13" ht="22.5" customHeight="1" x14ac:dyDescent="0.25">
      <c r="A90" s="48" t="s">
        <v>88</v>
      </c>
      <c r="B90" s="49">
        <f>'[1]Расшир на 01.06.22'!E1323</f>
        <v>2817853.4508199999</v>
      </c>
      <c r="C90" s="49">
        <f>'[1]Расшир на 01.06.22'!F1323</f>
        <v>807009.14271999989</v>
      </c>
      <c r="D90" s="50">
        <f t="shared" si="2"/>
        <v>0.28639145250266967</v>
      </c>
      <c r="E90" s="8"/>
      <c r="F90" s="9"/>
      <c r="G90" s="9"/>
      <c r="H90" s="9"/>
      <c r="I90" s="9"/>
      <c r="J90" s="9"/>
      <c r="K90" s="9"/>
      <c r="L90" s="9"/>
      <c r="M90" s="9"/>
    </row>
    <row r="91" spans="1:13" ht="22.5" customHeight="1" x14ac:dyDescent="0.25">
      <c r="A91" s="27" t="s">
        <v>89</v>
      </c>
      <c r="B91" s="51">
        <f>'[1]Расшир на 01.06.22'!E1374</f>
        <v>1406468.9938000003</v>
      </c>
      <c r="C91" s="51">
        <f>'[1]Расшир на 01.06.22'!F1374</f>
        <v>499417.26749</v>
      </c>
      <c r="D91" s="52">
        <f t="shared" si="2"/>
        <v>0.35508587085213561</v>
      </c>
      <c r="E91" s="8"/>
      <c r="F91" s="9"/>
      <c r="G91" s="9"/>
      <c r="H91" s="9"/>
      <c r="I91" s="9"/>
      <c r="J91" s="9"/>
      <c r="K91" s="9"/>
      <c r="L91" s="9"/>
      <c r="M91" s="9"/>
    </row>
    <row r="92" spans="1:13" ht="22.5" customHeight="1" x14ac:dyDescent="0.25">
      <c r="A92" s="27" t="s">
        <v>90</v>
      </c>
      <c r="B92" s="51">
        <f>'[1]Расшир на 01.06.22'!E1381</f>
        <v>1212870.03461</v>
      </c>
      <c r="C92" s="51">
        <f>'[1]Расшир на 01.06.22'!F1381</f>
        <v>190410.22339</v>
      </c>
      <c r="D92" s="52">
        <f t="shared" si="2"/>
        <v>0.15699144834691761</v>
      </c>
      <c r="E92" s="8"/>
      <c r="F92" s="9"/>
      <c r="G92" s="9"/>
      <c r="H92" s="9"/>
      <c r="I92" s="9"/>
      <c r="J92" s="9"/>
      <c r="K92" s="9"/>
      <c r="L92" s="9"/>
      <c r="M92" s="9"/>
    </row>
    <row r="93" spans="1:13" ht="22.5" customHeight="1" x14ac:dyDescent="0.25">
      <c r="A93" s="27" t="s">
        <v>91</v>
      </c>
      <c r="B93" s="51">
        <f>'[1]Расшир на 01.06.22'!E1390</f>
        <v>198514.42241</v>
      </c>
      <c r="C93" s="51">
        <f>'[1]Расшир на 01.06.22'!F1390</f>
        <v>117181.65184000001</v>
      </c>
      <c r="D93" s="52">
        <f t="shared" si="2"/>
        <v>0.59029288863445861</v>
      </c>
      <c r="E93" s="8"/>
      <c r="F93" s="9"/>
      <c r="G93" s="9"/>
      <c r="H93" s="9"/>
      <c r="I93" s="9"/>
      <c r="J93" s="9"/>
      <c r="K93" s="9"/>
      <c r="L93" s="9"/>
      <c r="M93" s="9"/>
    </row>
    <row r="94" spans="1:13" ht="22.5" customHeight="1" x14ac:dyDescent="0.25">
      <c r="A94" s="60" t="s">
        <v>92</v>
      </c>
      <c r="B94" s="49">
        <f>B95</f>
        <v>53710</v>
      </c>
      <c r="C94" s="49">
        <f>C95</f>
        <v>17507.996889999999</v>
      </c>
      <c r="D94" s="50">
        <f t="shared" si="2"/>
        <v>0.32597275907652201</v>
      </c>
      <c r="E94" s="8"/>
      <c r="F94" s="9"/>
      <c r="G94" s="9"/>
      <c r="H94" s="9"/>
      <c r="I94" s="9"/>
      <c r="J94" s="9"/>
      <c r="K94" s="9"/>
      <c r="L94" s="9"/>
      <c r="M94" s="9"/>
    </row>
    <row r="95" spans="1:13" ht="22.5" customHeight="1" x14ac:dyDescent="0.25">
      <c r="A95" s="27" t="s">
        <v>93</v>
      </c>
      <c r="B95" s="51">
        <f>'[1]Расшир на 01.06.22'!E1410</f>
        <v>53710</v>
      </c>
      <c r="C95" s="51">
        <f>'[1]Расшир на 01.06.22'!F1410</f>
        <v>17507.996889999999</v>
      </c>
      <c r="D95" s="52">
        <f t="shared" si="2"/>
        <v>0.32597275907652201</v>
      </c>
      <c r="E95" s="8"/>
      <c r="F95" s="9"/>
      <c r="G95" s="9"/>
      <c r="H95" s="9"/>
      <c r="I95" s="9"/>
      <c r="J95" s="9"/>
      <c r="K95" s="9"/>
      <c r="L95" s="9"/>
      <c r="M95" s="9"/>
    </row>
    <row r="96" spans="1:13" ht="22.5" customHeight="1" x14ac:dyDescent="0.25">
      <c r="A96" s="53" t="s">
        <v>94</v>
      </c>
      <c r="B96" s="49">
        <f>'[1]Расшир на 01.06.22'!E1411</f>
        <v>736715.255</v>
      </c>
      <c r="C96" s="49">
        <f>'[1]Расшир на 01.06.22'!F1411</f>
        <v>209240.33054</v>
      </c>
      <c r="D96" s="50">
        <f t="shared" si="2"/>
        <v>0.28401791481839206</v>
      </c>
      <c r="E96" s="8"/>
      <c r="F96" s="9"/>
      <c r="G96" s="9"/>
      <c r="H96" s="9"/>
      <c r="I96" s="9"/>
      <c r="J96" s="9"/>
      <c r="K96" s="9"/>
      <c r="L96" s="9"/>
      <c r="M96" s="9"/>
    </row>
    <row r="97" spans="1:13" ht="22.5" customHeight="1" x14ac:dyDescent="0.25">
      <c r="A97" s="27" t="s">
        <v>95</v>
      </c>
      <c r="B97" s="51">
        <f>'[1]Расшир на 01.06.22'!E1414</f>
        <v>736715.255</v>
      </c>
      <c r="C97" s="51">
        <f>'[1]Расшир на 01.06.22'!F1414</f>
        <v>209240.33054</v>
      </c>
      <c r="D97" s="52">
        <f t="shared" si="2"/>
        <v>0.28401791481839206</v>
      </c>
      <c r="E97" s="8"/>
      <c r="F97" s="9"/>
      <c r="G97" s="9"/>
      <c r="H97" s="9"/>
      <c r="I97" s="9"/>
      <c r="J97" s="9"/>
      <c r="K97" s="9"/>
      <c r="L97" s="9"/>
      <c r="M97" s="9"/>
    </row>
    <row r="98" spans="1:13" s="41" customFormat="1" ht="21" customHeight="1" x14ac:dyDescent="0.3">
      <c r="A98" s="36" t="s">
        <v>96</v>
      </c>
      <c r="B98" s="37">
        <f>'[1]Расшир на 01.06.22'!E1418</f>
        <v>49239591.586329997</v>
      </c>
      <c r="C98" s="37">
        <f>'[1]Расшир на 01.06.22'!F1418</f>
        <v>14940011.675729997</v>
      </c>
      <c r="D98" s="61">
        <f t="shared" si="2"/>
        <v>0.30341461402124376</v>
      </c>
      <c r="E98" s="39"/>
      <c r="F98" s="62"/>
      <c r="G98" s="40"/>
      <c r="H98" s="40"/>
      <c r="I98" s="40"/>
      <c r="J98" s="40"/>
      <c r="K98" s="40"/>
      <c r="L98" s="40"/>
      <c r="M98" s="40"/>
    </row>
    <row r="99" spans="1:13" ht="24.75" customHeight="1" x14ac:dyDescent="0.25">
      <c r="A99" s="23"/>
      <c r="B99" s="24"/>
      <c r="C99" s="24"/>
      <c r="D99" s="63"/>
      <c r="E99" s="8"/>
      <c r="F99" s="9"/>
      <c r="G99" s="9"/>
      <c r="H99" s="9"/>
      <c r="I99" s="9"/>
      <c r="J99" s="9"/>
      <c r="K99" s="9"/>
      <c r="L99" s="9"/>
      <c r="M99" s="9"/>
    </row>
    <row r="100" spans="1:13" s="32" customFormat="1" ht="31.5" x14ac:dyDescent="0.25">
      <c r="A100" s="64" t="s">
        <v>97</v>
      </c>
      <c r="B100" s="20">
        <f>B39-B98</f>
        <v>-1701636.9775300026</v>
      </c>
      <c r="C100" s="20">
        <f>C39-C98</f>
        <v>4065749.8180219978</v>
      </c>
      <c r="D100" s="21"/>
      <c r="E100" s="30"/>
      <c r="F100" s="31"/>
      <c r="G100" s="31"/>
      <c r="H100" s="31"/>
      <c r="I100" s="31"/>
      <c r="J100" s="31"/>
      <c r="K100" s="31"/>
      <c r="L100" s="31"/>
      <c r="M100" s="31"/>
    </row>
    <row r="101" spans="1:13" s="32" customFormat="1" ht="15.75" hidden="1" x14ac:dyDescent="0.25">
      <c r="A101" s="65"/>
      <c r="B101" s="24"/>
      <c r="C101" s="24"/>
      <c r="D101" s="21"/>
      <c r="E101" s="30"/>
      <c r="F101" s="31"/>
      <c r="G101" s="31"/>
      <c r="H101" s="31"/>
      <c r="I101" s="31"/>
      <c r="J101" s="31"/>
      <c r="K101" s="31"/>
      <c r="L101" s="31"/>
      <c r="M101" s="31"/>
    </row>
    <row r="102" spans="1:13" s="32" customFormat="1" ht="15.75" hidden="1" x14ac:dyDescent="0.25">
      <c r="A102" s="64" t="s">
        <v>98</v>
      </c>
      <c r="B102" s="20">
        <f>B103+B104</f>
        <v>-750000</v>
      </c>
      <c r="C102" s="20">
        <f>C103+C104</f>
        <v>0</v>
      </c>
      <c r="D102" s="21"/>
      <c r="E102" s="30"/>
      <c r="F102" s="31"/>
      <c r="G102" s="31"/>
      <c r="H102" s="31"/>
      <c r="I102" s="31"/>
      <c r="J102" s="31"/>
      <c r="K102" s="31"/>
      <c r="L102" s="31"/>
      <c r="M102" s="31"/>
    </row>
    <row r="103" spans="1:13" s="32" customFormat="1" ht="15.75" hidden="1" x14ac:dyDescent="0.25">
      <c r="A103" s="65" t="s">
        <v>99</v>
      </c>
      <c r="B103" s="24">
        <f>'[1]Расшир на 01.06.22'!E1424</f>
        <v>0</v>
      </c>
      <c r="C103" s="24">
        <f>'[1]Расшир на 01.06.22'!F1424</f>
        <v>0</v>
      </c>
      <c r="D103" s="21"/>
      <c r="E103" s="30"/>
      <c r="F103" s="31"/>
      <c r="G103" s="31"/>
      <c r="H103" s="31"/>
      <c r="I103" s="31"/>
      <c r="J103" s="31"/>
      <c r="K103" s="31"/>
      <c r="L103" s="31"/>
      <c r="M103" s="31"/>
    </row>
    <row r="104" spans="1:13" s="32" customFormat="1" ht="15.75" hidden="1" x14ac:dyDescent="0.25">
      <c r="A104" s="65" t="s">
        <v>100</v>
      </c>
      <c r="B104" s="24">
        <f>'[1]Расшир на 01.06.22'!E1425</f>
        <v>-750000</v>
      </c>
      <c r="C104" s="24">
        <f>'[1]Расшир на 01.06.22'!F1425</f>
        <v>0</v>
      </c>
      <c r="D104" s="21"/>
      <c r="E104" s="30"/>
      <c r="F104" s="31"/>
      <c r="G104" s="31"/>
      <c r="H104" s="31"/>
      <c r="I104" s="31"/>
      <c r="J104" s="31"/>
      <c r="K104" s="31"/>
      <c r="L104" s="31"/>
      <c r="M104" s="31"/>
    </row>
    <row r="105" spans="1:13" s="32" customFormat="1" ht="13.5" customHeight="1" x14ac:dyDescent="0.25">
      <c r="A105" s="65"/>
      <c r="B105" s="24"/>
      <c r="C105" s="24"/>
      <c r="D105" s="21"/>
      <c r="E105" s="30"/>
      <c r="F105" s="31"/>
      <c r="G105" s="31"/>
      <c r="H105" s="31"/>
      <c r="I105" s="31"/>
      <c r="J105" s="31"/>
      <c r="K105" s="31"/>
      <c r="L105" s="31"/>
      <c r="M105" s="31"/>
    </row>
    <row r="106" spans="1:13" s="32" customFormat="1" ht="31.5" x14ac:dyDescent="0.25">
      <c r="A106" s="64" t="s">
        <v>101</v>
      </c>
      <c r="B106" s="20">
        <f>B107+B108</f>
        <v>239680</v>
      </c>
      <c r="C106" s="20">
        <f>C107+C108</f>
        <v>0</v>
      </c>
      <c r="D106" s="21"/>
      <c r="E106" s="30"/>
      <c r="F106" s="31"/>
      <c r="G106" s="31"/>
      <c r="H106" s="31"/>
      <c r="I106" s="31"/>
      <c r="J106" s="31"/>
      <c r="K106" s="31"/>
      <c r="L106" s="31"/>
      <c r="M106" s="31"/>
    </row>
    <row r="107" spans="1:13" s="32" customFormat="1" ht="22.5" customHeight="1" x14ac:dyDescent="0.25">
      <c r="A107" s="66" t="s">
        <v>102</v>
      </c>
      <c r="B107" s="24">
        <f>'[1]Расшир на 01.06.22'!E1428</f>
        <v>2242518</v>
      </c>
      <c r="C107" s="24">
        <f>'[1]Расшир на 01.06.22'!F1428</f>
        <v>0</v>
      </c>
      <c r="D107" s="21"/>
      <c r="E107" s="30"/>
      <c r="F107" s="31"/>
      <c r="G107" s="31"/>
      <c r="H107" s="31"/>
      <c r="I107" s="31"/>
      <c r="J107" s="31"/>
      <c r="K107" s="31"/>
      <c r="L107" s="31"/>
      <c r="M107" s="31"/>
    </row>
    <row r="108" spans="1:13" s="32" customFormat="1" ht="31.5" x14ac:dyDescent="0.25">
      <c r="A108" s="66" t="s">
        <v>103</v>
      </c>
      <c r="B108" s="24">
        <f>'[1]Расшир на 01.06.22'!E1429</f>
        <v>-2002838</v>
      </c>
      <c r="C108" s="24">
        <f>'[1]Расшир на 01.06.22'!F1429</f>
        <v>0</v>
      </c>
      <c r="D108" s="21"/>
      <c r="E108" s="30"/>
      <c r="F108" s="31"/>
      <c r="G108" s="31"/>
      <c r="H108" s="31"/>
      <c r="I108" s="31"/>
      <c r="J108" s="31"/>
      <c r="K108" s="31"/>
      <c r="L108" s="31"/>
      <c r="M108" s="31"/>
    </row>
    <row r="109" spans="1:13" s="32" customFormat="1" ht="14.25" customHeight="1" x14ac:dyDescent="0.25">
      <c r="A109" s="65"/>
      <c r="B109" s="24"/>
      <c r="C109" s="24"/>
      <c r="D109" s="21"/>
      <c r="E109" s="30"/>
      <c r="F109" s="31"/>
      <c r="G109" s="31"/>
      <c r="H109" s="31"/>
      <c r="I109" s="31"/>
      <c r="J109" s="31"/>
      <c r="K109" s="31"/>
      <c r="L109" s="31"/>
      <c r="M109" s="31"/>
    </row>
    <row r="110" spans="1:13" s="32" customFormat="1" ht="22.5" customHeight="1" x14ac:dyDescent="0.25">
      <c r="A110" s="64" t="s">
        <v>104</v>
      </c>
      <c r="B110" s="20">
        <f>B111+B112</f>
        <v>750000</v>
      </c>
      <c r="C110" s="20">
        <f>'[1]Расшир на 01.06.22'!F1431</f>
        <v>-1600000</v>
      </c>
      <c r="D110" s="21"/>
      <c r="E110" s="30"/>
      <c r="F110" s="31"/>
      <c r="G110" s="31"/>
      <c r="H110" s="31"/>
      <c r="I110" s="31"/>
      <c r="J110" s="31"/>
      <c r="K110" s="31"/>
      <c r="L110" s="31"/>
      <c r="M110" s="31"/>
    </row>
    <row r="111" spans="1:13" s="32" customFormat="1" ht="22.5" customHeight="1" x14ac:dyDescent="0.25">
      <c r="A111" s="65" t="s">
        <v>105</v>
      </c>
      <c r="B111" s="24">
        <f>'[1]Расшир на 01.06.22'!E1432</f>
        <v>6052838</v>
      </c>
      <c r="C111" s="24">
        <f>'[1]Расшир на 01.06.22'!F1432</f>
        <v>0</v>
      </c>
      <c r="D111" s="21"/>
      <c r="E111" s="30"/>
      <c r="F111" s="31"/>
      <c r="G111" s="31"/>
      <c r="H111" s="31"/>
      <c r="I111" s="31"/>
      <c r="J111" s="31"/>
      <c r="K111" s="31"/>
      <c r="L111" s="31"/>
      <c r="M111" s="31"/>
    </row>
    <row r="112" spans="1:13" s="32" customFormat="1" ht="22.5" customHeight="1" x14ac:dyDescent="0.25">
      <c r="A112" s="66" t="s">
        <v>106</v>
      </c>
      <c r="B112" s="24">
        <f>'[1]Расшир на 01.06.22'!E1433</f>
        <v>-5302838</v>
      </c>
      <c r="C112" s="24">
        <f>'[1]Расшир на 01.06.22'!F1433</f>
        <v>-1600000</v>
      </c>
      <c r="D112" s="21"/>
      <c r="E112" s="30"/>
      <c r="F112" s="31"/>
      <c r="G112" s="31"/>
      <c r="H112" s="31"/>
      <c r="I112" s="31"/>
      <c r="J112" s="31"/>
      <c r="K112" s="31"/>
      <c r="L112" s="31"/>
      <c r="M112" s="31"/>
    </row>
    <row r="113" spans="1:13" s="32" customFormat="1" ht="15.75" customHeight="1" x14ac:dyDescent="0.25">
      <c r="A113" s="66"/>
      <c r="B113" s="24"/>
      <c r="C113" s="24"/>
      <c r="D113" s="21"/>
      <c r="E113" s="30"/>
      <c r="F113" s="31"/>
      <c r="G113" s="31"/>
      <c r="H113" s="31"/>
      <c r="I113" s="31"/>
      <c r="J113" s="31"/>
      <c r="K113" s="31"/>
      <c r="L113" s="31"/>
      <c r="M113" s="31"/>
    </row>
    <row r="114" spans="1:13" s="32" customFormat="1" ht="34.5" hidden="1" customHeight="1" x14ac:dyDescent="0.25">
      <c r="A114" s="67" t="s">
        <v>107</v>
      </c>
      <c r="B114" s="68">
        <v>0</v>
      </c>
      <c r="C114" s="69">
        <f>C115</f>
        <v>0</v>
      </c>
      <c r="D114" s="21"/>
      <c r="E114" s="30"/>
      <c r="F114" s="31"/>
      <c r="G114" s="31"/>
      <c r="H114" s="31"/>
      <c r="I114" s="31"/>
      <c r="J114" s="31"/>
      <c r="K114" s="31"/>
      <c r="L114" s="31"/>
      <c r="M114" s="31"/>
    </row>
    <row r="115" spans="1:13" s="32" customFormat="1" ht="50.25" hidden="1" customHeight="1" x14ac:dyDescent="0.25">
      <c r="A115" s="70" t="s">
        <v>108</v>
      </c>
      <c r="B115" s="71">
        <v>0</v>
      </c>
      <c r="C115" s="72"/>
      <c r="D115" s="21"/>
      <c r="E115" s="30"/>
      <c r="F115" s="31"/>
      <c r="G115" s="31"/>
      <c r="H115" s="31"/>
      <c r="I115" s="31"/>
      <c r="J115" s="31"/>
      <c r="K115" s="31"/>
      <c r="L115" s="31"/>
      <c r="M115" s="31"/>
    </row>
    <row r="116" spans="1:13" s="32" customFormat="1" ht="33" hidden="1" customHeight="1" x14ac:dyDescent="0.25">
      <c r="A116" s="64" t="s">
        <v>109</v>
      </c>
      <c r="B116" s="20">
        <f>B117+B118</f>
        <v>0</v>
      </c>
      <c r="C116" s="20">
        <f>C117+C118</f>
        <v>0</v>
      </c>
      <c r="D116" s="21"/>
      <c r="E116" s="30"/>
      <c r="F116" s="31"/>
      <c r="G116" s="31"/>
      <c r="H116" s="31"/>
      <c r="I116" s="31"/>
      <c r="J116" s="31"/>
      <c r="K116" s="31"/>
      <c r="L116" s="31"/>
      <c r="M116" s="31"/>
    </row>
    <row r="117" spans="1:13" s="32" customFormat="1" ht="22.5" hidden="1" customHeight="1" x14ac:dyDescent="0.25">
      <c r="A117" s="65" t="s">
        <v>110</v>
      </c>
      <c r="B117" s="24"/>
      <c r="C117" s="24"/>
      <c r="D117" s="21"/>
      <c r="E117" s="30"/>
      <c r="F117" s="31"/>
      <c r="G117" s="31"/>
      <c r="H117" s="31"/>
      <c r="I117" s="31"/>
      <c r="J117" s="31"/>
      <c r="K117" s="31"/>
      <c r="L117" s="31"/>
      <c r="M117" s="31"/>
    </row>
    <row r="118" spans="1:13" s="32" customFormat="1" ht="22.5" hidden="1" customHeight="1" x14ac:dyDescent="0.25">
      <c r="A118" s="65" t="s">
        <v>111</v>
      </c>
      <c r="B118" s="24"/>
      <c r="C118" s="24"/>
      <c r="D118" s="21"/>
      <c r="E118" s="30"/>
      <c r="F118" s="31"/>
      <c r="G118" s="31"/>
      <c r="H118" s="31"/>
      <c r="I118" s="31"/>
      <c r="J118" s="31"/>
      <c r="K118" s="31"/>
      <c r="L118" s="31"/>
      <c r="M118" s="31"/>
    </row>
    <row r="119" spans="1:13" s="32" customFormat="1" ht="13.5" hidden="1" customHeight="1" x14ac:dyDescent="0.25">
      <c r="A119" s="66"/>
      <c r="B119" s="24"/>
      <c r="C119" s="24"/>
      <c r="D119" s="21"/>
      <c r="E119" s="30"/>
      <c r="F119" s="31"/>
      <c r="G119" s="31"/>
      <c r="H119" s="31"/>
      <c r="I119" s="31"/>
      <c r="J119" s="31"/>
      <c r="K119" s="31"/>
      <c r="L119" s="31"/>
      <c r="M119" s="31"/>
    </row>
    <row r="120" spans="1:13" s="32" customFormat="1" ht="31.5" x14ac:dyDescent="0.25">
      <c r="A120" s="64" t="s">
        <v>112</v>
      </c>
      <c r="B120" s="20">
        <f>'[1]Расшир на 01.06.22'!E1434</f>
        <v>0</v>
      </c>
      <c r="C120" s="20">
        <f>C123+C125+C121</f>
        <v>1441889.3960800001</v>
      </c>
      <c r="D120" s="21"/>
      <c r="E120" s="30"/>
      <c r="F120" s="31"/>
      <c r="G120" s="31"/>
      <c r="H120" s="31"/>
      <c r="I120" s="31"/>
      <c r="J120" s="31"/>
      <c r="K120" s="31"/>
      <c r="L120" s="31"/>
      <c r="M120" s="31"/>
    </row>
    <row r="121" spans="1:13" s="32" customFormat="1" ht="37.5" hidden="1" customHeight="1" x14ac:dyDescent="0.25">
      <c r="A121" s="73" t="s">
        <v>113</v>
      </c>
      <c r="B121" s="74">
        <f>B122</f>
        <v>0</v>
      </c>
      <c r="C121" s="74">
        <f>C122</f>
        <v>0</v>
      </c>
      <c r="D121" s="21"/>
      <c r="E121" s="30"/>
      <c r="F121" s="31"/>
      <c r="G121" s="31"/>
      <c r="H121" s="31"/>
      <c r="I121" s="31"/>
      <c r="J121" s="31"/>
      <c r="K121" s="31"/>
      <c r="L121" s="31"/>
      <c r="M121" s="31"/>
    </row>
    <row r="122" spans="1:13" s="32" customFormat="1" ht="31.5" hidden="1" x14ac:dyDescent="0.25">
      <c r="A122" s="75" t="s">
        <v>114</v>
      </c>
      <c r="B122" s="24">
        <f>'[1]Расшир на 01.06.22'!E1436</f>
        <v>0</v>
      </c>
      <c r="C122" s="24">
        <f>'[1]Расшир на 01.06.22'!F1436</f>
        <v>0</v>
      </c>
      <c r="D122" s="21"/>
      <c r="E122" s="30"/>
      <c r="F122" s="31"/>
      <c r="G122" s="31"/>
      <c r="H122" s="31"/>
      <c r="I122" s="31"/>
      <c r="J122" s="31"/>
      <c r="K122" s="31"/>
      <c r="L122" s="31"/>
      <c r="M122" s="31"/>
    </row>
    <row r="123" spans="1:13" s="32" customFormat="1" ht="31.5" x14ac:dyDescent="0.25">
      <c r="A123" s="67" t="s">
        <v>115</v>
      </c>
      <c r="B123" s="72">
        <f>'[1]Расшир на 01.06.22'!E1439</f>
        <v>0</v>
      </c>
      <c r="C123" s="72">
        <f>'[1]Расшир на 01.06.22'!F1439</f>
        <v>1441889.3960800001</v>
      </c>
      <c r="D123" s="21"/>
      <c r="E123" s="30"/>
      <c r="F123" s="31"/>
      <c r="G123" s="31"/>
      <c r="H123" s="31"/>
      <c r="I123" s="31"/>
      <c r="J123" s="31"/>
      <c r="K123" s="31"/>
      <c r="L123" s="31"/>
      <c r="M123" s="31"/>
    </row>
    <row r="124" spans="1:13" ht="15.75" hidden="1" x14ac:dyDescent="0.25">
      <c r="A124" s="76"/>
      <c r="B124" s="24"/>
      <c r="C124" s="24"/>
      <c r="D124" s="21"/>
      <c r="E124" s="8"/>
      <c r="F124" s="9"/>
      <c r="G124" s="9"/>
      <c r="H124" s="9"/>
      <c r="I124" s="9"/>
      <c r="J124" s="9"/>
      <c r="K124" s="9"/>
      <c r="L124" s="9"/>
      <c r="M124" s="9"/>
    </row>
    <row r="125" spans="1:13" ht="29.45" hidden="1" customHeight="1" x14ac:dyDescent="0.25">
      <c r="A125" s="77" t="s">
        <v>116</v>
      </c>
      <c r="B125" s="74">
        <f>B126</f>
        <v>0</v>
      </c>
      <c r="C125" s="74">
        <f>C126</f>
        <v>0</v>
      </c>
      <c r="D125" s="21"/>
      <c r="E125" s="8"/>
      <c r="F125" s="9"/>
      <c r="G125" s="9"/>
      <c r="H125" s="9"/>
      <c r="I125" s="9"/>
      <c r="J125" s="9"/>
      <c r="K125" s="9"/>
      <c r="L125" s="9"/>
      <c r="M125" s="9"/>
    </row>
    <row r="126" spans="1:13" ht="15.75" hidden="1" x14ac:dyDescent="0.25">
      <c r="A126" s="78" t="s">
        <v>117</v>
      </c>
      <c r="B126" s="79">
        <f>'[1]Расшир на 01.06.22'!E1438</f>
        <v>0</v>
      </c>
      <c r="C126" s="79">
        <f>'[1]Расшир на 01.06.22'!F1438</f>
        <v>0</v>
      </c>
      <c r="D126" s="21"/>
      <c r="E126" s="8"/>
      <c r="F126" s="9"/>
      <c r="G126" s="9"/>
      <c r="H126" s="9"/>
      <c r="I126" s="9"/>
      <c r="J126" s="9"/>
      <c r="K126" s="9"/>
      <c r="L126" s="9"/>
      <c r="M126" s="9"/>
    </row>
    <row r="127" spans="1:13" ht="15.75" hidden="1" x14ac:dyDescent="0.25">
      <c r="A127" s="23"/>
      <c r="B127" s="24"/>
      <c r="C127" s="24"/>
      <c r="D127" s="21"/>
      <c r="E127" s="8"/>
      <c r="F127" s="9"/>
      <c r="G127" s="9"/>
      <c r="H127" s="9"/>
      <c r="I127" s="9"/>
      <c r="J127" s="9"/>
      <c r="K127" s="9"/>
      <c r="L127" s="9"/>
      <c r="M127" s="9"/>
    </row>
    <row r="128" spans="1:13" ht="15.75" hidden="1" x14ac:dyDescent="0.25">
      <c r="A128" s="23"/>
      <c r="B128" s="24"/>
      <c r="C128" s="24"/>
      <c r="D128" s="21"/>
      <c r="E128" s="8"/>
      <c r="F128" s="9"/>
      <c r="G128" s="9"/>
      <c r="H128" s="9"/>
      <c r="I128" s="9"/>
      <c r="J128" s="9"/>
      <c r="K128" s="9"/>
      <c r="L128" s="9"/>
      <c r="M128" s="9"/>
    </row>
    <row r="129" spans="1:13" ht="63" x14ac:dyDescent="0.25">
      <c r="A129" s="80" t="s">
        <v>118</v>
      </c>
      <c r="B129" s="24">
        <v>0</v>
      </c>
      <c r="C129" s="24">
        <f>C123</f>
        <v>1441889.3960800001</v>
      </c>
      <c r="D129" s="21"/>
      <c r="E129" s="8"/>
      <c r="F129" s="9"/>
      <c r="G129" s="9"/>
      <c r="H129" s="9"/>
      <c r="I129" s="9"/>
      <c r="J129" s="9"/>
      <c r="K129" s="9"/>
      <c r="L129" s="9"/>
      <c r="M129" s="9"/>
    </row>
    <row r="130" spans="1:13" s="32" customFormat="1" ht="32.25" hidden="1" customHeight="1" x14ac:dyDescent="0.25">
      <c r="A130" s="64" t="s">
        <v>119</v>
      </c>
      <c r="B130" s="20">
        <f>B102+B106+B110+B116+B120</f>
        <v>239680</v>
      </c>
      <c r="C130" s="20">
        <f>C102+C106+C110+C116+C120</f>
        <v>-158110.60391999991</v>
      </c>
      <c r="D130" s="21"/>
      <c r="E130" s="30"/>
      <c r="F130" s="31"/>
      <c r="G130" s="31"/>
      <c r="H130" s="31"/>
      <c r="I130" s="31"/>
      <c r="J130" s="31"/>
      <c r="K130" s="31"/>
      <c r="L130" s="31"/>
      <c r="M130" s="31"/>
    </row>
    <row r="131" spans="1:13" ht="32.25" customHeight="1" x14ac:dyDescent="0.25">
      <c r="A131" s="28" t="s">
        <v>109</v>
      </c>
      <c r="B131" s="20">
        <f>'[1]Расшир на 01.06.22'!E1442</f>
        <v>1461956.9775299951</v>
      </c>
      <c r="C131" s="20">
        <f>'[1]Расшир на 01.06.22'!F1442</f>
        <v>-3907639.2140999995</v>
      </c>
      <c r="D131" s="21"/>
      <c r="E131" s="8"/>
      <c r="F131" s="9"/>
      <c r="G131" s="9"/>
      <c r="H131" s="9"/>
      <c r="I131" s="9"/>
      <c r="J131" s="9"/>
      <c r="K131" s="9"/>
      <c r="L131" s="9"/>
      <c r="M131" s="9"/>
    </row>
    <row r="132" spans="1:13" ht="22.5" customHeight="1" x14ac:dyDescent="0.25">
      <c r="A132" s="23" t="s">
        <v>110</v>
      </c>
      <c r="B132" s="24">
        <f>'[1]Расшир на 01.06.22'!E1443</f>
        <v>-55833310.608800001</v>
      </c>
      <c r="C132" s="24">
        <f>'[1]Расшир на 01.06.22'!F1443</f>
        <v>-24940254.28963</v>
      </c>
      <c r="D132" s="21"/>
      <c r="E132" s="8"/>
      <c r="F132" s="9"/>
      <c r="G132" s="9"/>
      <c r="H132" s="9"/>
      <c r="I132" s="9"/>
      <c r="J132" s="9"/>
      <c r="K132" s="9"/>
      <c r="L132" s="9"/>
      <c r="M132" s="9"/>
    </row>
    <row r="133" spans="1:13" ht="22.5" customHeight="1" x14ac:dyDescent="0.25">
      <c r="A133" s="23" t="s">
        <v>111</v>
      </c>
      <c r="B133" s="24">
        <f>'[1]Расшир на 01.06.22'!E1444</f>
        <v>57295267.586329997</v>
      </c>
      <c r="C133" s="24">
        <f>'[1]Расшир на 01.06.22'!F1444</f>
        <v>21032615.07553</v>
      </c>
      <c r="D133" s="21"/>
      <c r="E133" s="8"/>
      <c r="F133" s="9"/>
      <c r="G133" s="9"/>
      <c r="H133" s="9"/>
      <c r="I133" s="9"/>
      <c r="J133" s="9"/>
      <c r="K133" s="9"/>
      <c r="L133" s="9"/>
      <c r="M133" s="9"/>
    </row>
    <row r="134" spans="1:13" ht="30" customHeight="1" x14ac:dyDescent="0.25">
      <c r="A134" s="28" t="s">
        <v>119</v>
      </c>
      <c r="B134" s="20">
        <f>B106+B110+B120+B131+B102</f>
        <v>1701636.9775299951</v>
      </c>
      <c r="C134" s="20">
        <f>C106+C110+C120+C131+C102</f>
        <v>-4065749.8180199992</v>
      </c>
      <c r="D134" s="21"/>
      <c r="E134" s="8"/>
      <c r="F134" s="9"/>
      <c r="G134" s="9"/>
      <c r="H134" s="9"/>
      <c r="I134" s="9"/>
      <c r="J134" s="9"/>
      <c r="K134" s="9"/>
      <c r="L134" s="9"/>
      <c r="M134" s="9"/>
    </row>
    <row r="135" spans="1:13" ht="30" customHeight="1" x14ac:dyDescent="0.25">
      <c r="A135" s="92"/>
      <c r="B135" s="93"/>
      <c r="C135" s="93"/>
      <c r="D135" s="94"/>
      <c r="E135" s="8"/>
      <c r="F135" s="9"/>
      <c r="G135" s="9"/>
      <c r="H135" s="9"/>
      <c r="I135" s="9"/>
      <c r="J135" s="9"/>
      <c r="K135" s="9"/>
      <c r="L135" s="9"/>
      <c r="M135" s="9"/>
    </row>
    <row r="136" spans="1:13" ht="20.45" customHeight="1" x14ac:dyDescent="0.25">
      <c r="A136" s="81"/>
      <c r="B136" s="82"/>
      <c r="C136" s="82"/>
      <c r="D136" s="83"/>
      <c r="E136" s="8"/>
      <c r="F136" s="9"/>
      <c r="G136" s="9"/>
      <c r="H136" s="9"/>
      <c r="I136" s="9"/>
      <c r="J136" s="9"/>
      <c r="K136" s="9"/>
      <c r="L136" s="9"/>
      <c r="M136" s="9"/>
    </row>
    <row r="137" spans="1:13" ht="28.15" customHeight="1" x14ac:dyDescent="0.25">
      <c r="A137" s="84"/>
      <c r="B137" s="85"/>
      <c r="C137" s="86"/>
      <c r="D137" s="12"/>
      <c r="E137" s="8"/>
      <c r="F137" s="9"/>
      <c r="G137" s="9"/>
      <c r="H137" s="9"/>
      <c r="I137" s="9"/>
      <c r="J137" s="9"/>
      <c r="K137" s="9"/>
      <c r="L137" s="9"/>
      <c r="M137" s="9"/>
    </row>
    <row r="138" spans="1:13" ht="10.5" hidden="1" customHeight="1" x14ac:dyDescent="0.25">
      <c r="A138" s="84"/>
      <c r="B138" s="87"/>
      <c r="C138" s="88"/>
      <c r="D138" s="12"/>
      <c r="E138" s="8"/>
      <c r="F138" s="9"/>
      <c r="G138" s="9"/>
      <c r="H138" s="9"/>
      <c r="I138" s="9"/>
      <c r="J138" s="9"/>
      <c r="K138" s="9"/>
      <c r="L138" s="9"/>
      <c r="M138" s="9"/>
    </row>
    <row r="139" spans="1:13" ht="10.5" customHeight="1" x14ac:dyDescent="0.25">
      <c r="A139" s="84"/>
      <c r="B139" s="87"/>
      <c r="C139" s="88"/>
      <c r="D139" s="12"/>
      <c r="E139" s="8"/>
      <c r="F139" s="9"/>
      <c r="G139" s="9"/>
      <c r="H139" s="9"/>
      <c r="I139" s="9"/>
      <c r="J139" s="9"/>
      <c r="K139" s="9"/>
      <c r="L139" s="9"/>
      <c r="M139" s="9"/>
    </row>
    <row r="140" spans="1:13" ht="10.5" customHeight="1" x14ac:dyDescent="0.25">
      <c r="A140" s="84"/>
      <c r="B140" s="87"/>
      <c r="C140" s="88"/>
      <c r="D140" s="12"/>
      <c r="E140" s="8"/>
      <c r="F140" s="9"/>
      <c r="G140" s="9"/>
      <c r="H140" s="9"/>
      <c r="I140" s="9"/>
      <c r="J140" s="9"/>
      <c r="K140" s="9"/>
      <c r="L140" s="9"/>
      <c r="M140" s="9"/>
    </row>
    <row r="141" spans="1:13" ht="10.5" customHeight="1" x14ac:dyDescent="0.25">
      <c r="A141" s="84"/>
      <c r="B141" s="87"/>
      <c r="C141" s="88"/>
      <c r="D141" s="12"/>
      <c r="E141" s="8"/>
      <c r="F141" s="9"/>
      <c r="G141" s="9"/>
      <c r="H141" s="9"/>
      <c r="I141" s="9"/>
      <c r="J141" s="9"/>
      <c r="K141" s="9"/>
      <c r="L141" s="9"/>
      <c r="M141" s="9"/>
    </row>
    <row r="142" spans="1:13" ht="10.5" customHeight="1" x14ac:dyDescent="0.25">
      <c r="A142" s="84"/>
      <c r="B142" s="87"/>
      <c r="C142" s="88"/>
      <c r="D142" s="12"/>
      <c r="E142" s="8"/>
      <c r="F142" s="9"/>
      <c r="G142" s="9"/>
      <c r="H142" s="9"/>
      <c r="I142" s="9"/>
      <c r="J142" s="9"/>
      <c r="K142" s="9"/>
      <c r="L142" s="9"/>
      <c r="M142" s="9"/>
    </row>
    <row r="143" spans="1:13" ht="10.5" customHeight="1" x14ac:dyDescent="0.25">
      <c r="A143" s="84"/>
      <c r="B143" s="87"/>
      <c r="C143" s="88"/>
      <c r="D143" s="12"/>
      <c r="E143" s="8"/>
      <c r="F143" s="9"/>
      <c r="G143" s="9"/>
      <c r="H143" s="9"/>
      <c r="I143" s="9"/>
      <c r="J143" s="9"/>
      <c r="K143" s="9"/>
      <c r="L143" s="9"/>
      <c r="M143" s="9"/>
    </row>
    <row r="144" spans="1:13" ht="10.5" customHeight="1" x14ac:dyDescent="0.25">
      <c r="A144" s="84"/>
      <c r="B144" s="87"/>
      <c r="C144" s="88"/>
      <c r="D144" s="12"/>
      <c r="E144" s="8"/>
      <c r="F144" s="9"/>
      <c r="G144" s="9"/>
      <c r="H144" s="9"/>
      <c r="I144" s="9"/>
      <c r="J144" s="9"/>
      <c r="K144" s="9"/>
      <c r="L144" s="9"/>
      <c r="M144" s="9"/>
    </row>
    <row r="145" spans="1:13" ht="10.5" customHeight="1" x14ac:dyDescent="0.25">
      <c r="A145" s="84"/>
      <c r="B145" s="87"/>
      <c r="C145" s="88"/>
      <c r="D145" s="12"/>
      <c r="E145" s="8"/>
      <c r="F145" s="9"/>
      <c r="G145" s="9"/>
      <c r="H145" s="9"/>
      <c r="I145" s="9"/>
      <c r="J145" s="9"/>
      <c r="K145" s="9"/>
      <c r="L145" s="9"/>
      <c r="M145" s="9"/>
    </row>
    <row r="146" spans="1:13" ht="10.5" customHeight="1" x14ac:dyDescent="0.25">
      <c r="A146" s="89"/>
      <c r="B146" s="87"/>
      <c r="C146" s="88"/>
      <c r="D146" s="12"/>
      <c r="E146" s="8"/>
      <c r="F146" s="9"/>
      <c r="G146" s="9"/>
      <c r="H146" s="9"/>
      <c r="I146" s="9"/>
      <c r="J146" s="9"/>
      <c r="K146" s="9"/>
      <c r="L146" s="9"/>
      <c r="M146" s="9"/>
    </row>
    <row r="147" spans="1:13" ht="12" customHeight="1" x14ac:dyDescent="0.25">
      <c r="A147" s="89"/>
      <c r="B147" s="87"/>
      <c r="C147" s="88"/>
      <c r="D147" s="12"/>
      <c r="E147" s="8"/>
      <c r="F147" s="9"/>
      <c r="G147" s="9"/>
      <c r="H147" s="9"/>
      <c r="I147" s="9"/>
      <c r="J147" s="9"/>
      <c r="K147" s="9"/>
      <c r="L147" s="9"/>
      <c r="M147" s="9"/>
    </row>
    <row r="148" spans="1:13" ht="12.75" customHeight="1" x14ac:dyDescent="0.25">
      <c r="A148" s="89"/>
      <c r="B148" s="87"/>
      <c r="C148" s="88"/>
      <c r="D148" s="12"/>
      <c r="E148" s="8"/>
      <c r="F148" s="9"/>
      <c r="G148" s="9"/>
      <c r="H148" s="9"/>
      <c r="I148" s="9"/>
      <c r="J148" s="9"/>
      <c r="K148" s="9"/>
      <c r="L148" s="9"/>
      <c r="M148" s="9"/>
    </row>
    <row r="149" spans="1:13" ht="15.75" x14ac:dyDescent="0.25">
      <c r="A149" s="10"/>
      <c r="B149" s="9"/>
      <c r="C149" s="11"/>
      <c r="D149" s="12"/>
      <c r="E149" s="8"/>
      <c r="F149" s="9"/>
      <c r="G149" s="9"/>
      <c r="H149" s="9"/>
      <c r="I149" s="9"/>
      <c r="J149" s="9"/>
      <c r="K149" s="9"/>
      <c r="L149" s="9"/>
      <c r="M149" s="9"/>
    </row>
    <row r="150" spans="1:13" ht="15.75" x14ac:dyDescent="0.25">
      <c r="A150" s="10"/>
      <c r="B150" s="8"/>
      <c r="C150" s="11"/>
      <c r="D150" s="12"/>
      <c r="E150" s="8"/>
      <c r="F150" s="9"/>
      <c r="G150" s="9"/>
      <c r="H150" s="9"/>
      <c r="I150" s="9"/>
      <c r="J150" s="9"/>
      <c r="K150" s="9"/>
      <c r="L150" s="9"/>
      <c r="M150" s="9"/>
    </row>
    <row r="151" spans="1:13" ht="15.75" x14ac:dyDescent="0.25">
      <c r="A151" s="10"/>
      <c r="B151" s="9"/>
      <c r="C151" s="11"/>
      <c r="D151" s="12"/>
      <c r="E151" s="8"/>
      <c r="F151" s="9"/>
      <c r="G151" s="9"/>
      <c r="H151" s="9"/>
      <c r="I151" s="9"/>
      <c r="J151" s="9"/>
      <c r="K151" s="9"/>
      <c r="L151" s="9"/>
      <c r="M151" s="9"/>
    </row>
    <row r="152" spans="1:13" ht="15.75" x14ac:dyDescent="0.25">
      <c r="A152" s="10"/>
      <c r="B152" s="9"/>
      <c r="C152" s="11"/>
      <c r="D152" s="12"/>
      <c r="E152" s="8"/>
      <c r="F152" s="9"/>
      <c r="G152" s="9"/>
      <c r="H152" s="9"/>
      <c r="I152" s="9"/>
      <c r="J152" s="9"/>
      <c r="K152" s="9"/>
      <c r="L152" s="9"/>
      <c r="M152" s="9"/>
    </row>
    <row r="153" spans="1:13" ht="15.75" x14ac:dyDescent="0.25">
      <c r="A153" s="10"/>
      <c r="B153" s="9"/>
      <c r="C153" s="11"/>
      <c r="D153" s="12"/>
      <c r="E153" s="8"/>
      <c r="F153" s="9"/>
      <c r="G153" s="9"/>
      <c r="H153" s="9"/>
      <c r="I153" s="9"/>
      <c r="J153" s="9"/>
      <c r="K153" s="9"/>
      <c r="L153" s="9"/>
      <c r="M153" s="9"/>
    </row>
    <row r="154" spans="1:13" ht="15.75" x14ac:dyDescent="0.25">
      <c r="A154" s="10"/>
      <c r="B154" s="9"/>
      <c r="C154" s="11"/>
      <c r="D154" s="12"/>
      <c r="E154" s="8"/>
      <c r="F154" s="9"/>
      <c r="G154" s="9"/>
      <c r="H154" s="9"/>
      <c r="I154" s="9"/>
      <c r="J154" s="9"/>
      <c r="K154" s="9"/>
      <c r="L154" s="9"/>
      <c r="M154" s="9"/>
    </row>
    <row r="155" spans="1:13" ht="15.75" x14ac:dyDescent="0.25">
      <c r="A155" s="10"/>
      <c r="B155" s="9"/>
      <c r="C155" s="11"/>
      <c r="D155" s="12"/>
      <c r="E155" s="8"/>
      <c r="F155" s="9"/>
      <c r="G155" s="9"/>
      <c r="H155" s="9"/>
      <c r="I155" s="9"/>
      <c r="J155" s="9"/>
      <c r="K155" s="9"/>
      <c r="L155" s="9"/>
      <c r="M155" s="9"/>
    </row>
    <row r="156" spans="1:13" ht="15.75" x14ac:dyDescent="0.25">
      <c r="A156" s="10"/>
      <c r="B156" s="9"/>
      <c r="C156" s="11"/>
      <c r="D156" s="12"/>
      <c r="E156" s="8"/>
      <c r="F156" s="9"/>
      <c r="G156" s="9"/>
      <c r="H156" s="9"/>
      <c r="I156" s="9"/>
      <c r="J156" s="9"/>
      <c r="K156" s="9"/>
      <c r="L156" s="9"/>
      <c r="M156" s="9"/>
    </row>
    <row r="157" spans="1:13" ht="15.75" x14ac:dyDescent="0.25">
      <c r="A157" s="10"/>
      <c r="B157" s="9"/>
      <c r="C157" s="11"/>
      <c r="D157" s="12"/>
      <c r="E157" s="8"/>
      <c r="F157" s="9"/>
      <c r="G157" s="9"/>
      <c r="H157" s="9"/>
      <c r="I157" s="9"/>
      <c r="J157" s="9"/>
      <c r="K157" s="9"/>
      <c r="L157" s="9"/>
      <c r="M157" s="9"/>
    </row>
    <row r="158" spans="1:13" ht="15.75" x14ac:dyDescent="0.25">
      <c r="A158" s="10"/>
      <c r="B158" s="9"/>
      <c r="C158" s="11"/>
      <c r="D158" s="12"/>
      <c r="E158" s="8"/>
      <c r="F158" s="9"/>
      <c r="G158" s="9"/>
      <c r="H158" s="9"/>
      <c r="I158" s="9"/>
      <c r="J158" s="9"/>
      <c r="K158" s="9"/>
      <c r="L158" s="9"/>
      <c r="M158" s="9"/>
    </row>
    <row r="159" spans="1:13" ht="15.75" x14ac:dyDescent="0.25">
      <c r="A159" s="10"/>
      <c r="B159" s="9"/>
      <c r="C159" s="11"/>
      <c r="D159" s="12"/>
      <c r="E159" s="8"/>
      <c r="F159" s="9"/>
      <c r="G159" s="9"/>
      <c r="H159" s="9"/>
      <c r="I159" s="9"/>
      <c r="J159" s="9"/>
      <c r="K159" s="9"/>
      <c r="L159" s="9"/>
      <c r="M159" s="9"/>
    </row>
    <row r="160" spans="1:13" ht="15.75" x14ac:dyDescent="0.25">
      <c r="A160" s="10"/>
      <c r="B160" s="9"/>
      <c r="C160" s="11"/>
      <c r="D160" s="12"/>
      <c r="E160" s="8"/>
      <c r="F160" s="9"/>
      <c r="G160" s="9"/>
      <c r="H160" s="9"/>
      <c r="I160" s="9"/>
      <c r="J160" s="9"/>
      <c r="K160" s="9"/>
      <c r="L160" s="9"/>
      <c r="M160" s="9"/>
    </row>
    <row r="161" spans="1:13" ht="15.75" x14ac:dyDescent="0.25">
      <c r="A161" s="10"/>
      <c r="B161" s="9"/>
      <c r="C161" s="11"/>
      <c r="D161" s="12"/>
      <c r="E161" s="8"/>
      <c r="F161" s="9"/>
      <c r="G161" s="9"/>
      <c r="H161" s="9"/>
      <c r="I161" s="9"/>
      <c r="J161" s="9"/>
      <c r="K161" s="9"/>
      <c r="L161" s="9"/>
      <c r="M161" s="9"/>
    </row>
    <row r="162" spans="1:13" ht="15.75" x14ac:dyDescent="0.25">
      <c r="A162" s="10"/>
      <c r="B162" s="9"/>
      <c r="C162" s="11"/>
      <c r="D162" s="12"/>
      <c r="E162" s="8"/>
      <c r="F162" s="9"/>
      <c r="G162" s="9"/>
      <c r="H162" s="9"/>
      <c r="I162" s="9"/>
      <c r="J162" s="9"/>
      <c r="K162" s="9"/>
      <c r="L162" s="9"/>
      <c r="M162" s="9"/>
    </row>
    <row r="163" spans="1:13" ht="15.75" x14ac:dyDescent="0.25">
      <c r="A163" s="10"/>
      <c r="B163" s="9"/>
      <c r="C163" s="11"/>
      <c r="D163" s="12"/>
      <c r="E163" s="8"/>
      <c r="F163" s="9"/>
      <c r="G163" s="9"/>
      <c r="H163" s="9"/>
      <c r="I163" s="9"/>
      <c r="J163" s="9"/>
      <c r="K163" s="9"/>
      <c r="L163" s="9"/>
      <c r="M163" s="9"/>
    </row>
    <row r="164" spans="1:13" ht="15.75" x14ac:dyDescent="0.25">
      <c r="A164" s="10"/>
      <c r="B164" s="9"/>
      <c r="C164" s="11"/>
      <c r="D164" s="12"/>
      <c r="E164" s="8"/>
      <c r="F164" s="9"/>
      <c r="G164" s="9"/>
      <c r="H164" s="9"/>
      <c r="I164" s="9"/>
      <c r="J164" s="9"/>
      <c r="K164" s="9"/>
      <c r="L164" s="9"/>
      <c r="M164" s="9"/>
    </row>
    <row r="165" spans="1:13" ht="15.75" x14ac:dyDescent="0.25">
      <c r="A165" s="10"/>
      <c r="B165" s="9"/>
      <c r="C165" s="11"/>
      <c r="D165" s="12"/>
      <c r="E165" s="8"/>
      <c r="F165" s="9"/>
      <c r="G165" s="9"/>
      <c r="H165" s="9"/>
      <c r="I165" s="9"/>
      <c r="J165" s="9"/>
      <c r="K165" s="9"/>
      <c r="L165" s="9"/>
      <c r="M165" s="9"/>
    </row>
    <row r="166" spans="1:13" ht="15.75" x14ac:dyDescent="0.25">
      <c r="A166" s="10"/>
      <c r="B166" s="9"/>
      <c r="C166" s="11"/>
      <c r="D166" s="12"/>
      <c r="E166" s="8"/>
      <c r="F166" s="9"/>
      <c r="G166" s="9"/>
      <c r="H166" s="9"/>
      <c r="I166" s="9"/>
      <c r="J166" s="9"/>
      <c r="K166" s="9"/>
      <c r="L166" s="9"/>
      <c r="M166" s="9"/>
    </row>
    <row r="167" spans="1:13" ht="15.75" x14ac:dyDescent="0.25">
      <c r="A167" s="10"/>
      <c r="B167" s="9"/>
      <c r="C167" s="11"/>
      <c r="D167" s="12"/>
      <c r="E167" s="8"/>
      <c r="F167" s="9"/>
      <c r="G167" s="9"/>
      <c r="H167" s="9"/>
      <c r="I167" s="9"/>
      <c r="J167" s="9"/>
      <c r="K167" s="9"/>
      <c r="L167" s="9"/>
      <c r="M167" s="9"/>
    </row>
    <row r="168" spans="1:13" ht="15.75" x14ac:dyDescent="0.25">
      <c r="A168" s="10"/>
      <c r="B168" s="9"/>
      <c r="C168" s="11"/>
      <c r="D168" s="12"/>
      <c r="E168" s="8"/>
      <c r="F168" s="9"/>
      <c r="G168" s="9"/>
      <c r="H168" s="9"/>
      <c r="I168" s="9"/>
      <c r="J168" s="9"/>
      <c r="K168" s="9"/>
      <c r="L168" s="9"/>
      <c r="M168" s="9"/>
    </row>
    <row r="169" spans="1:13" ht="15.75" x14ac:dyDescent="0.25">
      <c r="A169" s="10"/>
      <c r="B169" s="9"/>
      <c r="C169" s="11"/>
      <c r="D169" s="12"/>
      <c r="E169" s="8"/>
      <c r="F169" s="9"/>
      <c r="G169" s="9"/>
      <c r="H169" s="9"/>
      <c r="I169" s="9"/>
      <c r="J169" s="9"/>
      <c r="K169" s="9"/>
      <c r="L169" s="9"/>
      <c r="M169" s="9"/>
    </row>
    <row r="170" spans="1:13" ht="15.75" x14ac:dyDescent="0.25">
      <c r="A170" s="10"/>
      <c r="B170" s="9"/>
      <c r="C170" s="11"/>
      <c r="D170" s="12"/>
      <c r="E170" s="8"/>
      <c r="F170" s="9"/>
      <c r="G170" s="9"/>
      <c r="H170" s="9"/>
      <c r="I170" s="9"/>
      <c r="J170" s="9"/>
      <c r="K170" s="9"/>
      <c r="L170" s="9"/>
      <c r="M170" s="9"/>
    </row>
    <row r="171" spans="1:13" ht="15.75" x14ac:dyDescent="0.25">
      <c r="A171" s="10"/>
      <c r="B171" s="9"/>
      <c r="C171" s="11"/>
      <c r="D171" s="12"/>
      <c r="E171" s="8"/>
      <c r="F171" s="9"/>
      <c r="G171" s="9"/>
      <c r="H171" s="9"/>
      <c r="I171" s="9"/>
      <c r="J171" s="9"/>
      <c r="K171" s="9"/>
      <c r="L171" s="9"/>
      <c r="M171" s="9"/>
    </row>
    <row r="172" spans="1:13" ht="15.75" x14ac:dyDescent="0.25">
      <c r="A172" s="10"/>
      <c r="B172" s="9"/>
      <c r="C172" s="11"/>
      <c r="D172" s="12"/>
      <c r="E172" s="8"/>
      <c r="F172" s="9"/>
      <c r="G172" s="9"/>
      <c r="H172" s="9"/>
      <c r="I172" s="9"/>
      <c r="J172" s="9"/>
      <c r="K172" s="9"/>
      <c r="L172" s="9"/>
      <c r="M172" s="9"/>
    </row>
    <row r="173" spans="1:13" ht="15.75" x14ac:dyDescent="0.25">
      <c r="A173" s="10"/>
      <c r="B173" s="9"/>
      <c r="C173" s="11"/>
      <c r="D173" s="12"/>
      <c r="E173" s="8"/>
      <c r="F173" s="9"/>
      <c r="G173" s="9"/>
      <c r="H173" s="9"/>
      <c r="I173" s="9"/>
      <c r="J173" s="9"/>
      <c r="K173" s="9"/>
      <c r="L173" s="9"/>
      <c r="M173" s="9"/>
    </row>
    <row r="174" spans="1:13" ht="15.75" x14ac:dyDescent="0.25">
      <c r="A174" s="10"/>
      <c r="B174" s="9"/>
      <c r="C174" s="11"/>
      <c r="D174" s="12"/>
      <c r="E174" s="8"/>
      <c r="F174" s="9"/>
      <c r="G174" s="9"/>
      <c r="H174" s="9"/>
      <c r="I174" s="9"/>
      <c r="J174" s="9"/>
      <c r="K174" s="9"/>
      <c r="L174" s="9"/>
      <c r="M174" s="9"/>
    </row>
    <row r="175" spans="1:13" ht="15.75" x14ac:dyDescent="0.25">
      <c r="A175" s="10"/>
      <c r="B175" s="9"/>
      <c r="C175" s="11"/>
      <c r="D175" s="12"/>
      <c r="E175" s="8"/>
      <c r="F175" s="9"/>
      <c r="G175" s="9"/>
      <c r="H175" s="9"/>
      <c r="I175" s="9"/>
      <c r="J175" s="9"/>
      <c r="K175" s="9"/>
      <c r="L175" s="9"/>
      <c r="M175" s="9"/>
    </row>
    <row r="176" spans="1:13" ht="15.75" x14ac:dyDescent="0.25">
      <c r="A176" s="10"/>
      <c r="B176" s="9"/>
      <c r="C176" s="11"/>
      <c r="D176" s="12"/>
      <c r="E176" s="8"/>
      <c r="F176" s="9"/>
      <c r="G176" s="9"/>
      <c r="H176" s="9"/>
      <c r="I176" s="9"/>
      <c r="J176" s="9"/>
      <c r="K176" s="9"/>
      <c r="L176" s="9"/>
      <c r="M176" s="9"/>
    </row>
    <row r="177" spans="1:13" ht="15.75" x14ac:dyDescent="0.25">
      <c r="A177" s="10"/>
      <c r="B177" s="9"/>
      <c r="C177" s="11"/>
      <c r="D177" s="12"/>
      <c r="E177" s="8"/>
      <c r="F177" s="9"/>
      <c r="G177" s="9"/>
      <c r="H177" s="9"/>
      <c r="I177" s="9"/>
      <c r="J177" s="9"/>
      <c r="K177" s="9"/>
      <c r="L177" s="9"/>
      <c r="M177" s="9"/>
    </row>
    <row r="178" spans="1:13" ht="15.75" x14ac:dyDescent="0.25">
      <c r="A178" s="10"/>
      <c r="B178" s="9"/>
      <c r="C178" s="11"/>
      <c r="D178" s="12"/>
      <c r="E178" s="8"/>
      <c r="F178" s="9"/>
      <c r="G178" s="9"/>
      <c r="H178" s="9"/>
      <c r="I178" s="9"/>
      <c r="J178" s="9"/>
      <c r="K178" s="9"/>
      <c r="L178" s="9"/>
      <c r="M178" s="9"/>
    </row>
    <row r="179" spans="1:13" ht="15.75" x14ac:dyDescent="0.25">
      <c r="A179" s="10"/>
      <c r="B179" s="9"/>
      <c r="C179" s="11"/>
      <c r="D179" s="12"/>
      <c r="E179" s="8"/>
      <c r="F179" s="9"/>
      <c r="G179" s="9"/>
      <c r="H179" s="9"/>
      <c r="I179" s="9"/>
      <c r="J179" s="9"/>
      <c r="K179" s="9"/>
      <c r="L179" s="9"/>
      <c r="M179" s="9"/>
    </row>
    <row r="180" spans="1:13" ht="15.75" x14ac:dyDescent="0.25">
      <c r="A180" s="10"/>
      <c r="B180" s="9"/>
      <c r="C180" s="11"/>
      <c r="D180" s="12"/>
      <c r="E180" s="8"/>
      <c r="F180" s="9"/>
      <c r="G180" s="9"/>
      <c r="H180" s="9"/>
      <c r="I180" s="9"/>
      <c r="J180" s="9"/>
      <c r="K180" s="9"/>
      <c r="L180" s="9"/>
      <c r="M180" s="9"/>
    </row>
    <row r="181" spans="1:13" ht="15.75" x14ac:dyDescent="0.25">
      <c r="A181" s="10"/>
      <c r="B181" s="9"/>
      <c r="C181" s="11"/>
      <c r="D181" s="12"/>
      <c r="E181" s="8"/>
      <c r="F181" s="9"/>
      <c r="G181" s="9"/>
      <c r="H181" s="9"/>
      <c r="I181" s="9"/>
      <c r="J181" s="9"/>
      <c r="K181" s="9"/>
      <c r="L181" s="9"/>
      <c r="M181" s="9"/>
    </row>
    <row r="182" spans="1:13" ht="15.75" x14ac:dyDescent="0.25">
      <c r="A182" s="10"/>
      <c r="B182" s="9"/>
      <c r="C182" s="11"/>
      <c r="D182" s="12"/>
      <c r="E182" s="8"/>
      <c r="F182" s="9"/>
      <c r="G182" s="9"/>
      <c r="H182" s="9"/>
      <c r="I182" s="9"/>
      <c r="J182" s="9"/>
      <c r="K182" s="9"/>
      <c r="L182" s="9"/>
      <c r="M182" s="9"/>
    </row>
    <row r="183" spans="1:13" ht="15.75" x14ac:dyDescent="0.25">
      <c r="A183" s="10"/>
      <c r="B183" s="9"/>
      <c r="C183" s="11"/>
      <c r="D183" s="12"/>
      <c r="E183" s="8"/>
      <c r="F183" s="9"/>
      <c r="G183" s="9"/>
      <c r="H183" s="9"/>
      <c r="I183" s="9"/>
      <c r="J183" s="9"/>
      <c r="K183" s="9"/>
      <c r="L183" s="9"/>
      <c r="M183" s="9"/>
    </row>
    <row r="184" spans="1:13" ht="15.75" x14ac:dyDescent="0.25">
      <c r="A184" s="10"/>
      <c r="B184" s="9"/>
      <c r="C184" s="11"/>
      <c r="D184" s="12"/>
      <c r="E184" s="8"/>
      <c r="F184" s="9"/>
      <c r="G184" s="9"/>
      <c r="H184" s="9"/>
      <c r="I184" s="9"/>
      <c r="J184" s="9"/>
      <c r="K184" s="9"/>
      <c r="L184" s="9"/>
      <c r="M184" s="9"/>
    </row>
    <row r="185" spans="1:13" ht="15.75" x14ac:dyDescent="0.25">
      <c r="A185" s="10"/>
      <c r="B185" s="9"/>
      <c r="C185" s="11"/>
      <c r="D185" s="12"/>
      <c r="E185" s="8"/>
      <c r="F185" s="9"/>
      <c r="G185" s="9"/>
      <c r="H185" s="9"/>
      <c r="I185" s="9"/>
      <c r="J185" s="9"/>
      <c r="K185" s="9"/>
      <c r="L185" s="9"/>
      <c r="M185" s="9"/>
    </row>
    <row r="186" spans="1:13" ht="15.75" x14ac:dyDescent="0.25">
      <c r="A186" s="10"/>
      <c r="B186" s="9"/>
      <c r="C186" s="11"/>
      <c r="D186" s="12"/>
      <c r="E186" s="8"/>
      <c r="F186" s="9"/>
      <c r="G186" s="9"/>
      <c r="H186" s="9"/>
      <c r="I186" s="9"/>
      <c r="J186" s="9"/>
      <c r="K186" s="9"/>
      <c r="L186" s="9"/>
      <c r="M186" s="9"/>
    </row>
    <row r="187" spans="1:13" ht="15.75" x14ac:dyDescent="0.25">
      <c r="A187" s="10"/>
      <c r="B187" s="9"/>
      <c r="C187" s="11"/>
      <c r="D187" s="12"/>
      <c r="E187" s="8"/>
      <c r="F187" s="9"/>
      <c r="G187" s="9"/>
      <c r="H187" s="9"/>
      <c r="I187" s="9"/>
      <c r="J187" s="9"/>
      <c r="K187" s="9"/>
      <c r="L187" s="9"/>
      <c r="M187" s="9"/>
    </row>
    <row r="188" spans="1:13" ht="15.75" x14ac:dyDescent="0.25">
      <c r="A188" s="10"/>
      <c r="B188" s="9"/>
      <c r="C188" s="11"/>
      <c r="D188" s="12"/>
      <c r="E188" s="8"/>
      <c r="F188" s="9"/>
      <c r="G188" s="9"/>
      <c r="H188" s="9"/>
      <c r="I188" s="9"/>
      <c r="J188" s="9"/>
      <c r="K188" s="9"/>
      <c r="L188" s="9"/>
      <c r="M188" s="9"/>
    </row>
    <row r="189" spans="1:13" ht="15.75" x14ac:dyDescent="0.25">
      <c r="A189" s="10"/>
      <c r="B189" s="9"/>
      <c r="C189" s="11"/>
      <c r="D189" s="12"/>
      <c r="E189" s="8"/>
      <c r="F189" s="9"/>
      <c r="G189" s="9"/>
      <c r="H189" s="9"/>
      <c r="I189" s="9"/>
      <c r="J189" s="9"/>
      <c r="K189" s="9"/>
      <c r="L189" s="9"/>
      <c r="M189" s="9"/>
    </row>
    <row r="190" spans="1:13" ht="15.75" x14ac:dyDescent="0.25">
      <c r="A190" s="10"/>
      <c r="B190" s="9"/>
      <c r="C190" s="11"/>
      <c r="D190" s="12"/>
      <c r="E190" s="8"/>
      <c r="F190" s="9"/>
      <c r="G190" s="9"/>
      <c r="H190" s="9"/>
      <c r="I190" s="9"/>
      <c r="J190" s="9"/>
      <c r="K190" s="9"/>
      <c r="L190" s="9"/>
      <c r="M190" s="9"/>
    </row>
    <row r="191" spans="1:13" ht="15.75" x14ac:dyDescent="0.25">
      <c r="A191" s="10"/>
      <c r="B191" s="9"/>
      <c r="C191" s="11"/>
      <c r="D191" s="12"/>
      <c r="E191" s="8"/>
      <c r="F191" s="9"/>
      <c r="G191" s="9"/>
      <c r="H191" s="9"/>
      <c r="I191" s="9"/>
      <c r="J191" s="9"/>
      <c r="K191" s="9"/>
      <c r="L191" s="9"/>
      <c r="M191" s="9"/>
    </row>
    <row r="192" spans="1:13" ht="15.75" x14ac:dyDescent="0.25">
      <c r="A192" s="10"/>
      <c r="B192" s="9"/>
      <c r="C192" s="11"/>
      <c r="D192" s="12"/>
      <c r="E192" s="8"/>
      <c r="F192" s="9"/>
      <c r="G192" s="9"/>
      <c r="H192" s="9"/>
      <c r="I192" s="9"/>
      <c r="J192" s="9"/>
      <c r="K192" s="9"/>
      <c r="L192" s="9"/>
      <c r="M192" s="9"/>
    </row>
    <row r="193" spans="1:13" ht="15.75" x14ac:dyDescent="0.25">
      <c r="A193" s="10"/>
      <c r="B193" s="9"/>
      <c r="C193" s="11"/>
      <c r="D193" s="12"/>
      <c r="E193" s="8"/>
      <c r="F193" s="9"/>
      <c r="G193" s="9"/>
      <c r="H193" s="9"/>
      <c r="I193" s="9"/>
      <c r="J193" s="9"/>
      <c r="K193" s="9"/>
      <c r="L193" s="9"/>
      <c r="M193" s="9"/>
    </row>
    <row r="194" spans="1:13" ht="15.75" x14ac:dyDescent="0.25">
      <c r="A194" s="10"/>
      <c r="B194" s="9"/>
      <c r="C194" s="11"/>
      <c r="D194" s="12"/>
      <c r="E194" s="8"/>
      <c r="F194" s="9"/>
      <c r="G194" s="9"/>
      <c r="H194" s="9"/>
      <c r="I194" s="9"/>
      <c r="J194" s="9"/>
      <c r="K194" s="9"/>
      <c r="L194" s="9"/>
      <c r="M194" s="9"/>
    </row>
    <row r="195" spans="1:13" ht="15.75" x14ac:dyDescent="0.25">
      <c r="A195" s="10"/>
      <c r="B195" s="9"/>
      <c r="C195" s="11"/>
      <c r="D195" s="12"/>
      <c r="E195" s="8"/>
      <c r="F195" s="9"/>
      <c r="G195" s="9"/>
      <c r="H195" s="9"/>
      <c r="I195" s="9"/>
      <c r="J195" s="9"/>
      <c r="K195" s="9"/>
      <c r="L195" s="9"/>
      <c r="M195" s="9"/>
    </row>
    <row r="196" spans="1:13" ht="15.75" x14ac:dyDescent="0.25">
      <c r="A196" s="10"/>
      <c r="B196" s="9"/>
      <c r="C196" s="11"/>
      <c r="D196" s="12"/>
      <c r="E196" s="8"/>
      <c r="F196" s="9"/>
      <c r="G196" s="9"/>
      <c r="H196" s="9"/>
      <c r="I196" s="9"/>
      <c r="J196" s="9"/>
      <c r="K196" s="9"/>
      <c r="L196" s="9"/>
      <c r="M196" s="9"/>
    </row>
    <row r="197" spans="1:13" ht="15.75" x14ac:dyDescent="0.25">
      <c r="A197" s="10"/>
      <c r="B197" s="9"/>
      <c r="C197" s="11"/>
      <c r="D197" s="12"/>
      <c r="E197" s="8"/>
      <c r="F197" s="9"/>
      <c r="G197" s="9"/>
      <c r="H197" s="9"/>
      <c r="I197" s="9"/>
      <c r="J197" s="9"/>
      <c r="K197" s="9"/>
      <c r="L197" s="9"/>
      <c r="M197" s="9"/>
    </row>
    <row r="198" spans="1:13" ht="15.75" x14ac:dyDescent="0.25">
      <c r="A198" s="10"/>
      <c r="B198" s="9"/>
      <c r="C198" s="11"/>
      <c r="D198" s="12"/>
      <c r="E198" s="8"/>
      <c r="F198" s="9"/>
      <c r="G198" s="9"/>
      <c r="H198" s="9"/>
      <c r="I198" s="9"/>
      <c r="J198" s="9"/>
      <c r="K198" s="9"/>
      <c r="L198" s="9"/>
      <c r="M198" s="9"/>
    </row>
    <row r="199" spans="1:13" ht="15.75" x14ac:dyDescent="0.25">
      <c r="A199" s="10"/>
      <c r="B199" s="9"/>
      <c r="C199" s="11"/>
      <c r="D199" s="12"/>
      <c r="E199" s="8"/>
      <c r="F199" s="9"/>
      <c r="G199" s="9"/>
      <c r="H199" s="9"/>
      <c r="I199" s="9"/>
      <c r="J199" s="9"/>
      <c r="K199" s="9"/>
      <c r="L199" s="9"/>
      <c r="M199" s="9"/>
    </row>
    <row r="200" spans="1:13" ht="15.75" x14ac:dyDescent="0.25">
      <c r="A200" s="10"/>
      <c r="B200" s="9"/>
      <c r="C200" s="11"/>
      <c r="D200" s="12"/>
      <c r="E200" s="8"/>
      <c r="F200" s="9"/>
      <c r="G200" s="9"/>
      <c r="H200" s="9"/>
      <c r="I200" s="9"/>
      <c r="J200" s="9"/>
      <c r="K200" s="9"/>
      <c r="L200" s="9"/>
      <c r="M200" s="9"/>
    </row>
    <row r="201" spans="1:13" ht="15.75" x14ac:dyDescent="0.25">
      <c r="A201" s="10"/>
      <c r="B201" s="9"/>
      <c r="C201" s="11"/>
      <c r="D201" s="12"/>
      <c r="E201" s="8"/>
      <c r="F201" s="9"/>
      <c r="G201" s="9"/>
      <c r="H201" s="9"/>
      <c r="I201" s="9"/>
      <c r="J201" s="9"/>
      <c r="K201" s="9"/>
      <c r="L201" s="9"/>
      <c r="M201" s="9"/>
    </row>
    <row r="202" spans="1:13" ht="15.75" x14ac:dyDescent="0.25">
      <c r="A202" s="10"/>
      <c r="B202" s="9"/>
      <c r="C202" s="11"/>
      <c r="D202" s="12"/>
      <c r="E202" s="8"/>
      <c r="F202" s="9"/>
      <c r="G202" s="9"/>
      <c r="H202" s="9"/>
      <c r="I202" s="9"/>
      <c r="J202" s="9"/>
      <c r="K202" s="9"/>
      <c r="L202" s="9"/>
      <c r="M202" s="9"/>
    </row>
    <row r="203" spans="1:13" ht="15.75" x14ac:dyDescent="0.25">
      <c r="A203" s="10"/>
      <c r="B203" s="9"/>
      <c r="C203" s="11"/>
      <c r="D203" s="12"/>
      <c r="E203" s="8"/>
      <c r="F203" s="9"/>
      <c r="G203" s="9"/>
      <c r="H203" s="9"/>
      <c r="I203" s="9"/>
      <c r="J203" s="9"/>
      <c r="K203" s="9"/>
      <c r="L203" s="9"/>
      <c r="M203" s="9"/>
    </row>
    <row r="204" spans="1:13" ht="15.75" x14ac:dyDescent="0.25">
      <c r="A204" s="10"/>
      <c r="B204" s="9"/>
      <c r="C204" s="11"/>
      <c r="D204" s="12"/>
      <c r="E204" s="8"/>
      <c r="F204" s="9"/>
      <c r="G204" s="9"/>
      <c r="H204" s="9"/>
      <c r="I204" s="9"/>
      <c r="J204" s="9"/>
      <c r="K204" s="9"/>
      <c r="L204" s="9"/>
      <c r="M204" s="9"/>
    </row>
    <row r="205" spans="1:13" ht="15.75" x14ac:dyDescent="0.25">
      <c r="A205" s="10"/>
      <c r="B205" s="9"/>
      <c r="C205" s="11"/>
      <c r="D205" s="12"/>
      <c r="E205" s="8"/>
      <c r="F205" s="9"/>
      <c r="G205" s="9"/>
      <c r="H205" s="9"/>
      <c r="I205" s="9"/>
      <c r="J205" s="9"/>
      <c r="K205" s="9"/>
      <c r="L205" s="9"/>
      <c r="M205" s="9"/>
    </row>
    <row r="206" spans="1:13" ht="15.75" x14ac:dyDescent="0.25">
      <c r="A206" s="10"/>
      <c r="B206" s="9"/>
      <c r="C206" s="11"/>
      <c r="D206" s="12"/>
      <c r="E206" s="8"/>
      <c r="F206" s="9"/>
      <c r="G206" s="9"/>
      <c r="H206" s="9"/>
      <c r="I206" s="9"/>
      <c r="J206" s="9"/>
      <c r="K206" s="9"/>
      <c r="L206" s="9"/>
      <c r="M206" s="9"/>
    </row>
    <row r="207" spans="1:13" ht="15.75" x14ac:dyDescent="0.25">
      <c r="A207" s="10"/>
      <c r="B207" s="9"/>
      <c r="C207" s="11"/>
      <c r="D207" s="12"/>
      <c r="E207" s="8"/>
      <c r="F207" s="9"/>
      <c r="G207" s="9"/>
      <c r="H207" s="9"/>
      <c r="I207" s="9"/>
      <c r="J207" s="9"/>
      <c r="K207" s="9"/>
      <c r="L207" s="9"/>
      <c r="M207" s="9"/>
    </row>
    <row r="208" spans="1:13" ht="15.75" x14ac:dyDescent="0.25">
      <c r="A208" s="10"/>
      <c r="B208" s="9"/>
      <c r="C208" s="11"/>
      <c r="D208" s="12"/>
      <c r="E208" s="8"/>
      <c r="F208" s="9"/>
      <c r="G208" s="9"/>
      <c r="H208" s="9"/>
      <c r="I208" s="9"/>
      <c r="J208" s="9"/>
      <c r="K208" s="9"/>
      <c r="L208" s="9"/>
      <c r="M208" s="9"/>
    </row>
    <row r="209" spans="1:13" ht="15.75" x14ac:dyDescent="0.25">
      <c r="A209" s="10"/>
      <c r="B209" s="9"/>
      <c r="C209" s="11"/>
      <c r="D209" s="12"/>
      <c r="E209" s="8"/>
      <c r="F209" s="9"/>
      <c r="G209" s="9"/>
      <c r="H209" s="9"/>
      <c r="I209" s="9"/>
      <c r="J209" s="9"/>
      <c r="K209" s="9"/>
      <c r="L209" s="9"/>
      <c r="M209" s="9"/>
    </row>
    <row r="210" spans="1:13" ht="15.75" x14ac:dyDescent="0.25">
      <c r="A210" s="10"/>
      <c r="B210" s="9"/>
      <c r="C210" s="11"/>
      <c r="D210" s="12"/>
      <c r="E210" s="8"/>
      <c r="F210" s="9"/>
      <c r="G210" s="9"/>
      <c r="H210" s="9"/>
      <c r="I210" s="9"/>
      <c r="J210" s="9"/>
      <c r="K210" s="9"/>
      <c r="L210" s="9"/>
      <c r="M210" s="9"/>
    </row>
    <row r="211" spans="1:13" ht="15.75" x14ac:dyDescent="0.25">
      <c r="A211" s="10"/>
      <c r="B211" s="9"/>
      <c r="C211" s="11"/>
      <c r="D211" s="12"/>
      <c r="E211" s="8"/>
      <c r="F211" s="9"/>
      <c r="G211" s="9"/>
      <c r="H211" s="9"/>
      <c r="I211" s="9"/>
      <c r="J211" s="9"/>
      <c r="K211" s="9"/>
      <c r="L211" s="9"/>
      <c r="M211" s="9"/>
    </row>
    <row r="212" spans="1:13" ht="15.75" x14ac:dyDescent="0.25">
      <c r="A212" s="10"/>
      <c r="B212" s="9"/>
      <c r="C212" s="11"/>
      <c r="D212" s="12"/>
      <c r="E212" s="8"/>
      <c r="F212" s="9"/>
      <c r="G212" s="9"/>
      <c r="H212" s="9"/>
      <c r="I212" s="9"/>
      <c r="J212" s="9"/>
      <c r="K212" s="9"/>
      <c r="L212" s="9"/>
      <c r="M212" s="9"/>
    </row>
    <row r="213" spans="1:13" ht="15.75" x14ac:dyDescent="0.25">
      <c r="A213" s="10"/>
      <c r="B213" s="9"/>
      <c r="C213" s="11"/>
      <c r="D213" s="12"/>
      <c r="E213" s="8"/>
      <c r="F213" s="9"/>
      <c r="G213" s="9"/>
      <c r="H213" s="9"/>
      <c r="I213" s="9"/>
      <c r="J213" s="9"/>
      <c r="K213" s="9"/>
      <c r="L213" s="9"/>
      <c r="M213" s="9"/>
    </row>
    <row r="214" spans="1:13" ht="15.75" x14ac:dyDescent="0.25">
      <c r="A214" s="10"/>
      <c r="B214" s="9"/>
      <c r="C214" s="11"/>
      <c r="D214" s="12"/>
      <c r="E214" s="8"/>
      <c r="F214" s="9"/>
      <c r="G214" s="9"/>
      <c r="H214" s="9"/>
      <c r="I214" s="9"/>
      <c r="J214" s="9"/>
      <c r="K214" s="9"/>
      <c r="L214" s="9"/>
      <c r="M214" s="9"/>
    </row>
    <row r="215" spans="1:13" ht="15.75" x14ac:dyDescent="0.25">
      <c r="A215" s="10"/>
      <c r="B215" s="9"/>
      <c r="C215" s="11"/>
      <c r="D215" s="12"/>
      <c r="E215" s="8"/>
      <c r="F215" s="9"/>
      <c r="G215" s="9"/>
      <c r="H215" s="9"/>
      <c r="I215" s="9"/>
      <c r="J215" s="9"/>
      <c r="K215" s="9"/>
      <c r="L215" s="9"/>
      <c r="M215" s="9"/>
    </row>
    <row r="216" spans="1:13" ht="15.75" x14ac:dyDescent="0.25">
      <c r="A216" s="10"/>
      <c r="B216" s="9"/>
      <c r="C216" s="11"/>
      <c r="D216" s="12"/>
      <c r="E216" s="8"/>
      <c r="F216" s="9"/>
      <c r="G216" s="9"/>
      <c r="H216" s="9"/>
      <c r="I216" s="9"/>
      <c r="J216" s="9"/>
      <c r="K216" s="9"/>
      <c r="L216" s="9"/>
      <c r="M216" s="9"/>
    </row>
    <row r="217" spans="1:13" ht="15.75" x14ac:dyDescent="0.25">
      <c r="A217" s="10"/>
      <c r="B217" s="9"/>
      <c r="C217" s="11"/>
      <c r="D217" s="12"/>
      <c r="E217" s="8"/>
      <c r="F217" s="9"/>
      <c r="G217" s="9"/>
      <c r="H217" s="9"/>
      <c r="I217" s="9"/>
      <c r="J217" s="9"/>
      <c r="K217" s="9"/>
      <c r="L217" s="9"/>
      <c r="M217" s="9"/>
    </row>
    <row r="218" spans="1:13" ht="15.75" x14ac:dyDescent="0.25">
      <c r="A218" s="10"/>
      <c r="B218" s="9"/>
      <c r="C218" s="11"/>
      <c r="D218" s="12"/>
      <c r="E218" s="8"/>
      <c r="F218" s="9"/>
      <c r="G218" s="9"/>
      <c r="H218" s="9"/>
      <c r="I218" s="9"/>
      <c r="J218" s="9"/>
      <c r="K218" s="9"/>
      <c r="L218" s="9"/>
      <c r="M218" s="9"/>
    </row>
    <row r="219" spans="1:13" ht="15.75" x14ac:dyDescent="0.25">
      <c r="A219" s="10"/>
      <c r="B219" s="9"/>
      <c r="C219" s="11"/>
      <c r="D219" s="12"/>
      <c r="E219" s="8"/>
      <c r="F219" s="9"/>
      <c r="G219" s="9"/>
      <c r="H219" s="9"/>
      <c r="I219" s="9"/>
      <c r="J219" s="9"/>
      <c r="K219" s="9"/>
      <c r="L219" s="9"/>
      <c r="M219" s="9"/>
    </row>
    <row r="220" spans="1:13" ht="15.75" x14ac:dyDescent="0.25">
      <c r="A220" s="10"/>
      <c r="B220" s="9"/>
      <c r="C220" s="11"/>
      <c r="D220" s="12"/>
      <c r="E220" s="8"/>
      <c r="F220" s="9"/>
      <c r="G220" s="9"/>
      <c r="H220" s="9"/>
      <c r="I220" s="9"/>
      <c r="J220" s="9"/>
      <c r="K220" s="9"/>
      <c r="L220" s="9"/>
      <c r="M220" s="9"/>
    </row>
    <row r="221" spans="1:13" ht="15.75" x14ac:dyDescent="0.25">
      <c r="A221" s="10"/>
      <c r="B221" s="9"/>
      <c r="C221" s="11"/>
      <c r="D221" s="12"/>
      <c r="E221" s="8"/>
      <c r="F221" s="9"/>
      <c r="G221" s="9"/>
      <c r="H221" s="9"/>
      <c r="I221" s="9"/>
      <c r="J221" s="9"/>
      <c r="K221" s="9"/>
      <c r="L221" s="9"/>
      <c r="M221" s="9"/>
    </row>
    <row r="222" spans="1:13" ht="15.75" x14ac:dyDescent="0.25">
      <c r="A222" s="10"/>
      <c r="B222" s="9"/>
      <c r="C222" s="11"/>
      <c r="D222" s="12"/>
      <c r="E222" s="8"/>
      <c r="F222" s="9"/>
      <c r="G222" s="9"/>
      <c r="H222" s="9"/>
      <c r="I222" s="9"/>
      <c r="J222" s="9"/>
      <c r="K222" s="9"/>
      <c r="L222" s="9"/>
      <c r="M222" s="9"/>
    </row>
    <row r="223" spans="1:13" ht="15.75" x14ac:dyDescent="0.25">
      <c r="A223" s="10"/>
      <c r="B223" s="9"/>
      <c r="C223" s="11"/>
      <c r="D223" s="12"/>
      <c r="E223" s="8"/>
      <c r="F223" s="9"/>
      <c r="G223" s="9"/>
      <c r="H223" s="9"/>
      <c r="I223" s="9"/>
      <c r="J223" s="9"/>
      <c r="K223" s="9"/>
      <c r="L223" s="9"/>
      <c r="M223" s="9"/>
    </row>
    <row r="224" spans="1:13" ht="15.75" x14ac:dyDescent="0.25">
      <c r="A224" s="10"/>
      <c r="B224" s="9"/>
      <c r="C224" s="11"/>
      <c r="D224" s="12"/>
      <c r="E224" s="8"/>
      <c r="F224" s="9"/>
      <c r="G224" s="9"/>
      <c r="H224" s="9"/>
      <c r="I224" s="9"/>
      <c r="J224" s="9"/>
      <c r="K224" s="9"/>
      <c r="L224" s="9"/>
      <c r="M224" s="9"/>
    </row>
    <row r="225" spans="1:13" ht="15.75" x14ac:dyDescent="0.25">
      <c r="A225" s="10"/>
      <c r="B225" s="9"/>
      <c r="C225" s="11"/>
      <c r="D225" s="12"/>
      <c r="E225" s="8"/>
      <c r="F225" s="9"/>
      <c r="G225" s="9"/>
      <c r="H225" s="9"/>
      <c r="I225" s="9"/>
      <c r="J225" s="9"/>
      <c r="K225" s="9"/>
      <c r="L225" s="9"/>
      <c r="M225" s="9"/>
    </row>
    <row r="226" spans="1:13" ht="15.75" x14ac:dyDescent="0.25">
      <c r="A226" s="10"/>
      <c r="B226" s="9"/>
      <c r="C226" s="11"/>
      <c r="D226" s="12"/>
      <c r="E226" s="8"/>
      <c r="F226" s="9"/>
      <c r="G226" s="9"/>
      <c r="H226" s="9"/>
      <c r="I226" s="9"/>
      <c r="J226" s="9"/>
      <c r="K226" s="9"/>
      <c r="L226" s="9"/>
      <c r="M226" s="9"/>
    </row>
    <row r="227" spans="1:13" ht="15.75" x14ac:dyDescent="0.25">
      <c r="A227" s="10"/>
      <c r="B227" s="9"/>
      <c r="C227" s="11"/>
      <c r="D227" s="12"/>
      <c r="E227" s="8"/>
      <c r="F227" s="9"/>
      <c r="G227" s="9"/>
      <c r="H227" s="9"/>
      <c r="I227" s="9"/>
      <c r="J227" s="9"/>
      <c r="K227" s="9"/>
      <c r="L227" s="9"/>
      <c r="M227" s="9"/>
    </row>
    <row r="228" spans="1:13" ht="15.75" x14ac:dyDescent="0.25">
      <c r="A228" s="10"/>
      <c r="B228" s="9"/>
      <c r="C228" s="11"/>
      <c r="D228" s="12"/>
      <c r="E228" s="8"/>
      <c r="F228" s="9"/>
      <c r="G228" s="9"/>
      <c r="H228" s="9"/>
      <c r="I228" s="9"/>
      <c r="J228" s="9"/>
      <c r="K228" s="9"/>
      <c r="L228" s="9"/>
      <c r="M228" s="9"/>
    </row>
    <row r="229" spans="1:13" ht="15.75" x14ac:dyDescent="0.25">
      <c r="A229" s="10"/>
      <c r="B229" s="9"/>
      <c r="C229" s="11"/>
      <c r="D229" s="12"/>
      <c r="E229" s="8"/>
      <c r="F229" s="9"/>
      <c r="G229" s="9"/>
      <c r="H229" s="9"/>
      <c r="I229" s="9"/>
      <c r="J229" s="9"/>
      <c r="K229" s="9"/>
      <c r="L229" s="9"/>
      <c r="M229" s="9"/>
    </row>
    <row r="230" spans="1:13" ht="15.75" x14ac:dyDescent="0.25">
      <c r="A230" s="10"/>
      <c r="B230" s="9"/>
      <c r="C230" s="11"/>
      <c r="D230" s="12"/>
      <c r="E230" s="8"/>
      <c r="F230" s="9"/>
      <c r="G230" s="9"/>
      <c r="H230" s="9"/>
      <c r="I230" s="9"/>
      <c r="J230" s="9"/>
      <c r="K230" s="9"/>
      <c r="L230" s="9"/>
      <c r="M230" s="9"/>
    </row>
    <row r="231" spans="1:13" ht="15.75" x14ac:dyDescent="0.25">
      <c r="A231" s="10"/>
      <c r="B231" s="9"/>
      <c r="C231" s="11"/>
      <c r="D231" s="12"/>
      <c r="E231" s="8"/>
      <c r="F231" s="9"/>
      <c r="G231" s="9"/>
      <c r="H231" s="9"/>
      <c r="I231" s="9"/>
      <c r="J231" s="9"/>
      <c r="K231" s="9"/>
      <c r="L231" s="9"/>
      <c r="M231" s="9"/>
    </row>
    <row r="232" spans="1:13" ht="15.75" x14ac:dyDescent="0.25">
      <c r="A232" s="10"/>
      <c r="B232" s="9"/>
      <c r="C232" s="11"/>
      <c r="D232" s="12"/>
      <c r="E232" s="8"/>
      <c r="F232" s="9"/>
      <c r="G232" s="9"/>
      <c r="H232" s="9"/>
      <c r="I232" s="9"/>
      <c r="J232" s="9"/>
      <c r="K232" s="9"/>
      <c r="L232" s="9"/>
      <c r="M232" s="9"/>
    </row>
    <row r="233" spans="1:13" ht="15.75" x14ac:dyDescent="0.25">
      <c r="A233" s="10"/>
      <c r="B233" s="9"/>
      <c r="C233" s="11"/>
      <c r="D233" s="12"/>
      <c r="E233" s="8"/>
      <c r="F233" s="9"/>
      <c r="G233" s="9"/>
      <c r="H233" s="9"/>
      <c r="I233" s="9"/>
      <c r="J233" s="9"/>
      <c r="K233" s="9"/>
      <c r="L233" s="9"/>
      <c r="M233" s="9"/>
    </row>
    <row r="234" spans="1:13" ht="15.75" x14ac:dyDescent="0.25">
      <c r="A234" s="10"/>
      <c r="B234" s="9"/>
      <c r="C234" s="11"/>
      <c r="D234" s="12"/>
      <c r="E234" s="8"/>
      <c r="F234" s="9"/>
      <c r="G234" s="9"/>
      <c r="H234" s="9"/>
      <c r="I234" s="9"/>
      <c r="J234" s="9"/>
      <c r="K234" s="9"/>
      <c r="L234" s="9"/>
      <c r="M234" s="9"/>
    </row>
    <row r="235" spans="1:13" ht="15.75" x14ac:dyDescent="0.25">
      <c r="A235" s="10"/>
      <c r="B235" s="9"/>
      <c r="C235" s="11"/>
      <c r="D235" s="12"/>
      <c r="E235" s="8"/>
      <c r="F235" s="9"/>
      <c r="G235" s="9"/>
      <c r="H235" s="9"/>
      <c r="I235" s="9"/>
      <c r="J235" s="9"/>
      <c r="K235" s="9"/>
      <c r="L235" s="9"/>
      <c r="M235" s="9"/>
    </row>
    <row r="236" spans="1:13" ht="15.75" x14ac:dyDescent="0.25">
      <c r="A236" s="10"/>
      <c r="B236" s="9"/>
      <c r="C236" s="11"/>
      <c r="D236" s="12"/>
      <c r="E236" s="8"/>
      <c r="F236" s="9"/>
      <c r="G236" s="9"/>
      <c r="H236" s="9"/>
      <c r="I236" s="9"/>
      <c r="J236" s="9"/>
      <c r="K236" s="9"/>
      <c r="L236" s="9"/>
      <c r="M236" s="9"/>
    </row>
    <row r="237" spans="1:13" ht="15.75" x14ac:dyDescent="0.25">
      <c r="A237" s="10"/>
      <c r="B237" s="9"/>
      <c r="C237" s="11"/>
      <c r="D237" s="12"/>
      <c r="E237" s="8"/>
      <c r="F237" s="9"/>
      <c r="G237" s="9"/>
      <c r="H237" s="9"/>
      <c r="I237" s="9"/>
      <c r="J237" s="9"/>
      <c r="K237" s="9"/>
      <c r="L237" s="9"/>
      <c r="M237" s="9"/>
    </row>
    <row r="238" spans="1:13" ht="15.75" x14ac:dyDescent="0.25">
      <c r="A238" s="10"/>
      <c r="B238" s="9"/>
      <c r="C238" s="11"/>
      <c r="D238" s="12"/>
      <c r="E238" s="8"/>
      <c r="F238" s="9"/>
      <c r="G238" s="9"/>
      <c r="H238" s="9"/>
      <c r="I238" s="9"/>
      <c r="J238" s="9"/>
      <c r="K238" s="9"/>
      <c r="L238" s="9"/>
      <c r="M238" s="9"/>
    </row>
    <row r="239" spans="1:13" ht="15.75" x14ac:dyDescent="0.25">
      <c r="A239" s="10"/>
      <c r="B239" s="9"/>
      <c r="C239" s="11"/>
      <c r="D239" s="12"/>
      <c r="E239" s="8"/>
      <c r="F239" s="9"/>
      <c r="G239" s="9"/>
      <c r="H239" s="9"/>
      <c r="I239" s="9"/>
      <c r="J239" s="9"/>
      <c r="K239" s="9"/>
      <c r="L239" s="9"/>
      <c r="M239" s="9"/>
    </row>
    <row r="240" spans="1:13" ht="15.75" x14ac:dyDescent="0.25">
      <c r="A240" s="10"/>
      <c r="B240" s="9"/>
      <c r="C240" s="11"/>
      <c r="D240" s="12"/>
      <c r="E240" s="8"/>
      <c r="F240" s="9"/>
      <c r="G240" s="9"/>
      <c r="H240" s="9"/>
      <c r="I240" s="9"/>
      <c r="J240" s="9"/>
      <c r="K240" s="9"/>
      <c r="L240" s="9"/>
      <c r="M240" s="9"/>
    </row>
    <row r="241" spans="1:13" ht="15.75" x14ac:dyDescent="0.25">
      <c r="A241" s="10"/>
      <c r="B241" s="9"/>
      <c r="C241" s="11"/>
      <c r="D241" s="12"/>
      <c r="E241" s="8"/>
      <c r="F241" s="9"/>
      <c r="G241" s="9"/>
      <c r="H241" s="9"/>
      <c r="I241" s="9"/>
      <c r="J241" s="9"/>
      <c r="K241" s="9"/>
      <c r="L241" s="9"/>
      <c r="M241" s="9"/>
    </row>
    <row r="242" spans="1:13" ht="15.75" x14ac:dyDescent="0.25">
      <c r="A242" s="10"/>
      <c r="B242" s="9"/>
      <c r="C242" s="11"/>
      <c r="D242" s="12"/>
      <c r="E242" s="8"/>
      <c r="F242" s="9"/>
      <c r="G242" s="9"/>
      <c r="H242" s="9"/>
      <c r="I242" s="9"/>
      <c r="J242" s="9"/>
      <c r="K242" s="9"/>
      <c r="L242" s="9"/>
      <c r="M242" s="9"/>
    </row>
    <row r="243" spans="1:13" ht="15.75" x14ac:dyDescent="0.25">
      <c r="A243" s="10"/>
      <c r="B243" s="9"/>
      <c r="C243" s="11"/>
      <c r="D243" s="12"/>
      <c r="E243" s="8"/>
      <c r="F243" s="9"/>
      <c r="G243" s="9"/>
      <c r="H243" s="9"/>
      <c r="I243" s="9"/>
      <c r="J243" s="9"/>
      <c r="K243" s="9"/>
      <c r="L243" s="9"/>
      <c r="M243" s="9"/>
    </row>
    <row r="244" spans="1:13" ht="15.75" x14ac:dyDescent="0.25">
      <c r="A244" s="10"/>
      <c r="B244" s="9"/>
      <c r="C244" s="11"/>
      <c r="D244" s="12"/>
      <c r="E244" s="8"/>
      <c r="F244" s="9"/>
      <c r="G244" s="9"/>
      <c r="H244" s="9"/>
      <c r="I244" s="9"/>
      <c r="J244" s="9"/>
      <c r="K244" s="9"/>
      <c r="L244" s="9"/>
      <c r="M244" s="9"/>
    </row>
    <row r="245" spans="1:13" ht="15.75" x14ac:dyDescent="0.25">
      <c r="A245" s="10"/>
      <c r="B245" s="9"/>
      <c r="C245" s="11"/>
      <c r="D245" s="12"/>
      <c r="E245" s="8"/>
      <c r="F245" s="9"/>
      <c r="G245" s="9"/>
      <c r="H245" s="9"/>
      <c r="I245" s="9"/>
      <c r="J245" s="9"/>
      <c r="K245" s="9"/>
      <c r="L245" s="9"/>
      <c r="M245" s="9"/>
    </row>
    <row r="246" spans="1:13" ht="15.75" x14ac:dyDescent="0.25">
      <c r="A246" s="10"/>
      <c r="B246" s="9"/>
      <c r="C246" s="11"/>
      <c r="D246" s="12"/>
      <c r="E246" s="8"/>
      <c r="F246" s="9"/>
      <c r="G246" s="9"/>
      <c r="H246" s="9"/>
      <c r="I246" s="9"/>
      <c r="J246" s="9"/>
      <c r="K246" s="9"/>
      <c r="L246" s="9"/>
      <c r="M246" s="9"/>
    </row>
    <row r="513" spans="3:3" ht="18.75" x14ac:dyDescent="0.3">
      <c r="C513" s="90"/>
    </row>
    <row r="514" spans="3:3" ht="18.75" x14ac:dyDescent="0.3">
      <c r="C514" s="90"/>
    </row>
    <row r="517" spans="3:3" x14ac:dyDescent="0.2">
      <c r="C517" s="91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FB35C4-180D-4250-9BD9-4E5EDF7712B3}"/>
</file>

<file path=customXml/itemProps2.xml><?xml version="1.0" encoding="utf-8"?>
<ds:datastoreItem xmlns:ds="http://schemas.openxmlformats.org/officeDocument/2006/customXml" ds:itemID="{61942BE5-F466-4CC9-B2D3-6854CC1CBAF8}"/>
</file>

<file path=customXml/itemProps3.xml><?xml version="1.0" encoding="utf-8"?>
<ds:datastoreItem xmlns:ds="http://schemas.openxmlformats.org/officeDocument/2006/customXml" ds:itemID="{8CF4D971-34E5-47AA-8F6E-E2E517D691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01.06.2022</vt:lpstr>
      <vt:lpstr>'на 01.06.2022'!Область_печати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Бессмольная Наталья Владимировна</dc:creator>
  <cp:lastModifiedBy>Скок Юлия Георгиевна</cp:lastModifiedBy>
  <cp:lastPrinted>2022-06-14T04:14:10Z</cp:lastPrinted>
  <dcterms:created xsi:type="dcterms:W3CDTF">2022-06-14T03:48:33Z</dcterms:created>
  <dcterms:modified xsi:type="dcterms:W3CDTF">2022-06-16T02:54:11Z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