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21555" windowHeight="12015" activeTab="48"/>
  </bookViews>
  <sheets>
    <sheet name="ГИМНАЗИЯ № 7" sheetId="1" r:id="rId1"/>
    <sheet name="ГИМНАЗИЯ № 11" sheetId="2" r:id="rId2"/>
    <sheet name="ГИМНАЗИЯ № 15" sheetId="3" r:id="rId3"/>
    <sheet name="ЛИЦЕЙ № 3" sheetId="4" r:id="rId4"/>
    <sheet name="ЛИЦЕЙ № 12" sheetId="5" r:id="rId5"/>
    <sheet name="СШ № 16" sheetId="6" r:id="rId6"/>
    <sheet name="СШ № 31" sheetId="7" r:id="rId7"/>
    <sheet name="СШ № 44" sheetId="8" r:id="rId8"/>
    <sheet name="СШ № 47" sheetId="9" r:id="rId9"/>
    <sheet name="СШ № 50" sheetId="10" r:id="rId10"/>
    <sheet name="СШ № 53" sheetId="11" r:id="rId11"/>
    <sheet name="СШ № 64" sheetId="12" r:id="rId12"/>
    <sheet name="СШ № 65" sheetId="13" r:id="rId13"/>
    <sheet name="СШ № 79" sheetId="14" r:id="rId14"/>
    <sheet name="СШ № 88" sheetId="15" r:id="rId15"/>
    <sheet name="СШ № 89" sheetId="16" r:id="rId16"/>
    <sheet name="СШ № 94" sheetId="17" r:id="rId17"/>
    <sheet name="СШ № 148" sheetId="18" r:id="rId18"/>
    <sheet name="СШ № 13" sheetId="19" r:id="rId19"/>
    <sheet name="ДОУ № 23" sheetId="20" r:id="rId20"/>
    <sheet name="ДОУ № 36" sheetId="21" r:id="rId21"/>
    <sheet name="ДОУ № 41" sheetId="22" r:id="rId22"/>
    <sheet name="ДОУ № 63" sheetId="23" r:id="rId23"/>
    <sheet name="ДОУ № 77" sheetId="24" r:id="rId24"/>
    <sheet name="ДОУ № 84" sheetId="25" r:id="rId25"/>
    <sheet name="ДОУ № 91" sheetId="26" r:id="rId26"/>
    <sheet name="ДОУ № 100" sheetId="27" r:id="rId27"/>
    <sheet name="ДОУ № 104" sheetId="28" r:id="rId28"/>
    <sheet name="ДОУ № 136" sheetId="29" r:id="rId29"/>
    <sheet name="ДОУ № 155" sheetId="30" r:id="rId30"/>
    <sheet name="ДОУ № 161" sheetId="31" r:id="rId31"/>
    <sheet name="ДОУ № 166" sheetId="32" r:id="rId32"/>
    <sheet name="ДОУ № 167" sheetId="33" r:id="rId33"/>
    <sheet name="ДОУ № 187" sheetId="34" r:id="rId34"/>
    <sheet name="ДОУ № 249" sheetId="35" r:id="rId35"/>
    <sheet name="ДОУ № 264" sheetId="36" r:id="rId36"/>
    <sheet name="ДОУ № 266" sheetId="37" r:id="rId37"/>
    <sheet name="ДОУ № 268" sheetId="38" r:id="rId38"/>
    <sheet name="ДОУ № 271" sheetId="39" r:id="rId39"/>
    <sheet name="ДОУ № 272" sheetId="40" r:id="rId40"/>
    <sheet name="ДОУ № 276" sheetId="41" r:id="rId41"/>
    <sheet name="ДОУ № 279" sheetId="42" r:id="rId42"/>
    <sheet name="ДОУ № 307" sheetId="43" r:id="rId43"/>
    <sheet name="ДОУ № 314" sheetId="44" r:id="rId44"/>
    <sheet name="МБОУ ДО ДДИЮ № 2" sheetId="45" r:id="rId45"/>
    <sheet name="МБОУ ДО ЦВР" sheetId="46" r:id="rId46"/>
    <sheet name="МБОУ ДО ЦДО АКШ" sheetId="47" r:id="rId47"/>
    <sheet name="МАОУ ДО СЮТ № 1" sheetId="48" r:id="rId48"/>
    <sheet name="ЦППМиСП № 2" sheetId="49" r:id="rId49"/>
  </sheets>
  <externalReferences>
    <externalReference r:id="rId50"/>
  </externalReferences>
  <definedNames>
    <definedName name="_xlnm._FilterDatabase" localSheetId="1" hidden="1">'ГИМНАЗИЯ № 11'!$B$3:$M$3</definedName>
    <definedName name="_xlnm._FilterDatabase" localSheetId="2" hidden="1">'ГИМНАЗИЯ № 15'!$B$3:$M$3</definedName>
    <definedName name="_xlnm._FilterDatabase" localSheetId="0" hidden="1">'ГИМНАЗИЯ № 7'!$B$3:$M$3</definedName>
    <definedName name="_xlnm._FilterDatabase" localSheetId="26" hidden="1">'ДОУ № 100'!$A$6:$M$6</definedName>
    <definedName name="_xlnm._FilterDatabase" localSheetId="27" hidden="1">'ДОУ № 104'!$A$6:$M$6</definedName>
    <definedName name="_xlnm._FilterDatabase" localSheetId="28" hidden="1">'ДОУ № 136'!$A$6:$M$6</definedName>
    <definedName name="_xlnm._FilterDatabase" localSheetId="29" hidden="1">'ДОУ № 155'!$A$6:$M$6</definedName>
    <definedName name="_xlnm._FilterDatabase" localSheetId="32" hidden="1">'ДОУ № 167'!$A$6:$M$6</definedName>
    <definedName name="_xlnm._FilterDatabase" localSheetId="33" hidden="1">'ДОУ № 187'!$A$6:$M$6</definedName>
    <definedName name="_xlnm._FilterDatabase" localSheetId="19" hidden="1">'ДОУ № 23'!$A$6:$N$6</definedName>
    <definedName name="_xlnm._FilterDatabase" localSheetId="34" hidden="1">'ДОУ № 249'!$A$6:$N$6</definedName>
    <definedName name="_xlnm._FilterDatabase" localSheetId="36" hidden="1">'ДОУ № 266'!$A$6:$M$6</definedName>
    <definedName name="_xlnm._FilterDatabase" localSheetId="37" hidden="1">'ДОУ № 268'!$A$6:$M$6</definedName>
    <definedName name="_xlnm._FilterDatabase" localSheetId="38" hidden="1">'ДОУ № 271'!$A$6:$N$6</definedName>
    <definedName name="_xlnm._FilterDatabase" localSheetId="39" hidden="1">'ДОУ № 272'!$A$6:$M$6</definedName>
    <definedName name="_xlnm._FilterDatabase" localSheetId="40" hidden="1">'ДОУ № 276'!$A$6:$M$6</definedName>
    <definedName name="_xlnm._FilterDatabase" localSheetId="41" hidden="1">'ДОУ № 279'!$A$6:$M$6</definedName>
    <definedName name="_xlnm._FilterDatabase" localSheetId="42" hidden="1">'ДОУ № 307'!$A$6:$M$6</definedName>
    <definedName name="_xlnm._FilterDatabase" localSheetId="43" hidden="1">'ДОУ № 314'!$A$6:$M$6</definedName>
    <definedName name="_xlnm._FilterDatabase" localSheetId="20" hidden="1">'ДОУ № 36'!$A$6:$N$6</definedName>
    <definedName name="_xlnm._FilterDatabase" localSheetId="21" hidden="1">'ДОУ № 41'!$A$6:$M$6</definedName>
    <definedName name="_xlnm._FilterDatabase" localSheetId="22" hidden="1">'ДОУ № 63'!$A$6:$M$6</definedName>
    <definedName name="_xlnm._FilterDatabase" localSheetId="23" hidden="1">'ДОУ № 77'!$A$6:$N$6</definedName>
    <definedName name="_xlnm._FilterDatabase" localSheetId="24" hidden="1">'ДОУ № 84'!$A$6:$N$6</definedName>
    <definedName name="_xlnm._FilterDatabase" localSheetId="25" hidden="1">'ДОУ № 91'!$A$6:$M$6</definedName>
    <definedName name="_xlnm._FilterDatabase" localSheetId="4" hidden="1">'ЛИЦЕЙ № 12'!$B$3:$M$3</definedName>
    <definedName name="_xlnm._FilterDatabase" localSheetId="3" hidden="1">'ЛИЦЕЙ № 3'!$B$3:$M$3</definedName>
    <definedName name="_xlnm._FilterDatabase" localSheetId="47" hidden="1">'МАОУ ДО СЮТ № 1'!$A$3:$M$3</definedName>
    <definedName name="_xlnm._FilterDatabase" localSheetId="44" hidden="1">'МБОУ ДО ДДИЮ № 2'!$A$3:$N$3</definedName>
    <definedName name="_xlnm._FilterDatabase" localSheetId="45" hidden="1">'МБОУ ДО ЦВР'!$B$3:$N$3</definedName>
    <definedName name="_xlnm._FilterDatabase" localSheetId="46" hidden="1">'МБОУ ДО ЦДО АКШ'!$A$3:$M$3</definedName>
    <definedName name="_xlnm._FilterDatabase" localSheetId="18" hidden="1">'СШ № 13'!$B$6:$L$6</definedName>
    <definedName name="_xlnm._FilterDatabase" localSheetId="17" hidden="1">'СШ № 148'!$B$3:$O$303</definedName>
    <definedName name="_xlnm._FilterDatabase" localSheetId="5" hidden="1">'СШ № 16'!$B$3:$M$3</definedName>
    <definedName name="_xlnm._FilterDatabase" localSheetId="6" hidden="1">'СШ № 31'!$B$3:$L$3</definedName>
    <definedName name="_xlnm._FilterDatabase" localSheetId="7" hidden="1">'СШ № 44'!$A$3:$M$3</definedName>
    <definedName name="_xlnm._FilterDatabase" localSheetId="8" hidden="1">'СШ № 47'!$B$3:$M$3</definedName>
    <definedName name="_xlnm._FilterDatabase" localSheetId="9" hidden="1">'СШ № 50'!$B$3:$M$3</definedName>
    <definedName name="_xlnm._FilterDatabase" localSheetId="10" hidden="1">'СШ № 53'!$B$3:$M$3</definedName>
    <definedName name="_xlnm._FilterDatabase" localSheetId="11" hidden="1">'СШ № 64'!$B$3:$M$3</definedName>
    <definedName name="_xlnm._FilterDatabase" localSheetId="12" hidden="1">'СШ № 65'!$B$3:$M$3</definedName>
    <definedName name="_xlnm._FilterDatabase" localSheetId="13" hidden="1">'СШ № 79'!$B$3:$M$3</definedName>
    <definedName name="_xlnm._FilterDatabase" localSheetId="14" hidden="1">'СШ № 88'!$B$3:$M$3</definedName>
    <definedName name="_xlnm._FilterDatabase" localSheetId="15" hidden="1">'СШ № 89'!$B$3:$L$3</definedName>
    <definedName name="_xlnm._FilterDatabase" localSheetId="16" hidden="1">'СШ № 94'!$B$3:$M$3</definedName>
    <definedName name="_xlnm.Print_Area" localSheetId="48">'ЦППМиСП № 2'!$A$1:$N$24</definedName>
  </definedNames>
  <calcPr calcId="145621"/>
</workbook>
</file>

<file path=xl/calcChain.xml><?xml version="1.0" encoding="utf-8"?>
<calcChain xmlns="http://schemas.openxmlformats.org/spreadsheetml/2006/main">
  <c r="I15" i="49" l="1"/>
  <c r="J15" i="49" s="1"/>
  <c r="K15" i="49" s="1"/>
  <c r="H15" i="49"/>
  <c r="I14" i="49"/>
  <c r="J14" i="49" s="1"/>
  <c r="H14" i="49"/>
  <c r="I13" i="49"/>
  <c r="J13" i="49" s="1"/>
  <c r="H13" i="49"/>
  <c r="I12" i="49"/>
  <c r="J12" i="49" s="1"/>
  <c r="K12" i="49" s="1"/>
  <c r="H12" i="49"/>
  <c r="I11" i="49"/>
  <c r="J11" i="49" s="1"/>
  <c r="H11" i="49"/>
  <c r="I10" i="49"/>
  <c r="J10" i="49" s="1"/>
  <c r="K10" i="49" s="1"/>
  <c r="H10" i="49"/>
  <c r="I9" i="49"/>
  <c r="J9" i="49" s="1"/>
  <c r="K9" i="49" s="1"/>
  <c r="H9" i="49"/>
  <c r="I8" i="49"/>
  <c r="J8" i="49" s="1"/>
  <c r="H8" i="49"/>
  <c r="I7" i="49"/>
  <c r="J7" i="49" s="1"/>
  <c r="H7" i="49"/>
  <c r="J66" i="48"/>
  <c r="K66" i="48" s="1"/>
  <c r="J65" i="48"/>
  <c r="J64" i="48"/>
  <c r="K64" i="48" s="1"/>
  <c r="L64" i="48" s="1"/>
  <c r="K63" i="48"/>
  <c r="J63" i="48"/>
  <c r="J62" i="48"/>
  <c r="J61" i="48"/>
  <c r="K60" i="48"/>
  <c r="L63" i="48" s="1"/>
  <c r="J60" i="48"/>
  <c r="K59" i="48"/>
  <c r="J59" i="48"/>
  <c r="J58" i="48"/>
  <c r="J57" i="48"/>
  <c r="J56" i="48"/>
  <c r="K56" i="48" s="1"/>
  <c r="L56" i="48" s="1"/>
  <c r="J55" i="48"/>
  <c r="K55" i="48" s="1"/>
  <c r="J54" i="48"/>
  <c r="J53" i="48"/>
  <c r="K52" i="48" s="1"/>
  <c r="J52" i="48"/>
  <c r="K51" i="48"/>
  <c r="J51" i="48"/>
  <c r="J50" i="48"/>
  <c r="J49" i="48"/>
  <c r="J48" i="48"/>
  <c r="K48" i="48" s="1"/>
  <c r="L48" i="48" s="1"/>
  <c r="J47" i="48"/>
  <c r="K47" i="48" s="1"/>
  <c r="J45" i="48"/>
  <c r="J44" i="48"/>
  <c r="K44" i="48" s="1"/>
  <c r="J43" i="48"/>
  <c r="K43" i="48" s="1"/>
  <c r="J42" i="48"/>
  <c r="J41" i="48"/>
  <c r="K40" i="48" s="1"/>
  <c r="J40" i="48"/>
  <c r="K39" i="48"/>
  <c r="J39" i="48"/>
  <c r="J38" i="48"/>
  <c r="J37" i="48"/>
  <c r="J36" i="48"/>
  <c r="K36" i="48" s="1"/>
  <c r="L36" i="48" s="1"/>
  <c r="K35" i="48"/>
  <c r="J35" i="48"/>
  <c r="J34" i="48"/>
  <c r="J33" i="48"/>
  <c r="K32" i="48"/>
  <c r="L35" i="48" s="1"/>
  <c r="J32" i="48"/>
  <c r="K31" i="48"/>
  <c r="J31" i="48"/>
  <c r="J30" i="48"/>
  <c r="J29" i="48"/>
  <c r="J28" i="48"/>
  <c r="K28" i="48" s="1"/>
  <c r="L28" i="48" s="1"/>
  <c r="J27" i="48"/>
  <c r="K27" i="48" s="1"/>
  <c r="J26" i="48"/>
  <c r="J25" i="48"/>
  <c r="K24" i="48" s="1"/>
  <c r="J24" i="48"/>
  <c r="K23" i="48"/>
  <c r="J23" i="48"/>
  <c r="J22" i="48"/>
  <c r="J21" i="48"/>
  <c r="J20" i="48"/>
  <c r="K20" i="48" s="1"/>
  <c r="L20" i="48" s="1"/>
  <c r="J19" i="48"/>
  <c r="K19" i="48" s="1"/>
  <c r="J17" i="48"/>
  <c r="J16" i="48"/>
  <c r="K16" i="48" s="1"/>
  <c r="J15" i="48"/>
  <c r="K15" i="48" s="1"/>
  <c r="J14" i="48"/>
  <c r="J13" i="48"/>
  <c r="K12" i="48" s="1"/>
  <c r="J12" i="48"/>
  <c r="K11" i="48"/>
  <c r="J11" i="48"/>
  <c r="J9" i="48"/>
  <c r="K8" i="48"/>
  <c r="L8" i="48" s="1"/>
  <c r="J8" i="48"/>
  <c r="K7" i="48"/>
  <c r="J7" i="48"/>
  <c r="J5" i="48"/>
  <c r="K4" i="48" s="1"/>
  <c r="L4" i="48" s="1"/>
  <c r="J4" i="48"/>
  <c r="K66" i="47"/>
  <c r="J66" i="47"/>
  <c r="J65" i="47"/>
  <c r="K64" i="47"/>
  <c r="L64" i="47" s="1"/>
  <c r="J64" i="47"/>
  <c r="J63" i="47"/>
  <c r="K63" i="47" s="1"/>
  <c r="J62" i="47"/>
  <c r="J61" i="47"/>
  <c r="J60" i="47"/>
  <c r="K60" i="47" s="1"/>
  <c r="L63" i="47" s="1"/>
  <c r="J59" i="47"/>
  <c r="K59" i="47" s="1"/>
  <c r="J58" i="47"/>
  <c r="J57" i="47"/>
  <c r="K56" i="47" s="1"/>
  <c r="L56" i="47" s="1"/>
  <c r="J56" i="47"/>
  <c r="K55" i="47"/>
  <c r="J55" i="47"/>
  <c r="J54" i="47"/>
  <c r="J53" i="47"/>
  <c r="J52" i="47"/>
  <c r="K52" i="47" s="1"/>
  <c r="L52" i="47" s="1"/>
  <c r="J51" i="47"/>
  <c r="K51" i="47" s="1"/>
  <c r="J50" i="47"/>
  <c r="J49" i="47"/>
  <c r="K48" i="47"/>
  <c r="L48" i="47" s="1"/>
  <c r="J48" i="47"/>
  <c r="K47" i="47"/>
  <c r="J47" i="47"/>
  <c r="J46" i="47"/>
  <c r="J45" i="47"/>
  <c r="J44" i="47"/>
  <c r="K44" i="47" s="1"/>
  <c r="L44" i="47" s="1"/>
  <c r="J43" i="47"/>
  <c r="K43" i="47" s="1"/>
  <c r="J42" i="47"/>
  <c r="J41" i="47"/>
  <c r="K40" i="47" s="1"/>
  <c r="J40" i="47"/>
  <c r="K39" i="47"/>
  <c r="J39" i="47"/>
  <c r="J38" i="47"/>
  <c r="J37" i="47"/>
  <c r="J36" i="47"/>
  <c r="K36" i="47" s="1"/>
  <c r="L36" i="47" s="1"/>
  <c r="K35" i="47"/>
  <c r="J35" i="47"/>
  <c r="J34" i="47"/>
  <c r="J33" i="47"/>
  <c r="K32" i="47"/>
  <c r="L35" i="47" s="1"/>
  <c r="J32" i="47"/>
  <c r="K31" i="47"/>
  <c r="J31" i="47"/>
  <c r="J30" i="47"/>
  <c r="J29" i="47"/>
  <c r="J28" i="47"/>
  <c r="K28" i="47" s="1"/>
  <c r="L28" i="47" s="1"/>
  <c r="J27" i="47"/>
  <c r="K27" i="47" s="1"/>
  <c r="J26" i="47"/>
  <c r="J25" i="47"/>
  <c r="K24" i="47" s="1"/>
  <c r="J24" i="47"/>
  <c r="K23" i="47"/>
  <c r="J23" i="47"/>
  <c r="J22" i="47"/>
  <c r="J21" i="47"/>
  <c r="J20" i="47"/>
  <c r="K20" i="47" s="1"/>
  <c r="L20" i="47" s="1"/>
  <c r="J19" i="47"/>
  <c r="K19" i="47" s="1"/>
  <c r="J18" i="47"/>
  <c r="J17" i="47"/>
  <c r="K16" i="47"/>
  <c r="L16" i="47" s="1"/>
  <c r="J16" i="47"/>
  <c r="K15" i="47"/>
  <c r="J15" i="47"/>
  <c r="J14" i="47"/>
  <c r="J13" i="47"/>
  <c r="J12" i="47"/>
  <c r="K12" i="47" s="1"/>
  <c r="L12" i="47" s="1"/>
  <c r="J11" i="47"/>
  <c r="K11" i="47" s="1"/>
  <c r="J10" i="47"/>
  <c r="J9" i="47"/>
  <c r="K8" i="47" s="1"/>
  <c r="J8" i="47"/>
  <c r="K7" i="47"/>
  <c r="J7" i="47"/>
  <c r="J5" i="47"/>
  <c r="K4" i="47"/>
  <c r="L4" i="47" s="1"/>
  <c r="J4" i="47"/>
  <c r="K66" i="46"/>
  <c r="J66" i="46"/>
  <c r="J65" i="46"/>
  <c r="K64" i="46" s="1"/>
  <c r="L64" i="46" s="1"/>
  <c r="J64" i="46"/>
  <c r="J63" i="46"/>
  <c r="K63" i="46" s="1"/>
  <c r="J62" i="46"/>
  <c r="J61" i="46"/>
  <c r="J60" i="46"/>
  <c r="K60" i="46" s="1"/>
  <c r="J59" i="46"/>
  <c r="K59" i="46" s="1"/>
  <c r="J58" i="46"/>
  <c r="J57" i="46"/>
  <c r="K56" i="46"/>
  <c r="J56" i="46"/>
  <c r="K55" i="46"/>
  <c r="J55" i="46"/>
  <c r="J54" i="46"/>
  <c r="J53" i="46"/>
  <c r="J52" i="46"/>
  <c r="K52" i="46" s="1"/>
  <c r="L52" i="46" s="1"/>
  <c r="J51" i="46"/>
  <c r="K51" i="46" s="1"/>
  <c r="J50" i="46"/>
  <c r="J49" i="46"/>
  <c r="K48" i="46" s="1"/>
  <c r="L48" i="46" s="1"/>
  <c r="J48" i="46"/>
  <c r="K47" i="46"/>
  <c r="J47" i="46"/>
  <c r="J46" i="46"/>
  <c r="J45" i="46"/>
  <c r="J44" i="46"/>
  <c r="K44" i="46" s="1"/>
  <c r="L44" i="46" s="1"/>
  <c r="J43" i="46"/>
  <c r="K43" i="46" s="1"/>
  <c r="J41" i="46"/>
  <c r="J40" i="46"/>
  <c r="K40" i="46" s="1"/>
  <c r="J39" i="46"/>
  <c r="K39" i="46" s="1"/>
  <c r="J38" i="46"/>
  <c r="J36" i="46"/>
  <c r="K36" i="46" s="1"/>
  <c r="L36" i="46" s="1"/>
  <c r="K35" i="46"/>
  <c r="J35" i="46"/>
  <c r="J34" i="46"/>
  <c r="J33" i="46"/>
  <c r="K32" i="46"/>
  <c r="L35" i="46" s="1"/>
  <c r="J32" i="46"/>
  <c r="K31" i="46"/>
  <c r="J31" i="46"/>
  <c r="J30" i="46"/>
  <c r="J29" i="46"/>
  <c r="J28" i="46"/>
  <c r="K28" i="46" s="1"/>
  <c r="L28" i="46" s="1"/>
  <c r="J27" i="46"/>
  <c r="K27" i="46" s="1"/>
  <c r="J26" i="46"/>
  <c r="J25" i="46"/>
  <c r="K24" i="46" s="1"/>
  <c r="J24" i="46"/>
  <c r="K23" i="46"/>
  <c r="J23" i="46"/>
  <c r="J20" i="46"/>
  <c r="K20" i="46" s="1"/>
  <c r="L20" i="46" s="1"/>
  <c r="J19" i="46"/>
  <c r="K19" i="46" s="1"/>
  <c r="K16" i="46"/>
  <c r="L16" i="46" s="1"/>
  <c r="J16" i="46"/>
  <c r="K15" i="46"/>
  <c r="J15" i="46"/>
  <c r="J14" i="46"/>
  <c r="J13" i="46"/>
  <c r="J12" i="46"/>
  <c r="K12" i="46" s="1"/>
  <c r="L12" i="46" s="1"/>
  <c r="J11" i="46"/>
  <c r="K11" i="46" s="1"/>
  <c r="J10" i="46"/>
  <c r="J9" i="46"/>
  <c r="K8" i="46" s="1"/>
  <c r="J8" i="46"/>
  <c r="K7" i="46"/>
  <c r="J7" i="46"/>
  <c r="J5" i="46"/>
  <c r="K4" i="46"/>
  <c r="L4" i="46" s="1"/>
  <c r="J4" i="46"/>
  <c r="K66" i="45"/>
  <c r="J66" i="45"/>
  <c r="J65" i="45"/>
  <c r="K64" i="45" s="1"/>
  <c r="L64" i="45" s="1"/>
  <c r="J64" i="45"/>
  <c r="J63" i="45"/>
  <c r="K63" i="45" s="1"/>
  <c r="J62" i="45"/>
  <c r="J61" i="45"/>
  <c r="J60" i="45"/>
  <c r="K60" i="45" s="1"/>
  <c r="J59" i="45"/>
  <c r="K59" i="45" s="1"/>
  <c r="J58" i="45"/>
  <c r="J57" i="45"/>
  <c r="K56" i="45"/>
  <c r="J56" i="45"/>
  <c r="K55" i="45"/>
  <c r="J55" i="45"/>
  <c r="J54" i="45"/>
  <c r="J53" i="45"/>
  <c r="J52" i="45"/>
  <c r="K52" i="45" s="1"/>
  <c r="L52" i="45" s="1"/>
  <c r="J51" i="45"/>
  <c r="K51" i="45" s="1"/>
  <c r="J50" i="45"/>
  <c r="J49" i="45"/>
  <c r="K48" i="45" s="1"/>
  <c r="L48" i="45" s="1"/>
  <c r="J48" i="45"/>
  <c r="K47" i="45"/>
  <c r="J47" i="45"/>
  <c r="J46" i="45"/>
  <c r="J45" i="45"/>
  <c r="J44" i="45"/>
  <c r="K44" i="45" s="1"/>
  <c r="L44" i="45" s="1"/>
  <c r="J43" i="45"/>
  <c r="K43" i="45" s="1"/>
  <c r="J42" i="45"/>
  <c r="J41" i="45"/>
  <c r="K40" i="45"/>
  <c r="J40" i="45"/>
  <c r="K39" i="45"/>
  <c r="J39" i="45"/>
  <c r="J38" i="45"/>
  <c r="J37" i="45"/>
  <c r="J36" i="45"/>
  <c r="K36" i="45" s="1"/>
  <c r="L36" i="45" s="1"/>
  <c r="K35" i="45"/>
  <c r="J35" i="45"/>
  <c r="J34" i="45"/>
  <c r="K32" i="45" s="1"/>
  <c r="L35" i="45" s="1"/>
  <c r="J33" i="45"/>
  <c r="J32" i="45"/>
  <c r="K31" i="45"/>
  <c r="J31" i="45"/>
  <c r="J30" i="45"/>
  <c r="K28" i="45"/>
  <c r="L28" i="45" s="1"/>
  <c r="J28" i="45"/>
  <c r="K27" i="45"/>
  <c r="J27" i="45"/>
  <c r="J26" i="45"/>
  <c r="J25" i="45"/>
  <c r="J24" i="45"/>
  <c r="K24" i="45" s="1"/>
  <c r="L24" i="45" s="1"/>
  <c r="J23" i="45"/>
  <c r="K23" i="45" s="1"/>
  <c r="J21" i="45"/>
  <c r="J20" i="45"/>
  <c r="K20" i="45" s="1"/>
  <c r="J19" i="45"/>
  <c r="K19" i="45" s="1"/>
  <c r="J18" i="45"/>
  <c r="J17" i="45"/>
  <c r="K16" i="45"/>
  <c r="J16" i="45"/>
  <c r="K15" i="45"/>
  <c r="J15" i="45"/>
  <c r="J14" i="45"/>
  <c r="J13" i="45"/>
  <c r="J12" i="45"/>
  <c r="K12" i="45" s="1"/>
  <c r="L12" i="45" s="1"/>
  <c r="J11" i="45"/>
  <c r="K11" i="45" s="1"/>
  <c r="J10" i="45"/>
  <c r="J9" i="45"/>
  <c r="K8" i="45" s="1"/>
  <c r="L8" i="45" s="1"/>
  <c r="J8" i="45"/>
  <c r="K7" i="45"/>
  <c r="J7" i="45"/>
  <c r="J5" i="45"/>
  <c r="K4" i="45"/>
  <c r="L4" i="45" s="1"/>
  <c r="J4" i="45"/>
  <c r="J142" i="44"/>
  <c r="K142" i="44" s="1"/>
  <c r="J141" i="44"/>
  <c r="J140" i="44"/>
  <c r="J139" i="44"/>
  <c r="K139" i="44" s="1"/>
  <c r="L139" i="44" s="1"/>
  <c r="K138" i="44"/>
  <c r="J138" i="44"/>
  <c r="J137" i="44"/>
  <c r="J136" i="44"/>
  <c r="J135" i="44"/>
  <c r="J134" i="44"/>
  <c r="K134" i="44" s="1"/>
  <c r="J133" i="44"/>
  <c r="J132" i="44"/>
  <c r="K131" i="44"/>
  <c r="J131" i="44"/>
  <c r="J130" i="44"/>
  <c r="K130" i="44" s="1"/>
  <c r="J129" i="44"/>
  <c r="J128" i="44"/>
  <c r="J127" i="44"/>
  <c r="K127" i="44" s="1"/>
  <c r="L127" i="44" s="1"/>
  <c r="J126" i="44"/>
  <c r="K126" i="44" s="1"/>
  <c r="J125" i="44"/>
  <c r="J124" i="44"/>
  <c r="J123" i="44"/>
  <c r="K122" i="44"/>
  <c r="J122" i="44"/>
  <c r="J121" i="44"/>
  <c r="J120" i="44"/>
  <c r="J119" i="44"/>
  <c r="J118" i="44"/>
  <c r="K118" i="44" s="1"/>
  <c r="J117" i="44"/>
  <c r="J116" i="44"/>
  <c r="K115" i="44"/>
  <c r="J115" i="44"/>
  <c r="J114" i="44"/>
  <c r="K114" i="44" s="1"/>
  <c r="J113" i="44"/>
  <c r="J112" i="44"/>
  <c r="J111" i="44"/>
  <c r="K111" i="44" s="1"/>
  <c r="L111" i="44" s="1"/>
  <c r="J110" i="44"/>
  <c r="K110" i="44" s="1"/>
  <c r="J109" i="44"/>
  <c r="J108" i="44"/>
  <c r="J107" i="44"/>
  <c r="K107" i="44" s="1"/>
  <c r="L107" i="44" s="1"/>
  <c r="K106" i="44"/>
  <c r="J106" i="44"/>
  <c r="J105" i="44"/>
  <c r="J104" i="44"/>
  <c r="J103" i="44"/>
  <c r="J102" i="44"/>
  <c r="K102" i="44" s="1"/>
  <c r="J101" i="44"/>
  <c r="J100" i="44"/>
  <c r="K99" i="44"/>
  <c r="J99" i="44"/>
  <c r="J98" i="44"/>
  <c r="K98" i="44" s="1"/>
  <c r="J97" i="44"/>
  <c r="J96" i="44"/>
  <c r="J95" i="44"/>
  <c r="K95" i="44" s="1"/>
  <c r="L95" i="44" s="1"/>
  <c r="J94" i="44"/>
  <c r="K94" i="44" s="1"/>
  <c r="J93" i="44"/>
  <c r="J92" i="44"/>
  <c r="J91" i="44"/>
  <c r="K90" i="44"/>
  <c r="J90" i="44"/>
  <c r="J89" i="44"/>
  <c r="J88" i="44"/>
  <c r="J87" i="44"/>
  <c r="J86" i="44"/>
  <c r="K86" i="44" s="1"/>
  <c r="J85" i="44"/>
  <c r="J84" i="44"/>
  <c r="K83" i="44"/>
  <c r="J83" i="44"/>
  <c r="J82" i="44"/>
  <c r="K82" i="44" s="1"/>
  <c r="J81" i="44"/>
  <c r="J80" i="44"/>
  <c r="J79" i="44"/>
  <c r="K79" i="44" s="1"/>
  <c r="L79" i="44" s="1"/>
  <c r="J78" i="44"/>
  <c r="K78" i="44" s="1"/>
  <c r="J77" i="44"/>
  <c r="J76" i="44"/>
  <c r="J75" i="44"/>
  <c r="K75" i="44" s="1"/>
  <c r="L75" i="44" s="1"/>
  <c r="K74" i="44"/>
  <c r="J74" i="44"/>
  <c r="J73" i="44"/>
  <c r="J72" i="44"/>
  <c r="J71" i="44"/>
  <c r="J70" i="44"/>
  <c r="K70" i="44" s="1"/>
  <c r="J69" i="44"/>
  <c r="J68" i="44"/>
  <c r="K67" i="44"/>
  <c r="J67" i="44"/>
  <c r="J66" i="44"/>
  <c r="K66" i="44" s="1"/>
  <c r="J65" i="44"/>
  <c r="J64" i="44"/>
  <c r="J63" i="44"/>
  <c r="K63" i="44" s="1"/>
  <c r="L63" i="44" s="1"/>
  <c r="J62" i="44"/>
  <c r="K62" i="44" s="1"/>
  <c r="J61" i="44"/>
  <c r="J60" i="44"/>
  <c r="J59" i="44"/>
  <c r="K58" i="44"/>
  <c r="J58" i="44"/>
  <c r="J57" i="44"/>
  <c r="J56" i="44"/>
  <c r="J55" i="44"/>
  <c r="J54" i="44"/>
  <c r="K54" i="44" s="1"/>
  <c r="J53" i="44"/>
  <c r="J52" i="44"/>
  <c r="K51" i="44"/>
  <c r="J51" i="44"/>
  <c r="J50" i="44"/>
  <c r="K50" i="44" s="1"/>
  <c r="J49" i="44"/>
  <c r="J48" i="44"/>
  <c r="J47" i="44"/>
  <c r="K47" i="44" s="1"/>
  <c r="L47" i="44" s="1"/>
  <c r="K46" i="44"/>
  <c r="J46" i="44"/>
  <c r="J45" i="44"/>
  <c r="J44" i="44"/>
  <c r="J43" i="44"/>
  <c r="K42" i="44"/>
  <c r="J42" i="44"/>
  <c r="J41" i="44"/>
  <c r="J40" i="44"/>
  <c r="L39" i="44"/>
  <c r="J39" i="44"/>
  <c r="K39" i="44" s="1"/>
  <c r="K38" i="44"/>
  <c r="J38" i="44"/>
  <c r="J37" i="44"/>
  <c r="J36" i="44"/>
  <c r="L35" i="44"/>
  <c r="K35" i="44"/>
  <c r="J35" i="44"/>
  <c r="J34" i="44"/>
  <c r="K34" i="44" s="1"/>
  <c r="J33" i="44"/>
  <c r="K31" i="44" s="1"/>
  <c r="L31" i="44" s="1"/>
  <c r="J32" i="44"/>
  <c r="J31" i="44"/>
  <c r="J30" i="44"/>
  <c r="K30" i="44" s="1"/>
  <c r="J29" i="44"/>
  <c r="J28" i="44"/>
  <c r="J27" i="44"/>
  <c r="K26" i="44"/>
  <c r="J26" i="44"/>
  <c r="J25" i="44"/>
  <c r="J24" i="44"/>
  <c r="J23" i="44"/>
  <c r="K22" i="44"/>
  <c r="J22" i="44"/>
  <c r="J21" i="44"/>
  <c r="J20" i="44"/>
  <c r="L19" i="44"/>
  <c r="K19" i="44"/>
  <c r="J19" i="44"/>
  <c r="J18" i="44"/>
  <c r="K18" i="44" s="1"/>
  <c r="J17" i="44"/>
  <c r="J16" i="44"/>
  <c r="K15" i="44"/>
  <c r="L15" i="44" s="1"/>
  <c r="J15" i="44"/>
  <c r="J14" i="44"/>
  <c r="K14" i="44" s="1"/>
  <c r="J13" i="44"/>
  <c r="J12" i="44"/>
  <c r="J11" i="44"/>
  <c r="K10" i="44"/>
  <c r="J10" i="44"/>
  <c r="J9" i="44"/>
  <c r="J8" i="44"/>
  <c r="L7" i="44"/>
  <c r="J7" i="44"/>
  <c r="K7" i="44" s="1"/>
  <c r="K142" i="43"/>
  <c r="J142" i="43"/>
  <c r="J141" i="43"/>
  <c r="J140" i="43"/>
  <c r="L139" i="43"/>
  <c r="K139" i="43"/>
  <c r="J139" i="43"/>
  <c r="J138" i="43"/>
  <c r="K138" i="43" s="1"/>
  <c r="J137" i="43"/>
  <c r="K135" i="43" s="1"/>
  <c r="L135" i="43" s="1"/>
  <c r="J136" i="43"/>
  <c r="J135" i="43"/>
  <c r="K134" i="43"/>
  <c r="J134" i="43"/>
  <c r="J133" i="43"/>
  <c r="J132" i="43"/>
  <c r="J131" i="43"/>
  <c r="K131" i="43" s="1"/>
  <c r="L131" i="43" s="1"/>
  <c r="K130" i="43"/>
  <c r="J130" i="43"/>
  <c r="J129" i="43"/>
  <c r="J128" i="43"/>
  <c r="J127" i="43"/>
  <c r="J126" i="43"/>
  <c r="K126" i="43" s="1"/>
  <c r="J125" i="43"/>
  <c r="J124" i="43"/>
  <c r="K123" i="43"/>
  <c r="J123" i="43"/>
  <c r="J122" i="43"/>
  <c r="K122" i="43" s="1"/>
  <c r="J121" i="43"/>
  <c r="J120" i="43"/>
  <c r="J119" i="43"/>
  <c r="K119" i="43" s="1"/>
  <c r="L119" i="43" s="1"/>
  <c r="J118" i="43"/>
  <c r="K118" i="43" s="1"/>
  <c r="J117" i="43"/>
  <c r="J116" i="43"/>
  <c r="J115" i="43"/>
  <c r="K114" i="43"/>
  <c r="J114" i="43"/>
  <c r="J113" i="43"/>
  <c r="J112" i="43"/>
  <c r="K111" i="43" s="1"/>
  <c r="L111" i="43" s="1"/>
  <c r="J111" i="43"/>
  <c r="J110" i="43"/>
  <c r="K110" i="43" s="1"/>
  <c r="J109" i="43"/>
  <c r="J108" i="43"/>
  <c r="K107" i="43"/>
  <c r="J107" i="43"/>
  <c r="J106" i="43"/>
  <c r="K106" i="43" s="1"/>
  <c r="J105" i="43"/>
  <c r="J104" i="43"/>
  <c r="J103" i="43"/>
  <c r="K103" i="43" s="1"/>
  <c r="L103" i="43" s="1"/>
  <c r="K102" i="43"/>
  <c r="J102" i="43"/>
  <c r="J101" i="43"/>
  <c r="J100" i="43"/>
  <c r="J99" i="43"/>
  <c r="K98" i="43"/>
  <c r="J98" i="43"/>
  <c r="J97" i="43"/>
  <c r="J96" i="43"/>
  <c r="K95" i="43" s="1"/>
  <c r="L95" i="43"/>
  <c r="J95" i="43"/>
  <c r="K94" i="43"/>
  <c r="J94" i="43"/>
  <c r="J93" i="43"/>
  <c r="J92" i="43"/>
  <c r="L91" i="43"/>
  <c r="K91" i="43"/>
  <c r="J91" i="43"/>
  <c r="J90" i="43"/>
  <c r="K90" i="43" s="1"/>
  <c r="J89" i="43"/>
  <c r="K87" i="43" s="1"/>
  <c r="L87" i="43" s="1"/>
  <c r="J88" i="43"/>
  <c r="J87" i="43"/>
  <c r="K86" i="43"/>
  <c r="J86" i="43"/>
  <c r="J85" i="43"/>
  <c r="J84" i="43"/>
  <c r="J83" i="43"/>
  <c r="K83" i="43" s="1"/>
  <c r="L83" i="43" s="1"/>
  <c r="K82" i="43"/>
  <c r="J82" i="43"/>
  <c r="J81" i="43"/>
  <c r="J80" i="43"/>
  <c r="K79" i="43" s="1"/>
  <c r="L79" i="43" s="1"/>
  <c r="J79" i="43"/>
  <c r="J78" i="43"/>
  <c r="K78" i="43" s="1"/>
  <c r="J77" i="43"/>
  <c r="J76" i="43"/>
  <c r="K75" i="43"/>
  <c r="J75" i="43"/>
  <c r="J74" i="43"/>
  <c r="K74" i="43" s="1"/>
  <c r="J73" i="43"/>
  <c r="J72" i="43"/>
  <c r="J71" i="43"/>
  <c r="K71" i="43" s="1"/>
  <c r="L71" i="43" s="1"/>
  <c r="K70" i="43"/>
  <c r="J70" i="43"/>
  <c r="J69" i="43"/>
  <c r="J68" i="43"/>
  <c r="J67" i="43"/>
  <c r="K66" i="43"/>
  <c r="J66" i="43"/>
  <c r="J65" i="43"/>
  <c r="J64" i="43"/>
  <c r="K63" i="43" s="1"/>
  <c r="L63" i="43"/>
  <c r="J63" i="43"/>
  <c r="K62" i="43"/>
  <c r="J62" i="43"/>
  <c r="J61" i="43"/>
  <c r="J60" i="43"/>
  <c r="L59" i="43"/>
  <c r="K59" i="43"/>
  <c r="J59" i="43"/>
  <c r="J58" i="43"/>
  <c r="K58" i="43" s="1"/>
  <c r="J57" i="43"/>
  <c r="J56" i="43"/>
  <c r="K55" i="43"/>
  <c r="L55" i="43" s="1"/>
  <c r="J55" i="43"/>
  <c r="K54" i="43"/>
  <c r="J54" i="43"/>
  <c r="J53" i="43"/>
  <c r="J52" i="43"/>
  <c r="J51" i="43"/>
  <c r="K50" i="43"/>
  <c r="J50" i="43"/>
  <c r="J49" i="43"/>
  <c r="J48" i="43"/>
  <c r="K47" i="43" s="1"/>
  <c r="L47" i="43" s="1"/>
  <c r="J47" i="43"/>
  <c r="J46" i="43"/>
  <c r="K46" i="43" s="1"/>
  <c r="J45" i="43"/>
  <c r="J44" i="43"/>
  <c r="K43" i="43"/>
  <c r="J43" i="43"/>
  <c r="J42" i="43"/>
  <c r="K42" i="43" s="1"/>
  <c r="J41" i="43"/>
  <c r="J40" i="43"/>
  <c r="J39" i="43"/>
  <c r="K39" i="43" s="1"/>
  <c r="L39" i="43" s="1"/>
  <c r="K38" i="43"/>
  <c r="J38" i="43"/>
  <c r="J37" i="43"/>
  <c r="J36" i="43"/>
  <c r="J35" i="43"/>
  <c r="K34" i="43"/>
  <c r="J34" i="43"/>
  <c r="J33" i="43"/>
  <c r="J32" i="43"/>
  <c r="K31" i="43" s="1"/>
  <c r="L31" i="43"/>
  <c r="J31" i="43"/>
  <c r="K30" i="43"/>
  <c r="J30" i="43"/>
  <c r="J29" i="43"/>
  <c r="J28" i="43"/>
  <c r="L27" i="43"/>
  <c r="K27" i="43"/>
  <c r="J27" i="43"/>
  <c r="J26" i="43"/>
  <c r="K26" i="43" s="1"/>
  <c r="J25" i="43"/>
  <c r="K23" i="43" s="1"/>
  <c r="L23" i="43" s="1"/>
  <c r="J24" i="43"/>
  <c r="J23" i="43"/>
  <c r="K22" i="43"/>
  <c r="J22" i="43"/>
  <c r="J21" i="43"/>
  <c r="J20" i="43"/>
  <c r="J19" i="43"/>
  <c r="K19" i="43" s="1"/>
  <c r="L19" i="43" s="1"/>
  <c r="K18" i="43"/>
  <c r="J18" i="43"/>
  <c r="J17" i="43"/>
  <c r="J16" i="43"/>
  <c r="K15" i="43" s="1"/>
  <c r="L15" i="43" s="1"/>
  <c r="J15" i="43"/>
  <c r="J14" i="43"/>
  <c r="K14" i="43" s="1"/>
  <c r="J13" i="43"/>
  <c r="J12" i="43"/>
  <c r="K11" i="43"/>
  <c r="J11" i="43"/>
  <c r="J10" i="43"/>
  <c r="K10" i="43" s="1"/>
  <c r="J9" i="43"/>
  <c r="J8" i="43"/>
  <c r="J7" i="43"/>
  <c r="K7" i="43" s="1"/>
  <c r="L7" i="43" s="1"/>
  <c r="K142" i="42"/>
  <c r="J142" i="42"/>
  <c r="J141" i="42"/>
  <c r="J140" i="42"/>
  <c r="J139" i="42"/>
  <c r="K138" i="42"/>
  <c r="J138" i="42"/>
  <c r="J137" i="42"/>
  <c r="J136" i="42"/>
  <c r="K135" i="42" s="1"/>
  <c r="L135" i="42"/>
  <c r="J135" i="42"/>
  <c r="K134" i="42"/>
  <c r="J134" i="42"/>
  <c r="J133" i="42"/>
  <c r="J132" i="42"/>
  <c r="L131" i="42"/>
  <c r="K131" i="42"/>
  <c r="J131" i="42"/>
  <c r="J130" i="42"/>
  <c r="K130" i="42" s="1"/>
  <c r="J129" i="42"/>
  <c r="J128" i="42"/>
  <c r="K127" i="42"/>
  <c r="L127" i="42" s="1"/>
  <c r="J127" i="42"/>
  <c r="K126" i="42"/>
  <c r="J126" i="42"/>
  <c r="J125" i="42"/>
  <c r="J124" i="42"/>
  <c r="J123" i="42"/>
  <c r="K122" i="42"/>
  <c r="J122" i="42"/>
  <c r="J121" i="42"/>
  <c r="J120" i="42"/>
  <c r="K119" i="42" s="1"/>
  <c r="L119" i="42" s="1"/>
  <c r="J119" i="42"/>
  <c r="J118" i="42"/>
  <c r="K118" i="42" s="1"/>
  <c r="J117" i="42"/>
  <c r="J116" i="42"/>
  <c r="K115" i="42"/>
  <c r="J115" i="42"/>
  <c r="J114" i="42"/>
  <c r="K114" i="42" s="1"/>
  <c r="J113" i="42"/>
  <c r="J112" i="42"/>
  <c r="J111" i="42"/>
  <c r="K111" i="42" s="1"/>
  <c r="L111" i="42" s="1"/>
  <c r="K110" i="42"/>
  <c r="J110" i="42"/>
  <c r="J109" i="42"/>
  <c r="J108" i="42"/>
  <c r="J107" i="42"/>
  <c r="K106" i="42"/>
  <c r="J106" i="42"/>
  <c r="J105" i="42"/>
  <c r="J104" i="42"/>
  <c r="K103" i="42" s="1"/>
  <c r="L103" i="42"/>
  <c r="J103" i="42"/>
  <c r="K102" i="42"/>
  <c r="J102" i="42"/>
  <c r="J101" i="42"/>
  <c r="J100" i="42"/>
  <c r="L99" i="42"/>
  <c r="K99" i="42"/>
  <c r="J99" i="42"/>
  <c r="J98" i="42"/>
  <c r="K98" i="42" s="1"/>
  <c r="J97" i="42"/>
  <c r="K95" i="42" s="1"/>
  <c r="L95" i="42" s="1"/>
  <c r="J96" i="42"/>
  <c r="J95" i="42"/>
  <c r="K94" i="42"/>
  <c r="J94" i="42"/>
  <c r="J93" i="42"/>
  <c r="J92" i="42"/>
  <c r="J91" i="42"/>
  <c r="K91" i="42" s="1"/>
  <c r="L91" i="42" s="1"/>
  <c r="K90" i="42"/>
  <c r="J90" i="42"/>
  <c r="J89" i="42"/>
  <c r="J88" i="42"/>
  <c r="K87" i="42" s="1"/>
  <c r="L87" i="42" s="1"/>
  <c r="J87" i="42"/>
  <c r="J86" i="42"/>
  <c r="K86" i="42" s="1"/>
  <c r="J85" i="42"/>
  <c r="J84" i="42"/>
  <c r="K83" i="42"/>
  <c r="J83" i="42"/>
  <c r="J82" i="42"/>
  <c r="K82" i="42" s="1"/>
  <c r="J81" i="42"/>
  <c r="J80" i="42"/>
  <c r="J79" i="42"/>
  <c r="K79" i="42" s="1"/>
  <c r="L79" i="42" s="1"/>
  <c r="K78" i="42"/>
  <c r="J78" i="42"/>
  <c r="J77" i="42"/>
  <c r="J76" i="42"/>
  <c r="J75" i="42"/>
  <c r="K74" i="42"/>
  <c r="J74" i="42"/>
  <c r="J73" i="42"/>
  <c r="J72" i="42"/>
  <c r="K71" i="42" s="1"/>
  <c r="L71" i="42"/>
  <c r="J71" i="42"/>
  <c r="K70" i="42"/>
  <c r="J70" i="42"/>
  <c r="J69" i="42"/>
  <c r="J68" i="42"/>
  <c r="L67" i="42"/>
  <c r="K67" i="42"/>
  <c r="J67" i="42"/>
  <c r="J66" i="42"/>
  <c r="K66" i="42" s="1"/>
  <c r="J65" i="42"/>
  <c r="J64" i="42"/>
  <c r="K63" i="42"/>
  <c r="L63" i="42" s="1"/>
  <c r="J63" i="42"/>
  <c r="K62" i="42"/>
  <c r="J62" i="42"/>
  <c r="J61" i="42"/>
  <c r="J60" i="42"/>
  <c r="J59" i="42"/>
  <c r="K58" i="42"/>
  <c r="J58" i="42"/>
  <c r="J57" i="42"/>
  <c r="J56" i="42"/>
  <c r="K55" i="42" s="1"/>
  <c r="L55" i="42" s="1"/>
  <c r="J55" i="42"/>
  <c r="J54" i="42"/>
  <c r="K54" i="42" s="1"/>
  <c r="J53" i="42"/>
  <c r="J52" i="42"/>
  <c r="K51" i="42"/>
  <c r="J51" i="42"/>
  <c r="J50" i="42"/>
  <c r="K50" i="42" s="1"/>
  <c r="J49" i="42"/>
  <c r="J48" i="42"/>
  <c r="J47" i="42"/>
  <c r="K47" i="42" s="1"/>
  <c r="L47" i="42" s="1"/>
  <c r="K46" i="42"/>
  <c r="J46" i="42"/>
  <c r="J45" i="42"/>
  <c r="J44" i="42"/>
  <c r="J43" i="42"/>
  <c r="K42" i="42"/>
  <c r="J42" i="42"/>
  <c r="J41" i="42"/>
  <c r="J40" i="42"/>
  <c r="L39" i="42"/>
  <c r="J39" i="42"/>
  <c r="K39" i="42" s="1"/>
  <c r="K38" i="42"/>
  <c r="J38" i="42"/>
  <c r="J37" i="42"/>
  <c r="J36" i="42"/>
  <c r="L35" i="42"/>
  <c r="K35" i="42"/>
  <c r="J35" i="42"/>
  <c r="J34" i="42"/>
  <c r="K34" i="42" s="1"/>
  <c r="J33" i="42"/>
  <c r="K31" i="42" s="1"/>
  <c r="L31" i="42" s="1"/>
  <c r="J32" i="42"/>
  <c r="J31" i="42"/>
  <c r="J30" i="42"/>
  <c r="K30" i="42" s="1"/>
  <c r="J29" i="42"/>
  <c r="J28" i="42"/>
  <c r="J27" i="42"/>
  <c r="K26" i="42"/>
  <c r="J26" i="42"/>
  <c r="J25" i="42"/>
  <c r="J24" i="42"/>
  <c r="J23" i="42"/>
  <c r="K22" i="42"/>
  <c r="J22" i="42"/>
  <c r="J21" i="42"/>
  <c r="J20" i="42"/>
  <c r="L19" i="42"/>
  <c r="K19" i="42"/>
  <c r="J19" i="42"/>
  <c r="J18" i="42"/>
  <c r="K18" i="42" s="1"/>
  <c r="J17" i="42"/>
  <c r="J16" i="42"/>
  <c r="K15" i="42"/>
  <c r="L15" i="42" s="1"/>
  <c r="J15" i="42"/>
  <c r="J14" i="42"/>
  <c r="K14" i="42" s="1"/>
  <c r="J13" i="42"/>
  <c r="J12" i="42"/>
  <c r="J11" i="42"/>
  <c r="K10" i="42"/>
  <c r="J10" i="42"/>
  <c r="J9" i="42"/>
  <c r="J8" i="42"/>
  <c r="L7" i="42"/>
  <c r="J7" i="42"/>
  <c r="K7" i="42" s="1"/>
  <c r="K142" i="41"/>
  <c r="J142" i="41"/>
  <c r="J141" i="41"/>
  <c r="J140" i="41"/>
  <c r="L139" i="41"/>
  <c r="K139" i="41"/>
  <c r="J139" i="41"/>
  <c r="J138" i="41"/>
  <c r="K138" i="41" s="1"/>
  <c r="J137" i="41"/>
  <c r="K135" i="41" s="1"/>
  <c r="L135" i="41" s="1"/>
  <c r="J136" i="41"/>
  <c r="J135" i="41"/>
  <c r="K134" i="41"/>
  <c r="J134" i="41"/>
  <c r="J133" i="41"/>
  <c r="J132" i="41"/>
  <c r="J131" i="41"/>
  <c r="K131" i="41" s="1"/>
  <c r="L131" i="41" s="1"/>
  <c r="K130" i="41"/>
  <c r="J130" i="41"/>
  <c r="J129" i="41"/>
  <c r="J128" i="41"/>
  <c r="J127" i="41"/>
  <c r="J126" i="41"/>
  <c r="K126" i="41" s="1"/>
  <c r="J125" i="41"/>
  <c r="J124" i="41"/>
  <c r="K123" i="41"/>
  <c r="J123" i="41"/>
  <c r="J122" i="41"/>
  <c r="K122" i="41" s="1"/>
  <c r="J121" i="41"/>
  <c r="J120" i="41"/>
  <c r="J119" i="41"/>
  <c r="K119" i="41" s="1"/>
  <c r="L119" i="41" s="1"/>
  <c r="J118" i="41"/>
  <c r="K118" i="41" s="1"/>
  <c r="J117" i="41"/>
  <c r="J116" i="41"/>
  <c r="J115" i="41"/>
  <c r="K114" i="41"/>
  <c r="J114" i="41"/>
  <c r="J113" i="41"/>
  <c r="J112" i="41"/>
  <c r="J111" i="41"/>
  <c r="J110" i="41"/>
  <c r="K110" i="41" s="1"/>
  <c r="J109" i="41"/>
  <c r="J108" i="41"/>
  <c r="K107" i="41"/>
  <c r="J107" i="41"/>
  <c r="J106" i="41"/>
  <c r="K106" i="41" s="1"/>
  <c r="J105" i="41"/>
  <c r="J104" i="41"/>
  <c r="J103" i="41"/>
  <c r="K103" i="41" s="1"/>
  <c r="L103" i="41" s="1"/>
  <c r="J102" i="41"/>
  <c r="K102" i="41" s="1"/>
  <c r="J101" i="41"/>
  <c r="J100" i="41"/>
  <c r="J99" i="41"/>
  <c r="K99" i="41" s="1"/>
  <c r="L99" i="41" s="1"/>
  <c r="K98" i="41"/>
  <c r="J98" i="41"/>
  <c r="J97" i="41"/>
  <c r="J96" i="41"/>
  <c r="K95" i="41" s="1"/>
  <c r="L95" i="41" s="1"/>
  <c r="J95" i="41"/>
  <c r="K94" i="41"/>
  <c r="J94" i="41"/>
  <c r="J93" i="41"/>
  <c r="J92" i="41"/>
  <c r="J91" i="41"/>
  <c r="K91" i="41" s="1"/>
  <c r="L91" i="41" s="1"/>
  <c r="J90" i="41"/>
  <c r="K90" i="41" s="1"/>
  <c r="J89" i="41"/>
  <c r="J88" i="41"/>
  <c r="K87" i="41"/>
  <c r="L87" i="41" s="1"/>
  <c r="J87" i="41"/>
  <c r="K86" i="41"/>
  <c r="J86" i="41"/>
  <c r="J85" i="41"/>
  <c r="J84" i="41"/>
  <c r="J83" i="41"/>
  <c r="J82" i="41"/>
  <c r="K82" i="41" s="1"/>
  <c r="J81" i="41"/>
  <c r="J80" i="41"/>
  <c r="K79" i="41" s="1"/>
  <c r="L79" i="41" s="1"/>
  <c r="J79" i="41"/>
  <c r="K78" i="41"/>
  <c r="J78" i="41"/>
  <c r="J77" i="41"/>
  <c r="J76" i="41"/>
  <c r="J75" i="41"/>
  <c r="K75" i="41" s="1"/>
  <c r="L75" i="41" s="1"/>
  <c r="J74" i="41"/>
  <c r="K74" i="41" s="1"/>
  <c r="J73" i="41"/>
  <c r="J72" i="41"/>
  <c r="K71" i="41"/>
  <c r="L71" i="41" s="1"/>
  <c r="J71" i="41"/>
  <c r="K70" i="41"/>
  <c r="J70" i="41"/>
  <c r="J69" i="41"/>
  <c r="J68" i="41"/>
  <c r="J67" i="41"/>
  <c r="J66" i="41"/>
  <c r="K66" i="41" s="1"/>
  <c r="J65" i="41"/>
  <c r="J64" i="41"/>
  <c r="K63" i="41" s="1"/>
  <c r="L63" i="41" s="1"/>
  <c r="J63" i="41"/>
  <c r="K62" i="41"/>
  <c r="J62" i="41"/>
  <c r="J61" i="41"/>
  <c r="J60" i="41"/>
  <c r="J59" i="41"/>
  <c r="K59" i="41" s="1"/>
  <c r="L59" i="41" s="1"/>
  <c r="J58" i="41"/>
  <c r="K58" i="41" s="1"/>
  <c r="J57" i="41"/>
  <c r="J56" i="41"/>
  <c r="K55" i="41"/>
  <c r="L55" i="41" s="1"/>
  <c r="J55" i="41"/>
  <c r="K54" i="41"/>
  <c r="J54" i="41"/>
  <c r="J53" i="41"/>
  <c r="J52" i="41"/>
  <c r="J51" i="41"/>
  <c r="J50" i="41"/>
  <c r="K50" i="41" s="1"/>
  <c r="J49" i="41"/>
  <c r="J48" i="41"/>
  <c r="K47" i="41" s="1"/>
  <c r="L47" i="41" s="1"/>
  <c r="J47" i="41"/>
  <c r="K46" i="41"/>
  <c r="J46" i="41"/>
  <c r="J45" i="41"/>
  <c r="J44" i="41"/>
  <c r="J43" i="41"/>
  <c r="K43" i="41" s="1"/>
  <c r="L43" i="41" s="1"/>
  <c r="J42" i="41"/>
  <c r="K42" i="41" s="1"/>
  <c r="J41" i="41"/>
  <c r="J40" i="41"/>
  <c r="K39" i="41"/>
  <c r="L39" i="41" s="1"/>
  <c r="J39" i="41"/>
  <c r="K38" i="41"/>
  <c r="J38" i="41"/>
  <c r="J37" i="41"/>
  <c r="J36" i="41"/>
  <c r="J35" i="41"/>
  <c r="J34" i="41"/>
  <c r="K34" i="41" s="1"/>
  <c r="J33" i="41"/>
  <c r="J32" i="41"/>
  <c r="K31" i="41" s="1"/>
  <c r="L31" i="41" s="1"/>
  <c r="J31" i="41"/>
  <c r="K30" i="41"/>
  <c r="J30" i="41"/>
  <c r="J29" i="41"/>
  <c r="J28" i="41"/>
  <c r="J27" i="41"/>
  <c r="K27" i="41" s="1"/>
  <c r="L27" i="41" s="1"/>
  <c r="J26" i="41"/>
  <c r="K26" i="41" s="1"/>
  <c r="J25" i="41"/>
  <c r="J24" i="41"/>
  <c r="K23" i="41"/>
  <c r="L23" i="41" s="1"/>
  <c r="J23" i="41"/>
  <c r="K22" i="41"/>
  <c r="J22" i="41"/>
  <c r="J21" i="41"/>
  <c r="J20" i="41"/>
  <c r="J19" i="41"/>
  <c r="J18" i="41"/>
  <c r="K18" i="41" s="1"/>
  <c r="J17" i="41"/>
  <c r="J16" i="41"/>
  <c r="K15" i="41" s="1"/>
  <c r="L15" i="41" s="1"/>
  <c r="J15" i="41"/>
  <c r="K14" i="41"/>
  <c r="J14" i="41"/>
  <c r="J13" i="41"/>
  <c r="J12" i="41"/>
  <c r="J11" i="41"/>
  <c r="K11" i="41" s="1"/>
  <c r="L11" i="41" s="1"/>
  <c r="J10" i="41"/>
  <c r="K10" i="41" s="1"/>
  <c r="J9" i="41"/>
  <c r="J8" i="41"/>
  <c r="K7" i="41"/>
  <c r="L7" i="41" s="1"/>
  <c r="J7" i="41"/>
  <c r="K142" i="40"/>
  <c r="J142" i="40"/>
  <c r="J141" i="40"/>
  <c r="J140" i="40"/>
  <c r="J139" i="40"/>
  <c r="J138" i="40"/>
  <c r="K138" i="40" s="1"/>
  <c r="J137" i="40"/>
  <c r="J136" i="40"/>
  <c r="K135" i="40" s="1"/>
  <c r="L135" i="40" s="1"/>
  <c r="J135" i="40"/>
  <c r="K134" i="40"/>
  <c r="J134" i="40"/>
  <c r="J133" i="40"/>
  <c r="J132" i="40"/>
  <c r="J131" i="40"/>
  <c r="K131" i="40" s="1"/>
  <c r="L131" i="40" s="1"/>
  <c r="J130" i="40"/>
  <c r="K130" i="40" s="1"/>
  <c r="J129" i="40"/>
  <c r="J128" i="40"/>
  <c r="K127" i="40"/>
  <c r="L127" i="40" s="1"/>
  <c r="J127" i="40"/>
  <c r="K126" i="40"/>
  <c r="J126" i="40"/>
  <c r="J125" i="40"/>
  <c r="J124" i="40"/>
  <c r="J123" i="40"/>
  <c r="J122" i="40"/>
  <c r="K122" i="40" s="1"/>
  <c r="J121" i="40"/>
  <c r="J120" i="40"/>
  <c r="K119" i="40" s="1"/>
  <c r="L119" i="40" s="1"/>
  <c r="J119" i="40"/>
  <c r="K118" i="40"/>
  <c r="J118" i="40"/>
  <c r="J117" i="40"/>
  <c r="J116" i="40"/>
  <c r="J115" i="40"/>
  <c r="K115" i="40" s="1"/>
  <c r="L115" i="40" s="1"/>
  <c r="J114" i="40"/>
  <c r="K114" i="40" s="1"/>
  <c r="J113" i="40"/>
  <c r="J112" i="40"/>
  <c r="K111" i="40"/>
  <c r="L111" i="40" s="1"/>
  <c r="J111" i="40"/>
  <c r="K110" i="40"/>
  <c r="J110" i="40"/>
  <c r="J109" i="40"/>
  <c r="J108" i="40"/>
  <c r="J107" i="40"/>
  <c r="J106" i="40"/>
  <c r="K106" i="40" s="1"/>
  <c r="J105" i="40"/>
  <c r="J104" i="40"/>
  <c r="K103" i="40" s="1"/>
  <c r="L103" i="40" s="1"/>
  <c r="J103" i="40"/>
  <c r="K102" i="40"/>
  <c r="J102" i="40"/>
  <c r="J101" i="40"/>
  <c r="J100" i="40"/>
  <c r="J99" i="40"/>
  <c r="K99" i="40" s="1"/>
  <c r="L99" i="40" s="1"/>
  <c r="J98" i="40"/>
  <c r="K98" i="40" s="1"/>
  <c r="J97" i="40"/>
  <c r="J96" i="40"/>
  <c r="K95" i="40"/>
  <c r="L95" i="40" s="1"/>
  <c r="J95" i="40"/>
  <c r="K94" i="40"/>
  <c r="J94" i="40"/>
  <c r="J93" i="40"/>
  <c r="J92" i="40"/>
  <c r="J91" i="40"/>
  <c r="J90" i="40"/>
  <c r="K90" i="40" s="1"/>
  <c r="J89" i="40"/>
  <c r="J88" i="40"/>
  <c r="K87" i="40" s="1"/>
  <c r="L87" i="40" s="1"/>
  <c r="J87" i="40"/>
  <c r="K86" i="40"/>
  <c r="J86" i="40"/>
  <c r="J85" i="40"/>
  <c r="J84" i="40"/>
  <c r="J83" i="40"/>
  <c r="K83" i="40" s="1"/>
  <c r="L83" i="40" s="1"/>
  <c r="J82" i="40"/>
  <c r="K82" i="40" s="1"/>
  <c r="J81" i="40"/>
  <c r="J80" i="40"/>
  <c r="K79" i="40"/>
  <c r="L79" i="40" s="1"/>
  <c r="J79" i="40"/>
  <c r="K78" i="40"/>
  <c r="J78" i="40"/>
  <c r="J77" i="40"/>
  <c r="J76" i="40"/>
  <c r="J75" i="40"/>
  <c r="J74" i="40"/>
  <c r="K74" i="40" s="1"/>
  <c r="J73" i="40"/>
  <c r="J72" i="40"/>
  <c r="K71" i="40" s="1"/>
  <c r="L71" i="40" s="1"/>
  <c r="J71" i="40"/>
  <c r="K70" i="40"/>
  <c r="J70" i="40"/>
  <c r="J69" i="40"/>
  <c r="J68" i="40"/>
  <c r="J67" i="40"/>
  <c r="K67" i="40" s="1"/>
  <c r="L67" i="40" s="1"/>
  <c r="J66" i="40"/>
  <c r="K66" i="40" s="1"/>
  <c r="J65" i="40"/>
  <c r="J64" i="40"/>
  <c r="K63" i="40"/>
  <c r="L63" i="40" s="1"/>
  <c r="J63" i="40"/>
  <c r="K62" i="40"/>
  <c r="J62" i="40"/>
  <c r="J61" i="40"/>
  <c r="J60" i="40"/>
  <c r="J59" i="40"/>
  <c r="J58" i="40"/>
  <c r="K58" i="40" s="1"/>
  <c r="J57" i="40"/>
  <c r="J56" i="40"/>
  <c r="K55" i="40" s="1"/>
  <c r="L55" i="40" s="1"/>
  <c r="J55" i="40"/>
  <c r="K54" i="40"/>
  <c r="J54" i="40"/>
  <c r="J53" i="40"/>
  <c r="J52" i="40"/>
  <c r="J51" i="40"/>
  <c r="K51" i="40" s="1"/>
  <c r="L51" i="40" s="1"/>
  <c r="J50" i="40"/>
  <c r="K50" i="40" s="1"/>
  <c r="J49" i="40"/>
  <c r="J48" i="40"/>
  <c r="K47" i="40"/>
  <c r="L47" i="40" s="1"/>
  <c r="J47" i="40"/>
  <c r="K46" i="40"/>
  <c r="J46" i="40"/>
  <c r="J45" i="40"/>
  <c r="J44" i="40"/>
  <c r="J43" i="40"/>
  <c r="J42" i="40"/>
  <c r="K42" i="40" s="1"/>
  <c r="J41" i="40"/>
  <c r="J40" i="40"/>
  <c r="K39" i="40" s="1"/>
  <c r="L39" i="40" s="1"/>
  <c r="J39" i="40"/>
  <c r="K38" i="40"/>
  <c r="J38" i="40"/>
  <c r="J37" i="40"/>
  <c r="J36" i="40"/>
  <c r="J35" i="40"/>
  <c r="K35" i="40" s="1"/>
  <c r="L35" i="40" s="1"/>
  <c r="J34" i="40"/>
  <c r="K34" i="40" s="1"/>
  <c r="J33" i="40"/>
  <c r="J32" i="40"/>
  <c r="K31" i="40"/>
  <c r="L31" i="40" s="1"/>
  <c r="J31" i="40"/>
  <c r="K30" i="40"/>
  <c r="J30" i="40"/>
  <c r="J29" i="40"/>
  <c r="J28" i="40"/>
  <c r="J27" i="40"/>
  <c r="J26" i="40"/>
  <c r="K26" i="40" s="1"/>
  <c r="J25" i="40"/>
  <c r="J24" i="40"/>
  <c r="K23" i="40" s="1"/>
  <c r="L23" i="40" s="1"/>
  <c r="J23" i="40"/>
  <c r="K22" i="40"/>
  <c r="J22" i="40"/>
  <c r="J21" i="40"/>
  <c r="J20" i="40"/>
  <c r="J19" i="40"/>
  <c r="K19" i="40" s="1"/>
  <c r="L19" i="40" s="1"/>
  <c r="J18" i="40"/>
  <c r="K18" i="40" s="1"/>
  <c r="J17" i="40"/>
  <c r="J16" i="40"/>
  <c r="K15" i="40"/>
  <c r="L15" i="40" s="1"/>
  <c r="J15" i="40"/>
  <c r="K14" i="40"/>
  <c r="J14" i="40"/>
  <c r="J13" i="40"/>
  <c r="J12" i="40"/>
  <c r="J11" i="40"/>
  <c r="J10" i="40"/>
  <c r="K10" i="40" s="1"/>
  <c r="J9" i="40"/>
  <c r="J8" i="40"/>
  <c r="K7" i="40" s="1"/>
  <c r="L7" i="40" s="1"/>
  <c r="J7" i="40"/>
  <c r="K142" i="39"/>
  <c r="J142" i="39"/>
  <c r="J141" i="39"/>
  <c r="J140" i="39"/>
  <c r="J139" i="39"/>
  <c r="K139" i="39" s="1"/>
  <c r="L139" i="39" s="1"/>
  <c r="J138" i="39"/>
  <c r="K138" i="39" s="1"/>
  <c r="J137" i="39"/>
  <c r="K135" i="39" s="1"/>
  <c r="L135" i="39" s="1"/>
  <c r="J136" i="39"/>
  <c r="J135" i="39"/>
  <c r="K134" i="39"/>
  <c r="J134" i="39"/>
  <c r="J133" i="39"/>
  <c r="J132" i="39"/>
  <c r="J131" i="39"/>
  <c r="J130" i="39"/>
  <c r="K130" i="39" s="1"/>
  <c r="J129" i="39"/>
  <c r="J128" i="39"/>
  <c r="K127" i="39" s="1"/>
  <c r="L127" i="39" s="1"/>
  <c r="J127" i="39"/>
  <c r="K126" i="39"/>
  <c r="J126" i="39"/>
  <c r="J125" i="39"/>
  <c r="J124" i="39"/>
  <c r="L123" i="39"/>
  <c r="J123" i="39"/>
  <c r="K123" i="39" s="1"/>
  <c r="J122" i="39"/>
  <c r="K122" i="39" s="1"/>
  <c r="J121" i="39"/>
  <c r="J120" i="39"/>
  <c r="K119" i="39" s="1"/>
  <c r="L119" i="39" s="1"/>
  <c r="J119" i="39"/>
  <c r="K118" i="39"/>
  <c r="J118" i="39"/>
  <c r="J117" i="39"/>
  <c r="J116" i="39"/>
  <c r="J115" i="39"/>
  <c r="K115" i="39" s="1"/>
  <c r="L115" i="39" s="1"/>
  <c r="J114" i="39"/>
  <c r="K114" i="39" s="1"/>
  <c r="J113" i="39"/>
  <c r="J112" i="39"/>
  <c r="K111" i="39"/>
  <c r="J111" i="39"/>
  <c r="K110" i="39"/>
  <c r="J110" i="39"/>
  <c r="J109" i="39"/>
  <c r="J108" i="39"/>
  <c r="J107" i="39"/>
  <c r="J106" i="39"/>
  <c r="K106" i="39" s="1"/>
  <c r="J105" i="39"/>
  <c r="J104" i="39"/>
  <c r="K103" i="39"/>
  <c r="J103" i="39"/>
  <c r="K102" i="39"/>
  <c r="J102" i="39"/>
  <c r="J101" i="39"/>
  <c r="J100" i="39"/>
  <c r="J99" i="39"/>
  <c r="J98" i="39"/>
  <c r="K98" i="39" s="1"/>
  <c r="J97" i="39"/>
  <c r="J96" i="39"/>
  <c r="K95" i="39" s="1"/>
  <c r="L95" i="39" s="1"/>
  <c r="J95" i="39"/>
  <c r="K94" i="39"/>
  <c r="J94" i="39"/>
  <c r="J93" i="39"/>
  <c r="J92" i="39"/>
  <c r="J91" i="39"/>
  <c r="K91" i="39" s="1"/>
  <c r="L91" i="39" s="1"/>
  <c r="J90" i="39"/>
  <c r="K90" i="39" s="1"/>
  <c r="J89" i="39"/>
  <c r="J88" i="39"/>
  <c r="K87" i="39"/>
  <c r="L87" i="39" s="1"/>
  <c r="J87" i="39"/>
  <c r="K86" i="39"/>
  <c r="J86" i="39"/>
  <c r="J85" i="39"/>
  <c r="J84" i="39"/>
  <c r="J83" i="39"/>
  <c r="K83" i="39" s="1"/>
  <c r="L83" i="39" s="1"/>
  <c r="J82" i="39"/>
  <c r="K82" i="39" s="1"/>
  <c r="J81" i="39"/>
  <c r="J80" i="39"/>
  <c r="K79" i="39"/>
  <c r="L79" i="39" s="1"/>
  <c r="J79" i="39"/>
  <c r="K78" i="39"/>
  <c r="J78" i="39"/>
  <c r="J77" i="39"/>
  <c r="J76" i="39"/>
  <c r="J75" i="39"/>
  <c r="J74" i="39"/>
  <c r="K74" i="39" s="1"/>
  <c r="J73" i="39"/>
  <c r="J72" i="39"/>
  <c r="K71" i="39"/>
  <c r="J71" i="39"/>
  <c r="K70" i="39"/>
  <c r="J70" i="39"/>
  <c r="J69" i="39"/>
  <c r="J68" i="39"/>
  <c r="J67" i="39"/>
  <c r="J66" i="39"/>
  <c r="K66" i="39" s="1"/>
  <c r="J65" i="39"/>
  <c r="J64" i="39"/>
  <c r="K63" i="39" s="1"/>
  <c r="L63" i="39" s="1"/>
  <c r="J63" i="39"/>
  <c r="K62" i="39"/>
  <c r="J62" i="39"/>
  <c r="J61" i="39"/>
  <c r="J60" i="39"/>
  <c r="L59" i="39"/>
  <c r="J59" i="39"/>
  <c r="K59" i="39" s="1"/>
  <c r="J58" i="39"/>
  <c r="K58" i="39" s="1"/>
  <c r="J57" i="39"/>
  <c r="J56" i="39"/>
  <c r="K55" i="39" s="1"/>
  <c r="L55" i="39" s="1"/>
  <c r="J55" i="39"/>
  <c r="K54" i="39"/>
  <c r="J54" i="39"/>
  <c r="J53" i="39"/>
  <c r="J52" i="39"/>
  <c r="J51" i="39"/>
  <c r="J50" i="39"/>
  <c r="K50" i="39" s="1"/>
  <c r="J49" i="39"/>
  <c r="J48" i="39"/>
  <c r="K47" i="39"/>
  <c r="J47" i="39"/>
  <c r="K46" i="39"/>
  <c r="J46" i="39"/>
  <c r="J45" i="39"/>
  <c r="J44" i="39"/>
  <c r="J43" i="39"/>
  <c r="J42" i="39"/>
  <c r="K42" i="39" s="1"/>
  <c r="J41" i="39"/>
  <c r="J40" i="39"/>
  <c r="K39" i="39"/>
  <c r="J39" i="39"/>
  <c r="K38" i="39"/>
  <c r="J38" i="39"/>
  <c r="J37" i="39"/>
  <c r="J36" i="39"/>
  <c r="J35" i="39"/>
  <c r="J34" i="39"/>
  <c r="K34" i="39" s="1"/>
  <c r="J33" i="39"/>
  <c r="J32" i="39"/>
  <c r="K31" i="39" s="1"/>
  <c r="L31" i="39" s="1"/>
  <c r="J31" i="39"/>
  <c r="K30" i="39"/>
  <c r="J30" i="39"/>
  <c r="J29" i="39"/>
  <c r="J28" i="39"/>
  <c r="J27" i="39"/>
  <c r="K27" i="39" s="1"/>
  <c r="L27" i="39" s="1"/>
  <c r="J26" i="39"/>
  <c r="K26" i="39" s="1"/>
  <c r="J25" i="39"/>
  <c r="J24" i="39"/>
  <c r="K23" i="39"/>
  <c r="L23" i="39" s="1"/>
  <c r="J23" i="39"/>
  <c r="K22" i="39"/>
  <c r="J22" i="39"/>
  <c r="J21" i="39"/>
  <c r="J20" i="39"/>
  <c r="J19" i="39"/>
  <c r="K19" i="39" s="1"/>
  <c r="L19" i="39" s="1"/>
  <c r="J18" i="39"/>
  <c r="K18" i="39" s="1"/>
  <c r="J17" i="39"/>
  <c r="J16" i="39"/>
  <c r="K15" i="39"/>
  <c r="L15" i="39" s="1"/>
  <c r="J15" i="39"/>
  <c r="K14" i="39"/>
  <c r="J14" i="39"/>
  <c r="J13" i="39"/>
  <c r="J12" i="39"/>
  <c r="J11" i="39"/>
  <c r="J10" i="39"/>
  <c r="K10" i="39" s="1"/>
  <c r="J9" i="39"/>
  <c r="J8" i="39"/>
  <c r="K7" i="39"/>
  <c r="J7" i="39"/>
  <c r="K142" i="38"/>
  <c r="J142" i="38"/>
  <c r="J141" i="38"/>
  <c r="J140" i="38"/>
  <c r="J139" i="38"/>
  <c r="J138" i="38"/>
  <c r="K138" i="38" s="1"/>
  <c r="J137" i="38"/>
  <c r="J136" i="38"/>
  <c r="K135" i="38" s="1"/>
  <c r="L135" i="38" s="1"/>
  <c r="J135" i="38"/>
  <c r="K134" i="38"/>
  <c r="J134" i="38"/>
  <c r="J133" i="38"/>
  <c r="J132" i="38"/>
  <c r="L131" i="38"/>
  <c r="J131" i="38"/>
  <c r="K131" i="38" s="1"/>
  <c r="J130" i="38"/>
  <c r="K130" i="38" s="1"/>
  <c r="J129" i="38"/>
  <c r="J128" i="38"/>
  <c r="K127" i="38" s="1"/>
  <c r="L127" i="38" s="1"/>
  <c r="J127" i="38"/>
  <c r="K126" i="38"/>
  <c r="J126" i="38"/>
  <c r="J125" i="38"/>
  <c r="J124" i="38"/>
  <c r="J123" i="38"/>
  <c r="K123" i="38" s="1"/>
  <c r="L123" i="38" s="1"/>
  <c r="J122" i="38"/>
  <c r="K122" i="38" s="1"/>
  <c r="J121" i="38"/>
  <c r="J120" i="38"/>
  <c r="K119" i="38"/>
  <c r="J119" i="38"/>
  <c r="K118" i="38"/>
  <c r="J118" i="38"/>
  <c r="J117" i="38"/>
  <c r="J116" i="38"/>
  <c r="J115" i="38"/>
  <c r="J114" i="38"/>
  <c r="K114" i="38" s="1"/>
  <c r="J113" i="38"/>
  <c r="J112" i="38"/>
  <c r="K111" i="38"/>
  <c r="J111" i="38"/>
  <c r="K110" i="38"/>
  <c r="J110" i="38"/>
  <c r="J109" i="38"/>
  <c r="J108" i="38"/>
  <c r="J107" i="38"/>
  <c r="J106" i="38"/>
  <c r="K106" i="38" s="1"/>
  <c r="J105" i="38"/>
  <c r="J104" i="38"/>
  <c r="K103" i="38" s="1"/>
  <c r="L103" i="38" s="1"/>
  <c r="J103" i="38"/>
  <c r="K102" i="38"/>
  <c r="J102" i="38"/>
  <c r="J101" i="38"/>
  <c r="J100" i="38"/>
  <c r="J99" i="38"/>
  <c r="K99" i="38" s="1"/>
  <c r="L99" i="38" s="1"/>
  <c r="J98" i="38"/>
  <c r="K98" i="38" s="1"/>
  <c r="J97" i="38"/>
  <c r="J96" i="38"/>
  <c r="K95" i="38"/>
  <c r="L95" i="38" s="1"/>
  <c r="J95" i="38"/>
  <c r="K94" i="38"/>
  <c r="J94" i="38"/>
  <c r="J93" i="38"/>
  <c r="J92" i="38"/>
  <c r="J91" i="38"/>
  <c r="J90" i="38"/>
  <c r="K90" i="38" s="1"/>
  <c r="J89" i="38"/>
  <c r="J88" i="38"/>
  <c r="K87" i="38"/>
  <c r="L87" i="38" s="1"/>
  <c r="J87" i="38"/>
  <c r="K86" i="38"/>
  <c r="J86" i="38"/>
  <c r="J85" i="38"/>
  <c r="J84" i="38"/>
  <c r="J83" i="38"/>
  <c r="J82" i="38"/>
  <c r="K82" i="38" s="1"/>
  <c r="J81" i="38"/>
  <c r="J80" i="38"/>
  <c r="K79" i="38"/>
  <c r="J79" i="38"/>
  <c r="K78" i="38"/>
  <c r="J78" i="38"/>
  <c r="J77" i="38"/>
  <c r="J76" i="38"/>
  <c r="J75" i="38"/>
  <c r="J74" i="38"/>
  <c r="K74" i="38" s="1"/>
  <c r="J73" i="38"/>
  <c r="J72" i="38"/>
  <c r="K71" i="38" s="1"/>
  <c r="L71" i="38" s="1"/>
  <c r="J71" i="38"/>
  <c r="K70" i="38"/>
  <c r="J70" i="38"/>
  <c r="J69" i="38"/>
  <c r="J68" i="38"/>
  <c r="L67" i="38"/>
  <c r="J67" i="38"/>
  <c r="K67" i="38" s="1"/>
  <c r="J66" i="38"/>
  <c r="K66" i="38" s="1"/>
  <c r="J65" i="38"/>
  <c r="J64" i="38"/>
  <c r="K63" i="38" s="1"/>
  <c r="L63" i="38" s="1"/>
  <c r="J63" i="38"/>
  <c r="K62" i="38"/>
  <c r="J62" i="38"/>
  <c r="J61" i="38"/>
  <c r="J60" i="38"/>
  <c r="J59" i="38"/>
  <c r="J58" i="38"/>
  <c r="K58" i="38" s="1"/>
  <c r="J57" i="38"/>
  <c r="J56" i="38"/>
  <c r="K55" i="38"/>
  <c r="J55" i="38"/>
  <c r="K54" i="38"/>
  <c r="J54" i="38"/>
  <c r="J53" i="38"/>
  <c r="J52" i="38"/>
  <c r="J51" i="38"/>
  <c r="J50" i="38"/>
  <c r="K50" i="38" s="1"/>
  <c r="J49" i="38"/>
  <c r="J48" i="38"/>
  <c r="K47" i="38"/>
  <c r="J47" i="38"/>
  <c r="K46" i="38"/>
  <c r="J46" i="38"/>
  <c r="J45" i="38"/>
  <c r="J44" i="38"/>
  <c r="J43" i="38"/>
  <c r="J42" i="38"/>
  <c r="K42" i="38" s="1"/>
  <c r="J41" i="38"/>
  <c r="J40" i="38"/>
  <c r="K39" i="38" s="1"/>
  <c r="L39" i="38" s="1"/>
  <c r="J39" i="38"/>
  <c r="K38" i="38"/>
  <c r="J38" i="38"/>
  <c r="J37" i="38"/>
  <c r="J36" i="38"/>
  <c r="J35" i="38"/>
  <c r="K35" i="38" s="1"/>
  <c r="L35" i="38" s="1"/>
  <c r="J34" i="38"/>
  <c r="K34" i="38" s="1"/>
  <c r="J33" i="38"/>
  <c r="J32" i="38"/>
  <c r="K31" i="38"/>
  <c r="L31" i="38" s="1"/>
  <c r="J31" i="38"/>
  <c r="K30" i="38"/>
  <c r="J30" i="38"/>
  <c r="J29" i="38"/>
  <c r="J28" i="38"/>
  <c r="J27" i="38"/>
  <c r="J26" i="38"/>
  <c r="K26" i="38" s="1"/>
  <c r="J25" i="38"/>
  <c r="J24" i="38"/>
  <c r="K23" i="38"/>
  <c r="L23" i="38" s="1"/>
  <c r="J23" i="38"/>
  <c r="K22" i="38"/>
  <c r="J22" i="38"/>
  <c r="J21" i="38"/>
  <c r="J20" i="38"/>
  <c r="J19" i="38"/>
  <c r="J18" i="38"/>
  <c r="K18" i="38" s="1"/>
  <c r="J17" i="38"/>
  <c r="J16" i="38"/>
  <c r="K15" i="38"/>
  <c r="J15" i="38"/>
  <c r="K14" i="38"/>
  <c r="J14" i="38"/>
  <c r="J13" i="38"/>
  <c r="J12" i="38"/>
  <c r="J11" i="38"/>
  <c r="J10" i="38"/>
  <c r="K10" i="38" s="1"/>
  <c r="J9" i="38"/>
  <c r="J8" i="38"/>
  <c r="K7" i="38" s="1"/>
  <c r="L7" i="38" s="1"/>
  <c r="J7" i="38"/>
  <c r="I157" i="37"/>
  <c r="H157" i="37"/>
  <c r="I156" i="37"/>
  <c r="H156" i="37"/>
  <c r="K142" i="37"/>
  <c r="J142" i="37"/>
  <c r="J141" i="37"/>
  <c r="J140" i="37"/>
  <c r="L139" i="37"/>
  <c r="J139" i="37"/>
  <c r="K139" i="37" s="1"/>
  <c r="J138" i="37"/>
  <c r="K138" i="37" s="1"/>
  <c r="J137" i="37"/>
  <c r="J136" i="37"/>
  <c r="K135" i="37" s="1"/>
  <c r="L135" i="37" s="1"/>
  <c r="J135" i="37"/>
  <c r="J134" i="37"/>
  <c r="K134" i="37" s="1"/>
  <c r="J133" i="37"/>
  <c r="J132" i="37"/>
  <c r="K131" i="37"/>
  <c r="L131" i="37" s="1"/>
  <c r="J131" i="37"/>
  <c r="J130" i="37"/>
  <c r="K130" i="37" s="1"/>
  <c r="J129" i="37"/>
  <c r="J128" i="37"/>
  <c r="J127" i="37"/>
  <c r="K126" i="37"/>
  <c r="J126" i="37"/>
  <c r="J125" i="37"/>
  <c r="J124" i="37"/>
  <c r="J123" i="37"/>
  <c r="K122" i="37"/>
  <c r="J122" i="37"/>
  <c r="J121" i="37"/>
  <c r="J120" i="37"/>
  <c r="L119" i="37"/>
  <c r="K119" i="37"/>
  <c r="J119" i="37"/>
  <c r="J118" i="37"/>
  <c r="K118" i="37" s="1"/>
  <c r="J117" i="37"/>
  <c r="K115" i="37" s="1"/>
  <c r="L115" i="37" s="1"/>
  <c r="J116" i="37"/>
  <c r="J115" i="37"/>
  <c r="J114" i="37"/>
  <c r="K114" i="37" s="1"/>
  <c r="J113" i="37"/>
  <c r="J112" i="37"/>
  <c r="J111" i="37"/>
  <c r="K110" i="37"/>
  <c r="J110" i="37"/>
  <c r="J109" i="37"/>
  <c r="J108" i="37"/>
  <c r="L107" i="37"/>
  <c r="J107" i="37"/>
  <c r="K107" i="37" s="1"/>
  <c r="K106" i="37"/>
  <c r="J106" i="37"/>
  <c r="J105" i="37"/>
  <c r="J104" i="37"/>
  <c r="L103" i="37"/>
  <c r="K103" i="37"/>
  <c r="J103" i="37"/>
  <c r="J102" i="37"/>
  <c r="K102" i="37" s="1"/>
  <c r="J101" i="37"/>
  <c r="J100" i="37"/>
  <c r="K99" i="37"/>
  <c r="L99" i="37" s="1"/>
  <c r="J99" i="37"/>
  <c r="J98" i="37"/>
  <c r="K98" i="37" s="1"/>
  <c r="J97" i="37"/>
  <c r="J96" i="37"/>
  <c r="J95" i="37"/>
  <c r="K94" i="37"/>
  <c r="J94" i="37"/>
  <c r="J93" i="37"/>
  <c r="J92" i="37"/>
  <c r="J91" i="37"/>
  <c r="K90" i="37"/>
  <c r="J90" i="37"/>
  <c r="J89" i="37"/>
  <c r="J88" i="37"/>
  <c r="L87" i="37"/>
  <c r="K87" i="37"/>
  <c r="J87" i="37"/>
  <c r="J86" i="37"/>
  <c r="K86" i="37" s="1"/>
  <c r="J85" i="37"/>
  <c r="K83" i="37" s="1"/>
  <c r="L83" i="37" s="1"/>
  <c r="J84" i="37"/>
  <c r="J83" i="37"/>
  <c r="J82" i="37"/>
  <c r="K82" i="37" s="1"/>
  <c r="J81" i="37"/>
  <c r="J80" i="37"/>
  <c r="J79" i="37"/>
  <c r="K78" i="37"/>
  <c r="J78" i="37"/>
  <c r="J77" i="37"/>
  <c r="J76" i="37"/>
  <c r="L75" i="37"/>
  <c r="J75" i="37"/>
  <c r="K75" i="37" s="1"/>
  <c r="K74" i="37"/>
  <c r="J74" i="37"/>
  <c r="J73" i="37"/>
  <c r="J72" i="37"/>
  <c r="L71" i="37"/>
  <c r="K71" i="37"/>
  <c r="J71" i="37"/>
  <c r="J70" i="37"/>
  <c r="K70" i="37" s="1"/>
  <c r="J69" i="37"/>
  <c r="J68" i="37"/>
  <c r="K67" i="37"/>
  <c r="L67" i="37" s="1"/>
  <c r="J67" i="37"/>
  <c r="J66" i="37"/>
  <c r="K66" i="37" s="1"/>
  <c r="J65" i="37"/>
  <c r="J64" i="37"/>
  <c r="J63" i="37"/>
  <c r="K62" i="37"/>
  <c r="J62" i="37"/>
  <c r="J61" i="37"/>
  <c r="J60" i="37"/>
  <c r="J59" i="37"/>
  <c r="K58" i="37"/>
  <c r="J58" i="37"/>
  <c r="J57" i="37"/>
  <c r="J56" i="37"/>
  <c r="L55" i="37"/>
  <c r="K55" i="37"/>
  <c r="J55" i="37"/>
  <c r="J54" i="37"/>
  <c r="K54" i="37" s="1"/>
  <c r="J53" i="37"/>
  <c r="K51" i="37" s="1"/>
  <c r="L51" i="37" s="1"/>
  <c r="J52" i="37"/>
  <c r="J51" i="37"/>
  <c r="J50" i="37"/>
  <c r="K50" i="37" s="1"/>
  <c r="J49" i="37"/>
  <c r="J48" i="37"/>
  <c r="J47" i="37"/>
  <c r="K46" i="37"/>
  <c r="J46" i="37"/>
  <c r="J45" i="37"/>
  <c r="J44" i="37"/>
  <c r="L43" i="37"/>
  <c r="J43" i="37"/>
  <c r="K43" i="37" s="1"/>
  <c r="K42" i="37"/>
  <c r="J42" i="37"/>
  <c r="J41" i="37"/>
  <c r="J40" i="37"/>
  <c r="L39" i="37"/>
  <c r="K39" i="37"/>
  <c r="J39" i="37"/>
  <c r="J38" i="37"/>
  <c r="K38" i="37" s="1"/>
  <c r="J37" i="37"/>
  <c r="J36" i="37"/>
  <c r="K35" i="37"/>
  <c r="L35" i="37" s="1"/>
  <c r="J35" i="37"/>
  <c r="J34" i="37"/>
  <c r="K34" i="37" s="1"/>
  <c r="J33" i="37"/>
  <c r="J32" i="37"/>
  <c r="J31" i="37"/>
  <c r="K30" i="37"/>
  <c r="J30" i="37"/>
  <c r="J29" i="37"/>
  <c r="J28" i="37"/>
  <c r="J27" i="37"/>
  <c r="K26" i="37"/>
  <c r="J26" i="37"/>
  <c r="J25" i="37"/>
  <c r="J24" i="37"/>
  <c r="L23" i="37"/>
  <c r="K23" i="37"/>
  <c r="J23" i="37"/>
  <c r="J22" i="37"/>
  <c r="K22" i="37" s="1"/>
  <c r="J21" i="37"/>
  <c r="K19" i="37" s="1"/>
  <c r="L19" i="37" s="1"/>
  <c r="J20" i="37"/>
  <c r="J19" i="37"/>
  <c r="J18" i="37"/>
  <c r="K18" i="37" s="1"/>
  <c r="J17" i="37"/>
  <c r="J16" i="37"/>
  <c r="J15" i="37"/>
  <c r="K14" i="37"/>
  <c r="J14" i="37"/>
  <c r="J13" i="37"/>
  <c r="J12" i="37"/>
  <c r="L11" i="37"/>
  <c r="J11" i="37"/>
  <c r="K11" i="37" s="1"/>
  <c r="K10" i="37"/>
  <c r="J10" i="37"/>
  <c r="J9" i="37"/>
  <c r="J8" i="37"/>
  <c r="L7" i="37"/>
  <c r="K7" i="37"/>
  <c r="J7" i="37"/>
  <c r="J142" i="36"/>
  <c r="K142" i="36" s="1"/>
  <c r="J141" i="36"/>
  <c r="J140" i="36"/>
  <c r="K139" i="36"/>
  <c r="L139" i="36" s="1"/>
  <c r="J139" i="36"/>
  <c r="J138" i="36"/>
  <c r="K138" i="36" s="1"/>
  <c r="J137" i="36"/>
  <c r="J136" i="36"/>
  <c r="J135" i="36"/>
  <c r="K134" i="36"/>
  <c r="J134" i="36"/>
  <c r="J133" i="36"/>
  <c r="J132" i="36"/>
  <c r="J131" i="36"/>
  <c r="K130" i="36"/>
  <c r="J130" i="36"/>
  <c r="J129" i="36"/>
  <c r="J128" i="36"/>
  <c r="L127" i="36"/>
  <c r="K127" i="36"/>
  <c r="J127" i="36"/>
  <c r="J126" i="36"/>
  <c r="K126" i="36" s="1"/>
  <c r="J125" i="36"/>
  <c r="K123" i="36" s="1"/>
  <c r="L123" i="36" s="1"/>
  <c r="J124" i="36"/>
  <c r="J123" i="36"/>
  <c r="J122" i="36"/>
  <c r="K122" i="36" s="1"/>
  <c r="J121" i="36"/>
  <c r="J120" i="36"/>
  <c r="J119" i="36"/>
  <c r="K118" i="36"/>
  <c r="J118" i="36"/>
  <c r="J117" i="36"/>
  <c r="J116" i="36"/>
  <c r="L115" i="36"/>
  <c r="J115" i="36"/>
  <c r="K115" i="36" s="1"/>
  <c r="K114" i="36"/>
  <c r="J114" i="36"/>
  <c r="J113" i="36"/>
  <c r="J112" i="36"/>
  <c r="L111" i="36"/>
  <c r="K111" i="36"/>
  <c r="J111" i="36"/>
  <c r="J110" i="36"/>
  <c r="K110" i="36" s="1"/>
  <c r="J109" i="36"/>
  <c r="J108" i="36"/>
  <c r="K107" i="36"/>
  <c r="L107" i="36" s="1"/>
  <c r="J107" i="36"/>
  <c r="J106" i="36"/>
  <c r="K106" i="36" s="1"/>
  <c r="J105" i="36"/>
  <c r="J104" i="36"/>
  <c r="J103" i="36"/>
  <c r="K102" i="36"/>
  <c r="J102" i="36"/>
  <c r="J101" i="36"/>
  <c r="J100" i="36"/>
  <c r="J99" i="36"/>
  <c r="K98" i="36"/>
  <c r="J98" i="36"/>
  <c r="J97" i="36"/>
  <c r="J96" i="36"/>
  <c r="L95" i="36"/>
  <c r="K95" i="36"/>
  <c r="J95" i="36"/>
  <c r="J94" i="36"/>
  <c r="K94" i="36" s="1"/>
  <c r="J93" i="36"/>
  <c r="K91" i="36" s="1"/>
  <c r="L91" i="36" s="1"/>
  <c r="J92" i="36"/>
  <c r="J91" i="36"/>
  <c r="J90" i="36"/>
  <c r="K90" i="36" s="1"/>
  <c r="J89" i="36"/>
  <c r="J88" i="36"/>
  <c r="J87" i="36"/>
  <c r="K86" i="36"/>
  <c r="J86" i="36"/>
  <c r="J85" i="36"/>
  <c r="J84" i="36"/>
  <c r="L83" i="36"/>
  <c r="J83" i="36"/>
  <c r="K83" i="36" s="1"/>
  <c r="K82" i="36"/>
  <c r="J82" i="36"/>
  <c r="J81" i="36"/>
  <c r="J80" i="36"/>
  <c r="L79" i="36"/>
  <c r="K79" i="36"/>
  <c r="J79" i="36"/>
  <c r="J78" i="36"/>
  <c r="K78" i="36" s="1"/>
  <c r="J77" i="36"/>
  <c r="J76" i="36"/>
  <c r="K75" i="36"/>
  <c r="L75" i="36" s="1"/>
  <c r="J75" i="36"/>
  <c r="J74" i="36"/>
  <c r="K74" i="36" s="1"/>
  <c r="J73" i="36"/>
  <c r="J72" i="36"/>
  <c r="J71" i="36"/>
  <c r="K70" i="36"/>
  <c r="J70" i="36"/>
  <c r="J69" i="36"/>
  <c r="J68" i="36"/>
  <c r="J67" i="36"/>
  <c r="K66" i="36"/>
  <c r="J66" i="36"/>
  <c r="J65" i="36"/>
  <c r="J64" i="36"/>
  <c r="L63" i="36"/>
  <c r="K63" i="36"/>
  <c r="J63" i="36"/>
  <c r="J62" i="36"/>
  <c r="K62" i="36" s="1"/>
  <c r="J61" i="36"/>
  <c r="K59" i="36" s="1"/>
  <c r="L59" i="36" s="1"/>
  <c r="J60" i="36"/>
  <c r="J59" i="36"/>
  <c r="J58" i="36"/>
  <c r="K58" i="36" s="1"/>
  <c r="J57" i="36"/>
  <c r="J56" i="36"/>
  <c r="J55" i="36"/>
  <c r="K54" i="36"/>
  <c r="J54" i="36"/>
  <c r="J53" i="36"/>
  <c r="J52" i="36"/>
  <c r="L51" i="36"/>
  <c r="J51" i="36"/>
  <c r="K51" i="36" s="1"/>
  <c r="K50" i="36"/>
  <c r="J50" i="36"/>
  <c r="J49" i="36"/>
  <c r="J48" i="36"/>
  <c r="L47" i="36"/>
  <c r="K47" i="36"/>
  <c r="J47" i="36"/>
  <c r="J46" i="36"/>
  <c r="K46" i="36" s="1"/>
  <c r="J45" i="36"/>
  <c r="J44" i="36"/>
  <c r="K43" i="36"/>
  <c r="L43" i="36" s="1"/>
  <c r="J43" i="36"/>
  <c r="J42" i="36"/>
  <c r="K42" i="36" s="1"/>
  <c r="J41" i="36"/>
  <c r="J40" i="36"/>
  <c r="J39" i="36"/>
  <c r="K38" i="36"/>
  <c r="J38" i="36"/>
  <c r="J37" i="36"/>
  <c r="J36" i="36"/>
  <c r="J35" i="36"/>
  <c r="K34" i="36"/>
  <c r="J34" i="36"/>
  <c r="J33" i="36"/>
  <c r="J32" i="36"/>
  <c r="L31" i="36"/>
  <c r="K31" i="36"/>
  <c r="J31" i="36"/>
  <c r="J30" i="36"/>
  <c r="K30" i="36" s="1"/>
  <c r="J29" i="36"/>
  <c r="K27" i="36" s="1"/>
  <c r="L27" i="36" s="1"/>
  <c r="J28" i="36"/>
  <c r="J27" i="36"/>
  <c r="J26" i="36"/>
  <c r="K26" i="36" s="1"/>
  <c r="J25" i="36"/>
  <c r="J24" i="36"/>
  <c r="J23" i="36"/>
  <c r="K22" i="36"/>
  <c r="J22" i="36"/>
  <c r="J21" i="36"/>
  <c r="J20" i="36"/>
  <c r="L19" i="36"/>
  <c r="J19" i="36"/>
  <c r="K19" i="36" s="1"/>
  <c r="K18" i="36"/>
  <c r="J18" i="36"/>
  <c r="J17" i="36"/>
  <c r="J16" i="36"/>
  <c r="L15" i="36"/>
  <c r="K15" i="36"/>
  <c r="J15" i="36"/>
  <c r="J14" i="36"/>
  <c r="K14" i="36" s="1"/>
  <c r="J13" i="36"/>
  <c r="J12" i="36"/>
  <c r="K11" i="36"/>
  <c r="L11" i="36" s="1"/>
  <c r="J11" i="36"/>
  <c r="J10" i="36"/>
  <c r="K10" i="36" s="1"/>
  <c r="J9" i="36"/>
  <c r="J8" i="36"/>
  <c r="J7" i="36"/>
  <c r="K142" i="35"/>
  <c r="J142" i="35"/>
  <c r="J141" i="35"/>
  <c r="J140" i="35"/>
  <c r="J139" i="35"/>
  <c r="K138" i="35"/>
  <c r="J138" i="35"/>
  <c r="J137" i="35"/>
  <c r="J136" i="35"/>
  <c r="L135" i="35"/>
  <c r="K135" i="35"/>
  <c r="J135" i="35"/>
  <c r="J134" i="35"/>
  <c r="K134" i="35" s="1"/>
  <c r="J133" i="35"/>
  <c r="K131" i="35" s="1"/>
  <c r="L131" i="35" s="1"/>
  <c r="J132" i="35"/>
  <c r="J131" i="35"/>
  <c r="J130" i="35"/>
  <c r="K130" i="35" s="1"/>
  <c r="J129" i="35"/>
  <c r="J128" i="35"/>
  <c r="J127" i="35"/>
  <c r="K126" i="35"/>
  <c r="J126" i="35"/>
  <c r="J125" i="35"/>
  <c r="J124" i="35"/>
  <c r="L123" i="35"/>
  <c r="J123" i="35"/>
  <c r="K123" i="35" s="1"/>
  <c r="K122" i="35"/>
  <c r="J122" i="35"/>
  <c r="J121" i="35"/>
  <c r="J120" i="35"/>
  <c r="L119" i="35"/>
  <c r="K119" i="35"/>
  <c r="J119" i="35"/>
  <c r="J118" i="35"/>
  <c r="K118" i="35" s="1"/>
  <c r="J117" i="35"/>
  <c r="J116" i="35"/>
  <c r="K115" i="35"/>
  <c r="L115" i="35" s="1"/>
  <c r="J115" i="35"/>
  <c r="J114" i="35"/>
  <c r="K114" i="35" s="1"/>
  <c r="J113" i="35"/>
  <c r="J112" i="35"/>
  <c r="J111" i="35"/>
  <c r="K110" i="35"/>
  <c r="J110" i="35"/>
  <c r="J109" i="35"/>
  <c r="J108" i="35"/>
  <c r="J107" i="35"/>
  <c r="K106" i="35"/>
  <c r="J106" i="35"/>
  <c r="J105" i="35"/>
  <c r="J104" i="35"/>
  <c r="L103" i="35"/>
  <c r="K103" i="35"/>
  <c r="J103" i="35"/>
  <c r="J102" i="35"/>
  <c r="K102" i="35" s="1"/>
  <c r="J101" i="35"/>
  <c r="K99" i="35" s="1"/>
  <c r="L99" i="35" s="1"/>
  <c r="J100" i="35"/>
  <c r="J99" i="35"/>
  <c r="J98" i="35"/>
  <c r="K98" i="35" s="1"/>
  <c r="J97" i="35"/>
  <c r="J96" i="35"/>
  <c r="J95" i="35"/>
  <c r="K94" i="35"/>
  <c r="J94" i="35"/>
  <c r="J93" i="35"/>
  <c r="J92" i="35"/>
  <c r="L91" i="35"/>
  <c r="J91" i="35"/>
  <c r="K91" i="35" s="1"/>
  <c r="K90" i="35"/>
  <c r="J90" i="35"/>
  <c r="J89" i="35"/>
  <c r="J88" i="35"/>
  <c r="L87" i="35"/>
  <c r="K87" i="35"/>
  <c r="J87" i="35"/>
  <c r="J86" i="35"/>
  <c r="K86" i="35" s="1"/>
  <c r="J85" i="35"/>
  <c r="J84" i="35"/>
  <c r="K83" i="35"/>
  <c r="L83" i="35" s="1"/>
  <c r="J83" i="35"/>
  <c r="J82" i="35"/>
  <c r="K82" i="35" s="1"/>
  <c r="J81" i="35"/>
  <c r="J80" i="35"/>
  <c r="J79" i="35"/>
  <c r="K78" i="35"/>
  <c r="J78" i="35"/>
  <c r="J77" i="35"/>
  <c r="J76" i="35"/>
  <c r="J75" i="35"/>
  <c r="K74" i="35"/>
  <c r="J74" i="35"/>
  <c r="J73" i="35"/>
  <c r="J72" i="35"/>
  <c r="L71" i="35"/>
  <c r="K71" i="35"/>
  <c r="J71" i="35"/>
  <c r="J70" i="35"/>
  <c r="K70" i="35" s="1"/>
  <c r="J69" i="35"/>
  <c r="K67" i="35" s="1"/>
  <c r="L67" i="35" s="1"/>
  <c r="J68" i="35"/>
  <c r="J67" i="35"/>
  <c r="J66" i="35"/>
  <c r="K66" i="35" s="1"/>
  <c r="J65" i="35"/>
  <c r="J64" i="35"/>
  <c r="J63" i="35"/>
  <c r="K62" i="35"/>
  <c r="J62" i="35"/>
  <c r="J61" i="35"/>
  <c r="J60" i="35"/>
  <c r="L59" i="35"/>
  <c r="J59" i="35"/>
  <c r="K59" i="35" s="1"/>
  <c r="K58" i="35"/>
  <c r="J58" i="35"/>
  <c r="J57" i="35"/>
  <c r="J56" i="35"/>
  <c r="L55" i="35"/>
  <c r="K55" i="35"/>
  <c r="J55" i="35"/>
  <c r="J54" i="35"/>
  <c r="K54" i="35" s="1"/>
  <c r="J53" i="35"/>
  <c r="J52" i="35"/>
  <c r="K51" i="35"/>
  <c r="L51" i="35" s="1"/>
  <c r="J51" i="35"/>
  <c r="J50" i="35"/>
  <c r="K50" i="35" s="1"/>
  <c r="J49" i="35"/>
  <c r="J48" i="35"/>
  <c r="J47" i="35"/>
  <c r="K46" i="35"/>
  <c r="J46" i="35"/>
  <c r="J45" i="35"/>
  <c r="J44" i="35"/>
  <c r="J43" i="35"/>
  <c r="K42" i="35"/>
  <c r="J42" i="35"/>
  <c r="J41" i="35"/>
  <c r="J40" i="35"/>
  <c r="L39" i="35"/>
  <c r="K39" i="35"/>
  <c r="J39" i="35"/>
  <c r="J38" i="35"/>
  <c r="K38" i="35" s="1"/>
  <c r="J37" i="35"/>
  <c r="K35" i="35" s="1"/>
  <c r="L35" i="35" s="1"/>
  <c r="J36" i="35"/>
  <c r="J35" i="35"/>
  <c r="J34" i="35"/>
  <c r="K34" i="35" s="1"/>
  <c r="J33" i="35"/>
  <c r="J32" i="35"/>
  <c r="J31" i="35"/>
  <c r="K30" i="35"/>
  <c r="J30" i="35"/>
  <c r="J29" i="35"/>
  <c r="J28" i="35"/>
  <c r="L27" i="35"/>
  <c r="J27" i="35"/>
  <c r="K27" i="35" s="1"/>
  <c r="K26" i="35"/>
  <c r="J26" i="35"/>
  <c r="J25" i="35"/>
  <c r="J24" i="35"/>
  <c r="L23" i="35"/>
  <c r="K23" i="35"/>
  <c r="J23" i="35"/>
  <c r="J22" i="35"/>
  <c r="K22" i="35" s="1"/>
  <c r="J21" i="35"/>
  <c r="J20" i="35"/>
  <c r="K19" i="35"/>
  <c r="L19" i="35" s="1"/>
  <c r="J19" i="35"/>
  <c r="J18" i="35"/>
  <c r="K18" i="35" s="1"/>
  <c r="J17" i="35"/>
  <c r="J16" i="35"/>
  <c r="J15" i="35"/>
  <c r="K14" i="35"/>
  <c r="J14" i="35"/>
  <c r="J13" i="35"/>
  <c r="J12" i="35"/>
  <c r="J11" i="35"/>
  <c r="K10" i="35"/>
  <c r="J10" i="35"/>
  <c r="J9" i="35"/>
  <c r="J8" i="35"/>
  <c r="L7" i="35"/>
  <c r="K7" i="35"/>
  <c r="J7" i="35"/>
  <c r="I157" i="34"/>
  <c r="H157" i="34"/>
  <c r="I156" i="34"/>
  <c r="H156" i="34"/>
  <c r="J142" i="34"/>
  <c r="K142" i="34" s="1"/>
  <c r="J141" i="34"/>
  <c r="K139" i="34" s="1"/>
  <c r="L139" i="34" s="1"/>
  <c r="J140" i="34"/>
  <c r="J139" i="34"/>
  <c r="J138" i="34"/>
  <c r="K138" i="34" s="1"/>
  <c r="J137" i="34"/>
  <c r="J136" i="34"/>
  <c r="J135" i="34"/>
  <c r="K134" i="34"/>
  <c r="J134" i="34"/>
  <c r="J133" i="34"/>
  <c r="J132" i="34"/>
  <c r="L131" i="34"/>
  <c r="J131" i="34"/>
  <c r="K131" i="34" s="1"/>
  <c r="K130" i="34"/>
  <c r="J130" i="34"/>
  <c r="J129" i="34"/>
  <c r="J128" i="34"/>
  <c r="L127" i="34"/>
  <c r="K127" i="34"/>
  <c r="J127" i="34"/>
  <c r="J126" i="34"/>
  <c r="K126" i="34" s="1"/>
  <c r="J125" i="34"/>
  <c r="J124" i="34"/>
  <c r="K123" i="34"/>
  <c r="L123" i="34" s="1"/>
  <c r="J123" i="34"/>
  <c r="J122" i="34"/>
  <c r="K122" i="34" s="1"/>
  <c r="J121" i="34"/>
  <c r="J120" i="34"/>
  <c r="J119" i="34"/>
  <c r="K118" i="34"/>
  <c r="J118" i="34"/>
  <c r="J117" i="34"/>
  <c r="J116" i="34"/>
  <c r="J115" i="34"/>
  <c r="K114" i="34"/>
  <c r="J114" i="34"/>
  <c r="J113" i="34"/>
  <c r="J112" i="34"/>
  <c r="L111" i="34"/>
  <c r="K111" i="34"/>
  <c r="J111" i="34"/>
  <c r="J110" i="34"/>
  <c r="K110" i="34" s="1"/>
  <c r="J109" i="34"/>
  <c r="K107" i="34" s="1"/>
  <c r="L107" i="34" s="1"/>
  <c r="J108" i="34"/>
  <c r="J107" i="34"/>
  <c r="J106" i="34"/>
  <c r="K106" i="34" s="1"/>
  <c r="J105" i="34"/>
  <c r="J104" i="34"/>
  <c r="J103" i="34"/>
  <c r="K102" i="34"/>
  <c r="J102" i="34"/>
  <c r="J101" i="34"/>
  <c r="J100" i="34"/>
  <c r="L99" i="34"/>
  <c r="J99" i="34"/>
  <c r="K99" i="34" s="1"/>
  <c r="K98" i="34"/>
  <c r="J98" i="34"/>
  <c r="J97" i="34"/>
  <c r="J96" i="34"/>
  <c r="L95" i="34"/>
  <c r="K95" i="34"/>
  <c r="J95" i="34"/>
  <c r="J94" i="34"/>
  <c r="K94" i="34" s="1"/>
  <c r="J93" i="34"/>
  <c r="J92" i="34"/>
  <c r="K91" i="34"/>
  <c r="L91" i="34" s="1"/>
  <c r="J91" i="34"/>
  <c r="J90" i="34"/>
  <c r="K90" i="34" s="1"/>
  <c r="J89" i="34"/>
  <c r="J88" i="34"/>
  <c r="J87" i="34"/>
  <c r="K86" i="34"/>
  <c r="J86" i="34"/>
  <c r="J85" i="34"/>
  <c r="J84" i="34"/>
  <c r="J83" i="34"/>
  <c r="K82" i="34"/>
  <c r="J82" i="34"/>
  <c r="J81" i="34"/>
  <c r="J80" i="34"/>
  <c r="L79" i="34"/>
  <c r="K79" i="34"/>
  <c r="J79" i="34"/>
  <c r="J78" i="34"/>
  <c r="K78" i="34" s="1"/>
  <c r="J77" i="34"/>
  <c r="K75" i="34" s="1"/>
  <c r="L75" i="34" s="1"/>
  <c r="J76" i="34"/>
  <c r="J75" i="34"/>
  <c r="J74" i="34"/>
  <c r="K74" i="34" s="1"/>
  <c r="J73" i="34"/>
  <c r="J72" i="34"/>
  <c r="J71" i="34"/>
  <c r="K70" i="34"/>
  <c r="J70" i="34"/>
  <c r="J69" i="34"/>
  <c r="J68" i="34"/>
  <c r="L67" i="34"/>
  <c r="J67" i="34"/>
  <c r="K67" i="34" s="1"/>
  <c r="K66" i="34"/>
  <c r="J66" i="34"/>
  <c r="J65" i="34"/>
  <c r="J64" i="34"/>
  <c r="L63" i="34"/>
  <c r="K63" i="34"/>
  <c r="J63" i="34"/>
  <c r="J62" i="34"/>
  <c r="K62" i="34" s="1"/>
  <c r="J61" i="34"/>
  <c r="J60" i="34"/>
  <c r="K59" i="34"/>
  <c r="L59" i="34" s="1"/>
  <c r="J59" i="34"/>
  <c r="J58" i="34"/>
  <c r="K58" i="34" s="1"/>
  <c r="J57" i="34"/>
  <c r="J56" i="34"/>
  <c r="J55" i="34"/>
  <c r="K54" i="34"/>
  <c r="J54" i="34"/>
  <c r="J53" i="34"/>
  <c r="J52" i="34"/>
  <c r="J51" i="34"/>
  <c r="K50" i="34"/>
  <c r="J50" i="34"/>
  <c r="J49" i="34"/>
  <c r="J48" i="34"/>
  <c r="L47" i="34"/>
  <c r="K47" i="34"/>
  <c r="J47" i="34"/>
  <c r="J46" i="34"/>
  <c r="K46" i="34" s="1"/>
  <c r="J45" i="34"/>
  <c r="K43" i="34" s="1"/>
  <c r="L43" i="34" s="1"/>
  <c r="J44" i="34"/>
  <c r="J43" i="34"/>
  <c r="J42" i="34"/>
  <c r="K42" i="34" s="1"/>
  <c r="J41" i="34"/>
  <c r="J40" i="34"/>
  <c r="J39" i="34"/>
  <c r="K38" i="34"/>
  <c r="J38" i="34"/>
  <c r="J37" i="34"/>
  <c r="J36" i="34"/>
  <c r="L35" i="34"/>
  <c r="J35" i="34"/>
  <c r="K35" i="34" s="1"/>
  <c r="K34" i="34"/>
  <c r="J34" i="34"/>
  <c r="J33" i="34"/>
  <c r="J32" i="34"/>
  <c r="L31" i="34"/>
  <c r="K31" i="34"/>
  <c r="J31" i="34"/>
  <c r="J30" i="34"/>
  <c r="K30" i="34" s="1"/>
  <c r="J29" i="34"/>
  <c r="J28" i="34"/>
  <c r="K27" i="34"/>
  <c r="L27" i="34" s="1"/>
  <c r="J27" i="34"/>
  <c r="J26" i="34"/>
  <c r="K26" i="34" s="1"/>
  <c r="J25" i="34"/>
  <c r="J24" i="34"/>
  <c r="J23" i="34"/>
  <c r="K22" i="34"/>
  <c r="J22" i="34"/>
  <c r="J21" i="34"/>
  <c r="J20" i="34"/>
  <c r="J19" i="34"/>
  <c r="K18" i="34"/>
  <c r="J18" i="34"/>
  <c r="J17" i="34"/>
  <c r="J16" i="34"/>
  <c r="L15" i="34"/>
  <c r="K15" i="34"/>
  <c r="J15" i="34"/>
  <c r="J14" i="34"/>
  <c r="K14" i="34" s="1"/>
  <c r="J13" i="34"/>
  <c r="K11" i="34" s="1"/>
  <c r="L11" i="34" s="1"/>
  <c r="J12" i="34"/>
  <c r="J11" i="34"/>
  <c r="J10" i="34"/>
  <c r="K10" i="34" s="1"/>
  <c r="J9" i="34"/>
  <c r="J8" i="34"/>
  <c r="J7" i="34"/>
  <c r="I157" i="33"/>
  <c r="H157" i="33"/>
  <c r="I156" i="33"/>
  <c r="H156" i="33"/>
  <c r="K142" i="33"/>
  <c r="J142" i="33"/>
  <c r="J141" i="33"/>
  <c r="J140" i="33"/>
  <c r="L139" i="33"/>
  <c r="J139" i="33"/>
  <c r="K139" i="33" s="1"/>
  <c r="K138" i="33"/>
  <c r="J138" i="33"/>
  <c r="J137" i="33"/>
  <c r="J136" i="33"/>
  <c r="L135" i="33"/>
  <c r="K135" i="33"/>
  <c r="J135" i="33"/>
  <c r="J134" i="33"/>
  <c r="K134" i="33" s="1"/>
  <c r="J133" i="33"/>
  <c r="J132" i="33"/>
  <c r="K131" i="33"/>
  <c r="L131" i="33" s="1"/>
  <c r="J131" i="33"/>
  <c r="J130" i="33"/>
  <c r="K130" i="33" s="1"/>
  <c r="J129" i="33"/>
  <c r="J128" i="33"/>
  <c r="J127" i="33"/>
  <c r="K126" i="33"/>
  <c r="J126" i="33"/>
  <c r="J125" i="33"/>
  <c r="J124" i="33"/>
  <c r="J123" i="33"/>
  <c r="K122" i="33"/>
  <c r="J122" i="33"/>
  <c r="J121" i="33"/>
  <c r="J120" i="33"/>
  <c r="L119" i="33"/>
  <c r="K119" i="33"/>
  <c r="J119" i="33"/>
  <c r="J118" i="33"/>
  <c r="K118" i="33" s="1"/>
  <c r="J117" i="33"/>
  <c r="K115" i="33" s="1"/>
  <c r="L115" i="33" s="1"/>
  <c r="J116" i="33"/>
  <c r="J115" i="33"/>
  <c r="J114" i="33"/>
  <c r="K114" i="33" s="1"/>
  <c r="J113" i="33"/>
  <c r="J112" i="33"/>
  <c r="J111" i="33"/>
  <c r="K110" i="33"/>
  <c r="J110" i="33"/>
  <c r="J109" i="33"/>
  <c r="J108" i="33"/>
  <c r="L107" i="33"/>
  <c r="J107" i="33"/>
  <c r="K107" i="33" s="1"/>
  <c r="K106" i="33"/>
  <c r="J106" i="33"/>
  <c r="J105" i="33"/>
  <c r="J104" i="33"/>
  <c r="L103" i="33"/>
  <c r="K103" i="33"/>
  <c r="J103" i="33"/>
  <c r="J102" i="33"/>
  <c r="K102" i="33" s="1"/>
  <c r="J101" i="33"/>
  <c r="J100" i="33"/>
  <c r="K99" i="33"/>
  <c r="L99" i="33" s="1"/>
  <c r="J99" i="33"/>
  <c r="J98" i="33"/>
  <c r="K98" i="33" s="1"/>
  <c r="J97" i="33"/>
  <c r="J96" i="33"/>
  <c r="J95" i="33"/>
  <c r="K94" i="33"/>
  <c r="J94" i="33"/>
  <c r="J93" i="33"/>
  <c r="J92" i="33"/>
  <c r="J91" i="33"/>
  <c r="K90" i="33"/>
  <c r="J90" i="33"/>
  <c r="J89" i="33"/>
  <c r="J88" i="33"/>
  <c r="L87" i="33"/>
  <c r="K87" i="33"/>
  <c r="J87" i="33"/>
  <c r="J86" i="33"/>
  <c r="K86" i="33" s="1"/>
  <c r="J85" i="33"/>
  <c r="K83" i="33" s="1"/>
  <c r="L83" i="33" s="1"/>
  <c r="J84" i="33"/>
  <c r="J83" i="33"/>
  <c r="J82" i="33"/>
  <c r="K82" i="33" s="1"/>
  <c r="J81" i="33"/>
  <c r="J80" i="33"/>
  <c r="J79" i="33"/>
  <c r="K78" i="33"/>
  <c r="J78" i="33"/>
  <c r="J77" i="33"/>
  <c r="J76" i="33"/>
  <c r="L75" i="33"/>
  <c r="J75" i="33"/>
  <c r="K75" i="33" s="1"/>
  <c r="K74" i="33"/>
  <c r="J74" i="33"/>
  <c r="J73" i="33"/>
  <c r="J72" i="33"/>
  <c r="L71" i="33"/>
  <c r="K71" i="33"/>
  <c r="J71" i="33"/>
  <c r="J70" i="33"/>
  <c r="K70" i="33" s="1"/>
  <c r="J69" i="33"/>
  <c r="J68" i="33"/>
  <c r="K67" i="33"/>
  <c r="L67" i="33" s="1"/>
  <c r="J67" i="33"/>
  <c r="J66" i="33"/>
  <c r="K66" i="33" s="1"/>
  <c r="J65" i="33"/>
  <c r="J64" i="33"/>
  <c r="J63" i="33"/>
  <c r="K62" i="33"/>
  <c r="J62" i="33"/>
  <c r="J61" i="33"/>
  <c r="J60" i="33"/>
  <c r="J59" i="33"/>
  <c r="K58" i="33"/>
  <c r="J58" i="33"/>
  <c r="J57" i="33"/>
  <c r="J56" i="33"/>
  <c r="L55" i="33"/>
  <c r="K55" i="33"/>
  <c r="J55" i="33"/>
  <c r="J54" i="33"/>
  <c r="K54" i="33" s="1"/>
  <c r="J53" i="33"/>
  <c r="K51" i="33" s="1"/>
  <c r="L51" i="33" s="1"/>
  <c r="J52" i="33"/>
  <c r="J51" i="33"/>
  <c r="J50" i="33"/>
  <c r="K50" i="33" s="1"/>
  <c r="J49" i="33"/>
  <c r="J48" i="33"/>
  <c r="J47" i="33"/>
  <c r="K46" i="33"/>
  <c r="J46" i="33"/>
  <c r="J45" i="33"/>
  <c r="J44" i="33"/>
  <c r="L43" i="33"/>
  <c r="J43" i="33"/>
  <c r="K43" i="33" s="1"/>
  <c r="K42" i="33"/>
  <c r="J42" i="33"/>
  <c r="J41" i="33"/>
  <c r="J40" i="33"/>
  <c r="L39" i="33"/>
  <c r="K39" i="33"/>
  <c r="J39" i="33"/>
  <c r="J38" i="33"/>
  <c r="K38" i="33" s="1"/>
  <c r="J37" i="33"/>
  <c r="J36" i="33"/>
  <c r="K35" i="33"/>
  <c r="L35" i="33" s="1"/>
  <c r="J35" i="33"/>
  <c r="J34" i="33"/>
  <c r="K34" i="33" s="1"/>
  <c r="J33" i="33"/>
  <c r="J32" i="33"/>
  <c r="J31" i="33"/>
  <c r="K30" i="33"/>
  <c r="J30" i="33"/>
  <c r="J29" i="33"/>
  <c r="J28" i="33"/>
  <c r="J27" i="33"/>
  <c r="K26" i="33"/>
  <c r="J26" i="33"/>
  <c r="J25" i="33"/>
  <c r="J24" i="33"/>
  <c r="L23" i="33"/>
  <c r="K23" i="33"/>
  <c r="J23" i="33"/>
  <c r="J22" i="33"/>
  <c r="K22" i="33" s="1"/>
  <c r="J21" i="33"/>
  <c r="K19" i="33" s="1"/>
  <c r="L19" i="33" s="1"/>
  <c r="J20" i="33"/>
  <c r="J19" i="33"/>
  <c r="J18" i="33"/>
  <c r="K18" i="33" s="1"/>
  <c r="J17" i="33"/>
  <c r="J16" i="33"/>
  <c r="J15" i="33"/>
  <c r="K14" i="33"/>
  <c r="J14" i="33"/>
  <c r="J13" i="33"/>
  <c r="J12" i="33"/>
  <c r="L11" i="33"/>
  <c r="J11" i="33"/>
  <c r="K11" i="33" s="1"/>
  <c r="K10" i="33"/>
  <c r="J10" i="33"/>
  <c r="J9" i="33"/>
  <c r="J8" i="33"/>
  <c r="L7" i="33"/>
  <c r="K7" i="33"/>
  <c r="J7" i="33"/>
  <c r="I157" i="32"/>
  <c r="H157" i="32"/>
  <c r="I156" i="32"/>
  <c r="H156" i="32"/>
  <c r="J142" i="32"/>
  <c r="K142" i="32" s="1"/>
  <c r="J141" i="32"/>
  <c r="J140" i="32"/>
  <c r="K139" i="32"/>
  <c r="L139" i="32" s="1"/>
  <c r="J139" i="32"/>
  <c r="J138" i="32"/>
  <c r="K138" i="32" s="1"/>
  <c r="J137" i="32"/>
  <c r="J136" i="32"/>
  <c r="J135" i="32"/>
  <c r="K134" i="32"/>
  <c r="J134" i="32"/>
  <c r="J133" i="32"/>
  <c r="J132" i="32"/>
  <c r="J131" i="32"/>
  <c r="K130" i="32"/>
  <c r="J130" i="32"/>
  <c r="J129" i="32"/>
  <c r="J128" i="32"/>
  <c r="L127" i="32"/>
  <c r="K127" i="32"/>
  <c r="J127" i="32"/>
  <c r="J126" i="32"/>
  <c r="K126" i="32" s="1"/>
  <c r="J125" i="32"/>
  <c r="J124" i="32"/>
  <c r="J123" i="32"/>
  <c r="K123" i="32" s="1"/>
  <c r="L123" i="32" s="1"/>
  <c r="J122" i="32"/>
  <c r="K122" i="32" s="1"/>
  <c r="J121" i="32"/>
  <c r="J120" i="32"/>
  <c r="K119" i="32"/>
  <c r="J119" i="32"/>
  <c r="K118" i="32"/>
  <c r="J118" i="32"/>
  <c r="J117" i="32"/>
  <c r="J116" i="32"/>
  <c r="J115" i="32"/>
  <c r="J114" i="32"/>
  <c r="K114" i="32" s="1"/>
  <c r="J113" i="32"/>
  <c r="J112" i="32"/>
  <c r="K111" i="32"/>
  <c r="J111" i="32"/>
  <c r="K110" i="32"/>
  <c r="J110" i="32"/>
  <c r="J109" i="32"/>
  <c r="J108" i="32"/>
  <c r="J107" i="32"/>
  <c r="J106" i="32"/>
  <c r="K106" i="32" s="1"/>
  <c r="J105" i="32"/>
  <c r="J104" i="32"/>
  <c r="K103" i="32" s="1"/>
  <c r="L103" i="32" s="1"/>
  <c r="J103" i="32"/>
  <c r="K102" i="32"/>
  <c r="J102" i="32"/>
  <c r="J101" i="32"/>
  <c r="J100" i="32"/>
  <c r="J99" i="32"/>
  <c r="K99" i="32" s="1"/>
  <c r="L99" i="32" s="1"/>
  <c r="J98" i="32"/>
  <c r="K98" i="32" s="1"/>
  <c r="J97" i="32"/>
  <c r="J96" i="32"/>
  <c r="K95" i="32"/>
  <c r="L95" i="32" s="1"/>
  <c r="J95" i="32"/>
  <c r="K94" i="32"/>
  <c r="J94" i="32"/>
  <c r="J93" i="32"/>
  <c r="J92" i="32"/>
  <c r="J91" i="32"/>
  <c r="K91" i="32" s="1"/>
  <c r="L91" i="32" s="1"/>
  <c r="J90" i="32"/>
  <c r="K90" i="32" s="1"/>
  <c r="J89" i="32"/>
  <c r="J88" i="32"/>
  <c r="K87" i="32"/>
  <c r="L87" i="32" s="1"/>
  <c r="J87" i="32"/>
  <c r="K86" i="32"/>
  <c r="J86" i="32"/>
  <c r="J85" i="32"/>
  <c r="J84" i="32"/>
  <c r="J83" i="32"/>
  <c r="J82" i="32"/>
  <c r="K82" i="32" s="1"/>
  <c r="J81" i="32"/>
  <c r="J80" i="32"/>
  <c r="K79" i="32"/>
  <c r="J79" i="32"/>
  <c r="K78" i="32"/>
  <c r="J78" i="32"/>
  <c r="J77" i="32"/>
  <c r="J76" i="32"/>
  <c r="J75" i="32"/>
  <c r="J74" i="32"/>
  <c r="K74" i="32" s="1"/>
  <c r="J73" i="32"/>
  <c r="J72" i="32"/>
  <c r="K71" i="32" s="1"/>
  <c r="L71" i="32" s="1"/>
  <c r="J71" i="32"/>
  <c r="K70" i="32"/>
  <c r="J70" i="32"/>
  <c r="J69" i="32"/>
  <c r="J68" i="32"/>
  <c r="L67" i="32"/>
  <c r="J67" i="32"/>
  <c r="K67" i="32" s="1"/>
  <c r="J66" i="32"/>
  <c r="K66" i="32" s="1"/>
  <c r="J65" i="32"/>
  <c r="J64" i="32"/>
  <c r="K63" i="32" s="1"/>
  <c r="L63" i="32" s="1"/>
  <c r="J63" i="32"/>
  <c r="K62" i="32"/>
  <c r="J62" i="32"/>
  <c r="J61" i="32"/>
  <c r="J60" i="32"/>
  <c r="J59" i="32"/>
  <c r="J58" i="32"/>
  <c r="K58" i="32" s="1"/>
  <c r="J57" i="32"/>
  <c r="J56" i="32"/>
  <c r="K55" i="32"/>
  <c r="J55" i="32"/>
  <c r="K54" i="32"/>
  <c r="J54" i="32"/>
  <c r="J53" i="32"/>
  <c r="J52" i="32"/>
  <c r="J51" i="32"/>
  <c r="J50" i="32"/>
  <c r="K50" i="32" s="1"/>
  <c r="J49" i="32"/>
  <c r="J48" i="32"/>
  <c r="K47" i="32"/>
  <c r="J47" i="32"/>
  <c r="K46" i="32"/>
  <c r="J46" i="32"/>
  <c r="J45" i="32"/>
  <c r="J44" i="32"/>
  <c r="J43" i="32"/>
  <c r="J42" i="32"/>
  <c r="K42" i="32" s="1"/>
  <c r="J41" i="32"/>
  <c r="J40" i="32"/>
  <c r="K39" i="32" s="1"/>
  <c r="L39" i="32" s="1"/>
  <c r="J39" i="32"/>
  <c r="K38" i="32"/>
  <c r="J38" i="32"/>
  <c r="J37" i="32"/>
  <c r="J36" i="32"/>
  <c r="J35" i="32"/>
  <c r="K35" i="32" s="1"/>
  <c r="L35" i="32" s="1"/>
  <c r="J34" i="32"/>
  <c r="K34" i="32" s="1"/>
  <c r="J33" i="32"/>
  <c r="J32" i="32"/>
  <c r="K31" i="32"/>
  <c r="L31" i="32" s="1"/>
  <c r="J31" i="32"/>
  <c r="K30" i="32"/>
  <c r="J30" i="32"/>
  <c r="J29" i="32"/>
  <c r="J28" i="32"/>
  <c r="J27" i="32"/>
  <c r="J26" i="32"/>
  <c r="K26" i="32" s="1"/>
  <c r="J25" i="32"/>
  <c r="J24" i="32"/>
  <c r="K23" i="32"/>
  <c r="L23" i="32" s="1"/>
  <c r="J23" i="32"/>
  <c r="K22" i="32"/>
  <c r="J22" i="32"/>
  <c r="J21" i="32"/>
  <c r="J20" i="32"/>
  <c r="J19" i="32"/>
  <c r="J18" i="32"/>
  <c r="K18" i="32" s="1"/>
  <c r="J17" i="32"/>
  <c r="J16" i="32"/>
  <c r="K15" i="32"/>
  <c r="J15" i="32"/>
  <c r="K14" i="32"/>
  <c r="J14" i="32"/>
  <c r="J13" i="32"/>
  <c r="J12" i="32"/>
  <c r="J11" i="32"/>
  <c r="J10" i="32"/>
  <c r="K10" i="32" s="1"/>
  <c r="J9" i="32"/>
  <c r="J8" i="32"/>
  <c r="K7" i="32" s="1"/>
  <c r="L7" i="32" s="1"/>
  <c r="J7" i="32"/>
  <c r="K142" i="31"/>
  <c r="J142" i="31"/>
  <c r="J141" i="31"/>
  <c r="J140" i="31"/>
  <c r="L139" i="31"/>
  <c r="J139" i="31"/>
  <c r="K139" i="31" s="1"/>
  <c r="J138" i="31"/>
  <c r="K138" i="31" s="1"/>
  <c r="J137" i="31"/>
  <c r="J136" i="31"/>
  <c r="K135" i="31" s="1"/>
  <c r="L135" i="31" s="1"/>
  <c r="J135" i="31"/>
  <c r="K134" i="31"/>
  <c r="J134" i="31"/>
  <c r="J133" i="31"/>
  <c r="J132" i="31"/>
  <c r="J131" i="31"/>
  <c r="K131" i="31" s="1"/>
  <c r="L131" i="31" s="1"/>
  <c r="J130" i="31"/>
  <c r="K130" i="31" s="1"/>
  <c r="J129" i="31"/>
  <c r="J128" i="31"/>
  <c r="K127" i="31"/>
  <c r="J127" i="31"/>
  <c r="K126" i="31"/>
  <c r="J126" i="31"/>
  <c r="J125" i="31"/>
  <c r="J124" i="31"/>
  <c r="J123" i="31"/>
  <c r="J122" i="31"/>
  <c r="K122" i="31" s="1"/>
  <c r="J121" i="31"/>
  <c r="J120" i="31"/>
  <c r="K119" i="31"/>
  <c r="J119" i="31"/>
  <c r="K118" i="31"/>
  <c r="J118" i="31"/>
  <c r="J117" i="31"/>
  <c r="J116" i="31"/>
  <c r="J115" i="31"/>
  <c r="J114" i="31"/>
  <c r="K114" i="31" s="1"/>
  <c r="J113" i="31"/>
  <c r="J112" i="31"/>
  <c r="K111" i="31" s="1"/>
  <c r="L111" i="31" s="1"/>
  <c r="J111" i="31"/>
  <c r="K110" i="31"/>
  <c r="J110" i="31"/>
  <c r="J109" i="31"/>
  <c r="J108" i="31"/>
  <c r="J107" i="31"/>
  <c r="K107" i="31" s="1"/>
  <c r="L107" i="31" s="1"/>
  <c r="J106" i="31"/>
  <c r="K106" i="31" s="1"/>
  <c r="J105" i="31"/>
  <c r="J104" i="31"/>
  <c r="K103" i="31"/>
  <c r="L103" i="31" s="1"/>
  <c r="J103" i="31"/>
  <c r="K102" i="31"/>
  <c r="J102" i="31"/>
  <c r="J101" i="31"/>
  <c r="J100" i="31"/>
  <c r="J99" i="31"/>
  <c r="K99" i="31" s="1"/>
  <c r="L99" i="31" s="1"/>
  <c r="J98" i="31"/>
  <c r="K98" i="31" s="1"/>
  <c r="J97" i="31"/>
  <c r="J96" i="31"/>
  <c r="K95" i="31"/>
  <c r="L95" i="31" s="1"/>
  <c r="J95" i="31"/>
  <c r="K94" i="31"/>
  <c r="J94" i="31"/>
  <c r="J93" i="31"/>
  <c r="J92" i="31"/>
  <c r="J91" i="31"/>
  <c r="J90" i="31"/>
  <c r="K90" i="31" s="1"/>
  <c r="J89" i="31"/>
  <c r="J88" i="31"/>
  <c r="K87" i="31"/>
  <c r="J87" i="31"/>
  <c r="K86" i="31"/>
  <c r="J86" i="31"/>
  <c r="J85" i="31"/>
  <c r="J84" i="31"/>
  <c r="J83" i="31"/>
  <c r="J82" i="31"/>
  <c r="K82" i="31" s="1"/>
  <c r="J81" i="31"/>
  <c r="J80" i="31"/>
  <c r="K79" i="31" s="1"/>
  <c r="L79" i="31" s="1"/>
  <c r="J79" i="31"/>
  <c r="K78" i="31"/>
  <c r="J78" i="31"/>
  <c r="J77" i="31"/>
  <c r="J76" i="31"/>
  <c r="L75" i="31"/>
  <c r="J75" i="31"/>
  <c r="K75" i="31" s="1"/>
  <c r="J74" i="31"/>
  <c r="K74" i="31" s="1"/>
  <c r="J73" i="31"/>
  <c r="J72" i="31"/>
  <c r="K71" i="31" s="1"/>
  <c r="L71" i="31" s="1"/>
  <c r="J71" i="31"/>
  <c r="K70" i="31"/>
  <c r="J70" i="31"/>
  <c r="J69" i="31"/>
  <c r="J68" i="31"/>
  <c r="J67" i="31"/>
  <c r="J66" i="31"/>
  <c r="K66" i="31" s="1"/>
  <c r="J65" i="31"/>
  <c r="J64" i="31"/>
  <c r="K63" i="31"/>
  <c r="J63" i="31"/>
  <c r="K62" i="31"/>
  <c r="J62" i="31"/>
  <c r="J61" i="31"/>
  <c r="J60" i="31"/>
  <c r="J59" i="31"/>
  <c r="J58" i="31"/>
  <c r="K58" i="31" s="1"/>
  <c r="J57" i="31"/>
  <c r="J56" i="31"/>
  <c r="K55" i="31"/>
  <c r="J55" i="31"/>
  <c r="K54" i="31"/>
  <c r="J54" i="31"/>
  <c r="J53" i="31"/>
  <c r="J52" i="31"/>
  <c r="J51" i="31"/>
  <c r="J50" i="31"/>
  <c r="K50" i="31" s="1"/>
  <c r="J49" i="31"/>
  <c r="J48" i="31"/>
  <c r="K47" i="31" s="1"/>
  <c r="L47" i="31" s="1"/>
  <c r="J47" i="31"/>
  <c r="K46" i="31"/>
  <c r="J46" i="31"/>
  <c r="J45" i="31"/>
  <c r="J44" i="31"/>
  <c r="J43" i="31"/>
  <c r="K43" i="31" s="1"/>
  <c r="L43" i="31" s="1"/>
  <c r="J42" i="31"/>
  <c r="K42" i="31" s="1"/>
  <c r="J41" i="31"/>
  <c r="J40" i="31"/>
  <c r="K39" i="31"/>
  <c r="L39" i="31" s="1"/>
  <c r="J39" i="31"/>
  <c r="K38" i="31"/>
  <c r="J38" i="31"/>
  <c r="J37" i="31"/>
  <c r="J36" i="31"/>
  <c r="J35" i="31"/>
  <c r="J34" i="31"/>
  <c r="K34" i="31" s="1"/>
  <c r="J33" i="31"/>
  <c r="J32" i="31"/>
  <c r="K31" i="31"/>
  <c r="L31" i="31" s="1"/>
  <c r="J31" i="31"/>
  <c r="K30" i="31"/>
  <c r="J30" i="31"/>
  <c r="J29" i="31"/>
  <c r="J28" i="31"/>
  <c r="J27" i="31"/>
  <c r="J26" i="31"/>
  <c r="K26" i="31" s="1"/>
  <c r="J25" i="31"/>
  <c r="J24" i="31"/>
  <c r="K23" i="31"/>
  <c r="J23" i="31"/>
  <c r="K22" i="31"/>
  <c r="J22" i="31"/>
  <c r="J21" i="31"/>
  <c r="J20" i="31"/>
  <c r="J19" i="31"/>
  <c r="J18" i="31"/>
  <c r="K18" i="31" s="1"/>
  <c r="J17" i="31"/>
  <c r="J16" i="31"/>
  <c r="K15" i="31" s="1"/>
  <c r="L15" i="31" s="1"/>
  <c r="J15" i="31"/>
  <c r="K14" i="31"/>
  <c r="J14" i="31"/>
  <c r="J13" i="31"/>
  <c r="J12" i="31"/>
  <c r="L11" i="31"/>
  <c r="J11" i="31"/>
  <c r="K11" i="31" s="1"/>
  <c r="J10" i="31"/>
  <c r="K10" i="31" s="1"/>
  <c r="J9" i="31"/>
  <c r="J8" i="31"/>
  <c r="K7" i="31" s="1"/>
  <c r="L7" i="31" s="1"/>
  <c r="J7" i="31"/>
  <c r="K142" i="30"/>
  <c r="J142" i="30"/>
  <c r="J141" i="30"/>
  <c r="J140" i="30"/>
  <c r="J139" i="30"/>
  <c r="K139" i="30" s="1"/>
  <c r="L139" i="30" s="1"/>
  <c r="J138" i="30"/>
  <c r="K138" i="30" s="1"/>
  <c r="J137" i="30"/>
  <c r="J136" i="30"/>
  <c r="K135" i="30"/>
  <c r="J135" i="30"/>
  <c r="K134" i="30"/>
  <c r="J134" i="30"/>
  <c r="J133" i="30"/>
  <c r="J132" i="30"/>
  <c r="J131" i="30"/>
  <c r="J130" i="30"/>
  <c r="K130" i="30" s="1"/>
  <c r="J129" i="30"/>
  <c r="J128" i="30"/>
  <c r="K127" i="30"/>
  <c r="J127" i="30"/>
  <c r="K126" i="30"/>
  <c r="J126" i="30"/>
  <c r="J125" i="30"/>
  <c r="J124" i="30"/>
  <c r="J123" i="30"/>
  <c r="J122" i="30"/>
  <c r="K122" i="30" s="1"/>
  <c r="J121" i="30"/>
  <c r="J120" i="30"/>
  <c r="K119" i="30" s="1"/>
  <c r="L119" i="30" s="1"/>
  <c r="J119" i="30"/>
  <c r="K118" i="30"/>
  <c r="J118" i="30"/>
  <c r="J117" i="30"/>
  <c r="J116" i="30"/>
  <c r="J115" i="30"/>
  <c r="K115" i="30" s="1"/>
  <c r="L115" i="30" s="1"/>
  <c r="J114" i="30"/>
  <c r="K114" i="30" s="1"/>
  <c r="J113" i="30"/>
  <c r="J112" i="30"/>
  <c r="K111" i="30"/>
  <c r="L111" i="30" s="1"/>
  <c r="J111" i="30"/>
  <c r="K110" i="30"/>
  <c r="J110" i="30"/>
  <c r="J109" i="30"/>
  <c r="J108" i="30"/>
  <c r="J107" i="30"/>
  <c r="K107" i="30" s="1"/>
  <c r="L107" i="30" s="1"/>
  <c r="J106" i="30"/>
  <c r="K106" i="30" s="1"/>
  <c r="J105" i="30"/>
  <c r="J104" i="30"/>
  <c r="K103" i="30"/>
  <c r="L103" i="30" s="1"/>
  <c r="J103" i="30"/>
  <c r="K102" i="30"/>
  <c r="J102" i="30"/>
  <c r="J101" i="30"/>
  <c r="J100" i="30"/>
  <c r="J99" i="30"/>
  <c r="J98" i="30"/>
  <c r="K98" i="30" s="1"/>
  <c r="J97" i="30"/>
  <c r="J96" i="30"/>
  <c r="K95" i="30"/>
  <c r="J95" i="30"/>
  <c r="K94" i="30"/>
  <c r="J94" i="30"/>
  <c r="J93" i="30"/>
  <c r="J92" i="30"/>
  <c r="J91" i="30"/>
  <c r="J90" i="30"/>
  <c r="K90" i="30" s="1"/>
  <c r="J89" i="30"/>
  <c r="J88" i="30"/>
  <c r="K87" i="30" s="1"/>
  <c r="L87" i="30" s="1"/>
  <c r="J87" i="30"/>
  <c r="K86" i="30"/>
  <c r="J86" i="30"/>
  <c r="J85" i="30"/>
  <c r="J84" i="30"/>
  <c r="L83" i="30"/>
  <c r="J83" i="30"/>
  <c r="K83" i="30" s="1"/>
  <c r="J82" i="30"/>
  <c r="K82" i="30" s="1"/>
  <c r="J81" i="30"/>
  <c r="J80" i="30"/>
  <c r="K79" i="30" s="1"/>
  <c r="L79" i="30" s="1"/>
  <c r="J79" i="30"/>
  <c r="K78" i="30"/>
  <c r="J78" i="30"/>
  <c r="J77" i="30"/>
  <c r="J76" i="30"/>
  <c r="J75" i="30"/>
  <c r="J74" i="30"/>
  <c r="K74" i="30" s="1"/>
  <c r="J73" i="30"/>
  <c r="J72" i="30"/>
  <c r="K71" i="30"/>
  <c r="J71" i="30"/>
  <c r="K70" i="30"/>
  <c r="J70" i="30"/>
  <c r="J69" i="30"/>
  <c r="J68" i="30"/>
  <c r="J67" i="30"/>
  <c r="J66" i="30"/>
  <c r="K66" i="30" s="1"/>
  <c r="J65" i="30"/>
  <c r="J64" i="30"/>
  <c r="K63" i="30"/>
  <c r="J63" i="30"/>
  <c r="K62" i="30"/>
  <c r="J62" i="30"/>
  <c r="J61" i="30"/>
  <c r="J60" i="30"/>
  <c r="J59" i="30"/>
  <c r="J58" i="30"/>
  <c r="K58" i="30" s="1"/>
  <c r="J57" i="30"/>
  <c r="J56" i="30"/>
  <c r="K55" i="30" s="1"/>
  <c r="L55" i="30" s="1"/>
  <c r="J55" i="30"/>
  <c r="K54" i="30"/>
  <c r="J54" i="30"/>
  <c r="J53" i="30"/>
  <c r="J52" i="30"/>
  <c r="J51" i="30"/>
  <c r="K51" i="30" s="1"/>
  <c r="L51" i="30" s="1"/>
  <c r="J50" i="30"/>
  <c r="K50" i="30" s="1"/>
  <c r="J49" i="30"/>
  <c r="J48" i="30"/>
  <c r="K47" i="30"/>
  <c r="L47" i="30" s="1"/>
  <c r="J47" i="30"/>
  <c r="K46" i="30"/>
  <c r="J46" i="30"/>
  <c r="J45" i="30"/>
  <c r="J44" i="30"/>
  <c r="J43" i="30"/>
  <c r="J42" i="30"/>
  <c r="K42" i="30" s="1"/>
  <c r="J41" i="30"/>
  <c r="J40" i="30"/>
  <c r="K39" i="30"/>
  <c r="L39" i="30" s="1"/>
  <c r="J39" i="30"/>
  <c r="K38" i="30"/>
  <c r="J38" i="30"/>
  <c r="J37" i="30"/>
  <c r="J36" i="30"/>
  <c r="J35" i="30"/>
  <c r="J34" i="30"/>
  <c r="K34" i="30" s="1"/>
  <c r="J33" i="30"/>
  <c r="J32" i="30"/>
  <c r="K31" i="30"/>
  <c r="J31" i="30"/>
  <c r="K30" i="30"/>
  <c r="J30" i="30"/>
  <c r="J29" i="30"/>
  <c r="J28" i="30"/>
  <c r="J27" i="30"/>
  <c r="J26" i="30"/>
  <c r="K26" i="30" s="1"/>
  <c r="J25" i="30"/>
  <c r="J24" i="30"/>
  <c r="K23" i="30" s="1"/>
  <c r="L23" i="30" s="1"/>
  <c r="J23" i="30"/>
  <c r="K22" i="30"/>
  <c r="J22" i="30"/>
  <c r="J21" i="30"/>
  <c r="J20" i="30"/>
  <c r="L19" i="30"/>
  <c r="J19" i="30"/>
  <c r="K19" i="30" s="1"/>
  <c r="J18" i="30"/>
  <c r="K18" i="30" s="1"/>
  <c r="J17" i="30"/>
  <c r="J16" i="30"/>
  <c r="K15" i="30" s="1"/>
  <c r="L15" i="30" s="1"/>
  <c r="J15" i="30"/>
  <c r="K14" i="30"/>
  <c r="J14" i="30"/>
  <c r="J13" i="30"/>
  <c r="J12" i="30"/>
  <c r="J11" i="30"/>
  <c r="K11" i="30" s="1"/>
  <c r="L11" i="30" s="1"/>
  <c r="J10" i="30"/>
  <c r="K10" i="30" s="1"/>
  <c r="J9" i="30"/>
  <c r="J8" i="30"/>
  <c r="K7" i="30"/>
  <c r="J7" i="30"/>
  <c r="K142" i="29"/>
  <c r="J142" i="29"/>
  <c r="J141" i="29"/>
  <c r="J140" i="29"/>
  <c r="J139" i="29"/>
  <c r="J138" i="29"/>
  <c r="K138" i="29" s="1"/>
  <c r="J137" i="29"/>
  <c r="J136" i="29"/>
  <c r="K135" i="29"/>
  <c r="J135" i="29"/>
  <c r="K134" i="29"/>
  <c r="J134" i="29"/>
  <c r="J133" i="29"/>
  <c r="J132" i="29"/>
  <c r="J131" i="29"/>
  <c r="J130" i="29"/>
  <c r="K130" i="29" s="1"/>
  <c r="J129" i="29"/>
  <c r="J128" i="29"/>
  <c r="K127" i="29" s="1"/>
  <c r="L127" i="29" s="1"/>
  <c r="J127" i="29"/>
  <c r="K126" i="29"/>
  <c r="J126" i="29"/>
  <c r="J125" i="29"/>
  <c r="J124" i="29"/>
  <c r="J123" i="29"/>
  <c r="K123" i="29" s="1"/>
  <c r="L123" i="29" s="1"/>
  <c r="J122" i="29"/>
  <c r="K122" i="29" s="1"/>
  <c r="J121" i="29"/>
  <c r="J120" i="29"/>
  <c r="K119" i="29"/>
  <c r="L119" i="29" s="1"/>
  <c r="J119" i="29"/>
  <c r="K118" i="29"/>
  <c r="J118" i="29"/>
  <c r="J117" i="29"/>
  <c r="J116" i="29"/>
  <c r="J115" i="29"/>
  <c r="K115" i="29" s="1"/>
  <c r="L115" i="29" s="1"/>
  <c r="J114" i="29"/>
  <c r="K114" i="29" s="1"/>
  <c r="J113" i="29"/>
  <c r="J112" i="29"/>
  <c r="K111" i="29"/>
  <c r="L111" i="29" s="1"/>
  <c r="J111" i="29"/>
  <c r="K110" i="29"/>
  <c r="J110" i="29"/>
  <c r="J109" i="29"/>
  <c r="J108" i="29"/>
  <c r="J107" i="29"/>
  <c r="J106" i="29"/>
  <c r="K106" i="29" s="1"/>
  <c r="J105" i="29"/>
  <c r="J104" i="29"/>
  <c r="K103" i="29"/>
  <c r="J103" i="29"/>
  <c r="K102" i="29"/>
  <c r="J102" i="29"/>
  <c r="J101" i="29"/>
  <c r="J100" i="29"/>
  <c r="J99" i="29"/>
  <c r="J98" i="29"/>
  <c r="K98" i="29" s="1"/>
  <c r="J97" i="29"/>
  <c r="J96" i="29"/>
  <c r="K95" i="29" s="1"/>
  <c r="L95" i="29" s="1"/>
  <c r="J95" i="29"/>
  <c r="K94" i="29"/>
  <c r="J94" i="29"/>
  <c r="J93" i="29"/>
  <c r="J92" i="29"/>
  <c r="L91" i="29"/>
  <c r="J91" i="29"/>
  <c r="K91" i="29" s="1"/>
  <c r="J90" i="29"/>
  <c r="K90" i="29" s="1"/>
  <c r="J89" i="29"/>
  <c r="J88" i="29"/>
  <c r="K87" i="29" s="1"/>
  <c r="L87" i="29" s="1"/>
  <c r="J87" i="29"/>
  <c r="K86" i="29"/>
  <c r="J86" i="29"/>
  <c r="J85" i="29"/>
  <c r="J84" i="29"/>
  <c r="J83" i="29"/>
  <c r="J82" i="29"/>
  <c r="K82" i="29" s="1"/>
  <c r="J81" i="29"/>
  <c r="J80" i="29"/>
  <c r="K79" i="29"/>
  <c r="J79" i="29"/>
  <c r="K78" i="29"/>
  <c r="J78" i="29"/>
  <c r="J77" i="29"/>
  <c r="J76" i="29"/>
  <c r="J75" i="29"/>
  <c r="J74" i="29"/>
  <c r="K74" i="29" s="1"/>
  <c r="J73" i="29"/>
  <c r="J72" i="29"/>
  <c r="K71" i="29"/>
  <c r="J71" i="29"/>
  <c r="K70" i="29"/>
  <c r="J70" i="29"/>
  <c r="J69" i="29"/>
  <c r="J68" i="29"/>
  <c r="J67" i="29"/>
  <c r="J66" i="29"/>
  <c r="K66" i="29" s="1"/>
  <c r="J65" i="29"/>
  <c r="J64" i="29"/>
  <c r="K63" i="29" s="1"/>
  <c r="L63" i="29" s="1"/>
  <c r="J63" i="29"/>
  <c r="K62" i="29"/>
  <c r="J62" i="29"/>
  <c r="J61" i="29"/>
  <c r="J60" i="29"/>
  <c r="J59" i="29"/>
  <c r="K59" i="29" s="1"/>
  <c r="L59" i="29" s="1"/>
  <c r="J58" i="29"/>
  <c r="K58" i="29" s="1"/>
  <c r="J57" i="29"/>
  <c r="J56" i="29"/>
  <c r="K55" i="29"/>
  <c r="L55" i="29" s="1"/>
  <c r="J55" i="29"/>
  <c r="K54" i="29"/>
  <c r="J54" i="29"/>
  <c r="J53" i="29"/>
  <c r="J52" i="29"/>
  <c r="J51" i="29"/>
  <c r="J50" i="29"/>
  <c r="K50" i="29" s="1"/>
  <c r="J49" i="29"/>
  <c r="J48" i="29"/>
  <c r="K47" i="29"/>
  <c r="L47" i="29" s="1"/>
  <c r="J47" i="29"/>
  <c r="K46" i="29"/>
  <c r="J46" i="29"/>
  <c r="J45" i="29"/>
  <c r="J44" i="29"/>
  <c r="J43" i="29"/>
  <c r="J42" i="29"/>
  <c r="K42" i="29" s="1"/>
  <c r="J41" i="29"/>
  <c r="J40" i="29"/>
  <c r="K39" i="29"/>
  <c r="J39" i="29"/>
  <c r="K38" i="29"/>
  <c r="J38" i="29"/>
  <c r="J37" i="29"/>
  <c r="J36" i="29"/>
  <c r="J35" i="29"/>
  <c r="J34" i="29"/>
  <c r="K34" i="29" s="1"/>
  <c r="J33" i="29"/>
  <c r="J32" i="29"/>
  <c r="K31" i="29" s="1"/>
  <c r="L31" i="29" s="1"/>
  <c r="J31" i="29"/>
  <c r="K30" i="29"/>
  <c r="J30" i="29"/>
  <c r="J29" i="29"/>
  <c r="J28" i="29"/>
  <c r="L27" i="29"/>
  <c r="J27" i="29"/>
  <c r="K27" i="29" s="1"/>
  <c r="J26" i="29"/>
  <c r="K26" i="29" s="1"/>
  <c r="J25" i="29"/>
  <c r="J24" i="29"/>
  <c r="K23" i="29" s="1"/>
  <c r="L23" i="29" s="1"/>
  <c r="J23" i="29"/>
  <c r="K22" i="29"/>
  <c r="J22" i="29"/>
  <c r="J21" i="29"/>
  <c r="J20" i="29"/>
  <c r="J19" i="29"/>
  <c r="K19" i="29" s="1"/>
  <c r="L19" i="29" s="1"/>
  <c r="J18" i="29"/>
  <c r="K18" i="29" s="1"/>
  <c r="J17" i="29"/>
  <c r="J16" i="29"/>
  <c r="K15" i="29"/>
  <c r="J15" i="29"/>
  <c r="K14" i="29"/>
  <c r="J14" i="29"/>
  <c r="J13" i="29"/>
  <c r="J12" i="29"/>
  <c r="J11" i="29"/>
  <c r="J10" i="29"/>
  <c r="K10" i="29" s="1"/>
  <c r="J9" i="29"/>
  <c r="J8" i="29"/>
  <c r="K7" i="29"/>
  <c r="J7" i="29"/>
  <c r="K142" i="28"/>
  <c r="J142" i="28"/>
  <c r="J141" i="28"/>
  <c r="J140" i="28"/>
  <c r="J139" i="28"/>
  <c r="J138" i="28"/>
  <c r="K138" i="28" s="1"/>
  <c r="J137" i="28"/>
  <c r="J136" i="28"/>
  <c r="K135" i="28" s="1"/>
  <c r="L135" i="28" s="1"/>
  <c r="J135" i="28"/>
  <c r="K134" i="28"/>
  <c r="J134" i="28"/>
  <c r="J133" i="28"/>
  <c r="J132" i="28"/>
  <c r="J131" i="28"/>
  <c r="K131" i="28" s="1"/>
  <c r="L131" i="28" s="1"/>
  <c r="J130" i="28"/>
  <c r="K130" i="28" s="1"/>
  <c r="J129" i="28"/>
  <c r="J128" i="28"/>
  <c r="K127" i="28"/>
  <c r="L127" i="28" s="1"/>
  <c r="J127" i="28"/>
  <c r="K126" i="28"/>
  <c r="J126" i="28"/>
  <c r="J125" i="28"/>
  <c r="J124" i="28"/>
  <c r="J123" i="28"/>
  <c r="K123" i="28" s="1"/>
  <c r="L123" i="28" s="1"/>
  <c r="J122" i="28"/>
  <c r="K122" i="28" s="1"/>
  <c r="J121" i="28"/>
  <c r="J120" i="28"/>
  <c r="K119" i="28"/>
  <c r="L119" i="28" s="1"/>
  <c r="J119" i="28"/>
  <c r="K118" i="28"/>
  <c r="J118" i="28"/>
  <c r="J117" i="28"/>
  <c r="J116" i="28"/>
  <c r="J115" i="28"/>
  <c r="J114" i="28"/>
  <c r="K114" i="28" s="1"/>
  <c r="J113" i="28"/>
  <c r="J112" i="28"/>
  <c r="K111" i="28"/>
  <c r="J111" i="28"/>
  <c r="K110" i="28"/>
  <c r="J110" i="28"/>
  <c r="J109" i="28"/>
  <c r="J108" i="28"/>
  <c r="J107" i="28"/>
  <c r="J106" i="28"/>
  <c r="K106" i="28" s="1"/>
  <c r="J105" i="28"/>
  <c r="J104" i="28"/>
  <c r="K103" i="28" s="1"/>
  <c r="L103" i="28" s="1"/>
  <c r="J103" i="28"/>
  <c r="K102" i="28"/>
  <c r="J102" i="28"/>
  <c r="J101" i="28"/>
  <c r="J100" i="28"/>
  <c r="L99" i="28"/>
  <c r="J99" i="28"/>
  <c r="K99" i="28" s="1"/>
  <c r="J98" i="28"/>
  <c r="K98" i="28" s="1"/>
  <c r="J97" i="28"/>
  <c r="J96" i="28"/>
  <c r="K95" i="28" s="1"/>
  <c r="L95" i="28" s="1"/>
  <c r="J95" i="28"/>
  <c r="K94" i="28"/>
  <c r="J94" i="28"/>
  <c r="J93" i="28"/>
  <c r="J92" i="28"/>
  <c r="J91" i="28"/>
  <c r="J90" i="28"/>
  <c r="K90" i="28" s="1"/>
  <c r="J89" i="28"/>
  <c r="J88" i="28"/>
  <c r="K87" i="28"/>
  <c r="J87" i="28"/>
  <c r="K86" i="28"/>
  <c r="J86" i="28"/>
  <c r="J85" i="28"/>
  <c r="J84" i="28"/>
  <c r="J83" i="28"/>
  <c r="J82" i="28"/>
  <c r="K82" i="28" s="1"/>
  <c r="J81" i="28"/>
  <c r="J80" i="28"/>
  <c r="K79" i="28"/>
  <c r="J79" i="28"/>
  <c r="K78" i="28"/>
  <c r="J78" i="28"/>
  <c r="J77" i="28"/>
  <c r="J76" i="28"/>
  <c r="J75" i="28"/>
  <c r="J74" i="28"/>
  <c r="K74" i="28" s="1"/>
  <c r="J73" i="28"/>
  <c r="J72" i="28"/>
  <c r="K71" i="28" s="1"/>
  <c r="L71" i="28" s="1"/>
  <c r="J71" i="28"/>
  <c r="K70" i="28"/>
  <c r="J70" i="28"/>
  <c r="J69" i="28"/>
  <c r="J68" i="28"/>
  <c r="J67" i="28"/>
  <c r="K67" i="28" s="1"/>
  <c r="L67" i="28" s="1"/>
  <c r="J66" i="28"/>
  <c r="K66" i="28" s="1"/>
  <c r="J65" i="28"/>
  <c r="J64" i="28"/>
  <c r="K63" i="28"/>
  <c r="L63" i="28" s="1"/>
  <c r="J63" i="28"/>
  <c r="K62" i="28"/>
  <c r="J62" i="28"/>
  <c r="J61" i="28"/>
  <c r="J60" i="28"/>
  <c r="J59" i="28"/>
  <c r="J58" i="28"/>
  <c r="K58" i="28" s="1"/>
  <c r="J57" i="28"/>
  <c r="J56" i="28"/>
  <c r="L55" i="28"/>
  <c r="K55" i="28"/>
  <c r="J55" i="28"/>
  <c r="J54" i="28"/>
  <c r="K54" i="28" s="1"/>
  <c r="J53" i="28"/>
  <c r="J52" i="28"/>
  <c r="K51" i="28"/>
  <c r="L51" i="28" s="1"/>
  <c r="J51" i="28"/>
  <c r="J50" i="28"/>
  <c r="K50" i="28" s="1"/>
  <c r="J49" i="28"/>
  <c r="J48" i="28"/>
  <c r="J47" i="28"/>
  <c r="K46" i="28"/>
  <c r="J46" i="28"/>
  <c r="J45" i="28"/>
  <c r="J44" i="28"/>
  <c r="L43" i="28"/>
  <c r="J43" i="28"/>
  <c r="K43" i="28" s="1"/>
  <c r="K42" i="28"/>
  <c r="J42" i="28"/>
  <c r="J41" i="28"/>
  <c r="J40" i="28"/>
  <c r="L39" i="28"/>
  <c r="K39" i="28"/>
  <c r="J39" i="28"/>
  <c r="J38" i="28"/>
  <c r="K38" i="28" s="1"/>
  <c r="J37" i="28"/>
  <c r="K35" i="28" s="1"/>
  <c r="L35" i="28" s="1"/>
  <c r="J36" i="28"/>
  <c r="J35" i="28"/>
  <c r="J34" i="28"/>
  <c r="K34" i="28" s="1"/>
  <c r="J33" i="28"/>
  <c r="J32" i="28"/>
  <c r="J31" i="28"/>
  <c r="K30" i="28"/>
  <c r="J30" i="28"/>
  <c r="J29" i="28"/>
  <c r="J28" i="28"/>
  <c r="J27" i="28"/>
  <c r="K26" i="28"/>
  <c r="J26" i="28"/>
  <c r="J25" i="28"/>
  <c r="J24" i="28"/>
  <c r="L23" i="28"/>
  <c r="K23" i="28"/>
  <c r="J23" i="28"/>
  <c r="J22" i="28"/>
  <c r="K22" i="28" s="1"/>
  <c r="J21" i="28"/>
  <c r="J20" i="28"/>
  <c r="K19" i="28"/>
  <c r="L19" i="28" s="1"/>
  <c r="J19" i="28"/>
  <c r="J18" i="28"/>
  <c r="K18" i="28" s="1"/>
  <c r="J17" i="28"/>
  <c r="J16" i="28"/>
  <c r="J15" i="28"/>
  <c r="K14" i="28"/>
  <c r="J14" i="28"/>
  <c r="J13" i="28"/>
  <c r="J12" i="28"/>
  <c r="L11" i="28"/>
  <c r="J11" i="28"/>
  <c r="K11" i="28" s="1"/>
  <c r="K10" i="28"/>
  <c r="J10" i="28"/>
  <c r="J9" i="28"/>
  <c r="J8" i="28"/>
  <c r="L7" i="28"/>
  <c r="K7" i="28"/>
  <c r="J7" i="28"/>
  <c r="J142" i="27"/>
  <c r="K142" i="27" s="1"/>
  <c r="J141" i="27"/>
  <c r="K139" i="27" s="1"/>
  <c r="L139" i="27" s="1"/>
  <c r="J140" i="27"/>
  <c r="J139" i="27"/>
  <c r="J138" i="27"/>
  <c r="K138" i="27" s="1"/>
  <c r="J137" i="27"/>
  <c r="J136" i="27"/>
  <c r="J135" i="27"/>
  <c r="K134" i="27"/>
  <c r="J134" i="27"/>
  <c r="J133" i="27"/>
  <c r="J132" i="27"/>
  <c r="J131" i="27"/>
  <c r="K130" i="27"/>
  <c r="J130" i="27"/>
  <c r="J129" i="27"/>
  <c r="J128" i="27"/>
  <c r="L127" i="27"/>
  <c r="K127" i="27"/>
  <c r="J127" i="27"/>
  <c r="J126" i="27"/>
  <c r="K126" i="27" s="1"/>
  <c r="J125" i="27"/>
  <c r="J124" i="27"/>
  <c r="K123" i="27"/>
  <c r="L123" i="27" s="1"/>
  <c r="J123" i="27"/>
  <c r="J122" i="27"/>
  <c r="K122" i="27" s="1"/>
  <c r="J121" i="27"/>
  <c r="J120" i="27"/>
  <c r="J119" i="27"/>
  <c r="K118" i="27"/>
  <c r="J118" i="27"/>
  <c r="J117" i="27"/>
  <c r="J116" i="27"/>
  <c r="L115" i="27"/>
  <c r="J115" i="27"/>
  <c r="K115" i="27" s="1"/>
  <c r="K114" i="27"/>
  <c r="J114" i="27"/>
  <c r="J113" i="27"/>
  <c r="J112" i="27"/>
  <c r="L111" i="27"/>
  <c r="K111" i="27"/>
  <c r="J111" i="27"/>
  <c r="J110" i="27"/>
  <c r="K110" i="27" s="1"/>
  <c r="J109" i="27"/>
  <c r="K107" i="27" s="1"/>
  <c r="L107" i="27" s="1"/>
  <c r="J108" i="27"/>
  <c r="J107" i="27"/>
  <c r="J106" i="27"/>
  <c r="K106" i="27" s="1"/>
  <c r="J105" i="27"/>
  <c r="J104" i="27"/>
  <c r="J103" i="27"/>
  <c r="K102" i="27"/>
  <c r="J102" i="27"/>
  <c r="J101" i="27"/>
  <c r="J100" i="27"/>
  <c r="J99" i="27"/>
  <c r="K98" i="27"/>
  <c r="J98" i="27"/>
  <c r="J97" i="27"/>
  <c r="J96" i="27"/>
  <c r="L95" i="27"/>
  <c r="K95" i="27"/>
  <c r="J95" i="27"/>
  <c r="J94" i="27"/>
  <c r="K94" i="27" s="1"/>
  <c r="J93" i="27"/>
  <c r="J92" i="27"/>
  <c r="K91" i="27"/>
  <c r="L91" i="27" s="1"/>
  <c r="J91" i="27"/>
  <c r="J90" i="27"/>
  <c r="K90" i="27" s="1"/>
  <c r="J89" i="27"/>
  <c r="J88" i="27"/>
  <c r="J87" i="27"/>
  <c r="K86" i="27"/>
  <c r="J86" i="27"/>
  <c r="J85" i="27"/>
  <c r="J84" i="27"/>
  <c r="L83" i="27"/>
  <c r="J83" i="27"/>
  <c r="K83" i="27" s="1"/>
  <c r="K82" i="27"/>
  <c r="J82" i="27"/>
  <c r="J81" i="27"/>
  <c r="J80" i="27"/>
  <c r="L79" i="27"/>
  <c r="K79" i="27"/>
  <c r="J79" i="27"/>
  <c r="J78" i="27"/>
  <c r="K78" i="27" s="1"/>
  <c r="J77" i="27"/>
  <c r="K75" i="27" s="1"/>
  <c r="L75" i="27" s="1"/>
  <c r="J76" i="27"/>
  <c r="J75" i="27"/>
  <c r="J74" i="27"/>
  <c r="K74" i="27" s="1"/>
  <c r="J73" i="27"/>
  <c r="J72" i="27"/>
  <c r="J71" i="27"/>
  <c r="K70" i="27"/>
  <c r="J70" i="27"/>
  <c r="J69" i="27"/>
  <c r="J68" i="27"/>
  <c r="J67" i="27"/>
  <c r="K66" i="27"/>
  <c r="J66" i="27"/>
  <c r="J65" i="27"/>
  <c r="J64" i="27"/>
  <c r="L63" i="27"/>
  <c r="K63" i="27"/>
  <c r="J63" i="27"/>
  <c r="J62" i="27"/>
  <c r="K62" i="27" s="1"/>
  <c r="J61" i="27"/>
  <c r="J60" i="27"/>
  <c r="K59" i="27"/>
  <c r="L59" i="27" s="1"/>
  <c r="J59" i="27"/>
  <c r="J58" i="27"/>
  <c r="K58" i="27" s="1"/>
  <c r="J57" i="27"/>
  <c r="J56" i="27"/>
  <c r="J55" i="27"/>
  <c r="K54" i="27"/>
  <c r="J54" i="27"/>
  <c r="J53" i="27"/>
  <c r="J52" i="27"/>
  <c r="L51" i="27"/>
  <c r="J51" i="27"/>
  <c r="K51" i="27" s="1"/>
  <c r="K50" i="27"/>
  <c r="J50" i="27"/>
  <c r="J49" i="27"/>
  <c r="J48" i="27"/>
  <c r="L47" i="27"/>
  <c r="K47" i="27"/>
  <c r="J47" i="27"/>
  <c r="J46" i="27"/>
  <c r="K46" i="27" s="1"/>
  <c r="J45" i="27"/>
  <c r="K43" i="27" s="1"/>
  <c r="L43" i="27" s="1"/>
  <c r="J44" i="27"/>
  <c r="J43" i="27"/>
  <c r="J42" i="27"/>
  <c r="K42" i="27" s="1"/>
  <c r="J41" i="27"/>
  <c r="J40" i="27"/>
  <c r="J39" i="27"/>
  <c r="K38" i="27"/>
  <c r="J38" i="27"/>
  <c r="J37" i="27"/>
  <c r="J36" i="27"/>
  <c r="J35" i="27"/>
  <c r="K34" i="27"/>
  <c r="J34" i="27"/>
  <c r="J33" i="27"/>
  <c r="J32" i="27"/>
  <c r="L31" i="27"/>
  <c r="K31" i="27"/>
  <c r="J31" i="27"/>
  <c r="J30" i="27"/>
  <c r="K30" i="27" s="1"/>
  <c r="J29" i="27"/>
  <c r="J28" i="27"/>
  <c r="K27" i="27"/>
  <c r="L27" i="27" s="1"/>
  <c r="J27" i="27"/>
  <c r="J26" i="27"/>
  <c r="K26" i="27" s="1"/>
  <c r="J25" i="27"/>
  <c r="J24" i="27"/>
  <c r="J23" i="27"/>
  <c r="K22" i="27"/>
  <c r="J22" i="27"/>
  <c r="J21" i="27"/>
  <c r="J20" i="27"/>
  <c r="L19" i="27"/>
  <c r="J19" i="27"/>
  <c r="K19" i="27" s="1"/>
  <c r="K18" i="27"/>
  <c r="J18" i="27"/>
  <c r="J17" i="27"/>
  <c r="J16" i="27"/>
  <c r="L15" i="27"/>
  <c r="K15" i="27"/>
  <c r="J15" i="27"/>
  <c r="J14" i="27"/>
  <c r="K14" i="27" s="1"/>
  <c r="J13" i="27"/>
  <c r="K11" i="27" s="1"/>
  <c r="L11" i="27" s="1"/>
  <c r="J12" i="27"/>
  <c r="J11" i="27"/>
  <c r="J10" i="27"/>
  <c r="K10" i="27" s="1"/>
  <c r="J9" i="27"/>
  <c r="J8" i="27"/>
  <c r="J7" i="27"/>
  <c r="I157" i="26"/>
  <c r="H157" i="26"/>
  <c r="I156" i="26"/>
  <c r="H156" i="26"/>
  <c r="K142" i="26"/>
  <c r="J142" i="26"/>
  <c r="J141" i="26"/>
  <c r="J140" i="26"/>
  <c r="J139" i="26"/>
  <c r="K138" i="26"/>
  <c r="J138" i="26"/>
  <c r="J137" i="26"/>
  <c r="J136" i="26"/>
  <c r="L135" i="26"/>
  <c r="K135" i="26"/>
  <c r="J135" i="26"/>
  <c r="J134" i="26"/>
  <c r="K134" i="26" s="1"/>
  <c r="J133" i="26"/>
  <c r="J132" i="26"/>
  <c r="K131" i="26"/>
  <c r="L131" i="26" s="1"/>
  <c r="J131" i="26"/>
  <c r="J130" i="26"/>
  <c r="K130" i="26" s="1"/>
  <c r="J129" i="26"/>
  <c r="J128" i="26"/>
  <c r="J127" i="26"/>
  <c r="K126" i="26"/>
  <c r="J126" i="26"/>
  <c r="J125" i="26"/>
  <c r="J124" i="26"/>
  <c r="L123" i="26"/>
  <c r="J123" i="26"/>
  <c r="K123" i="26" s="1"/>
  <c r="K122" i="26"/>
  <c r="J122" i="26"/>
  <c r="J121" i="26"/>
  <c r="J120" i="26"/>
  <c r="L119" i="26"/>
  <c r="K119" i="26"/>
  <c r="J119" i="26"/>
  <c r="J118" i="26"/>
  <c r="K118" i="26" s="1"/>
  <c r="J117" i="26"/>
  <c r="K115" i="26" s="1"/>
  <c r="L115" i="26" s="1"/>
  <c r="J116" i="26"/>
  <c r="J115" i="26"/>
  <c r="J114" i="26"/>
  <c r="K114" i="26" s="1"/>
  <c r="J113" i="26"/>
  <c r="J112" i="26"/>
  <c r="J111" i="26"/>
  <c r="K110" i="26"/>
  <c r="J110" i="26"/>
  <c r="J109" i="26"/>
  <c r="J108" i="26"/>
  <c r="J107" i="26"/>
  <c r="K106" i="26"/>
  <c r="J106" i="26"/>
  <c r="J105" i="26"/>
  <c r="J104" i="26"/>
  <c r="L103" i="26"/>
  <c r="K103" i="26"/>
  <c r="J103" i="26"/>
  <c r="J102" i="26"/>
  <c r="K102" i="26" s="1"/>
  <c r="J101" i="26"/>
  <c r="J100" i="26"/>
  <c r="K99" i="26"/>
  <c r="L99" i="26" s="1"/>
  <c r="J99" i="26"/>
  <c r="J98" i="26"/>
  <c r="K98" i="26" s="1"/>
  <c r="J97" i="26"/>
  <c r="J96" i="26"/>
  <c r="J95" i="26"/>
  <c r="K94" i="26"/>
  <c r="J94" i="26"/>
  <c r="J93" i="26"/>
  <c r="J92" i="26"/>
  <c r="L91" i="26"/>
  <c r="J91" i="26"/>
  <c r="K91" i="26" s="1"/>
  <c r="K90" i="26"/>
  <c r="J90" i="26"/>
  <c r="J89" i="26"/>
  <c r="J88" i="26"/>
  <c r="L87" i="26"/>
  <c r="K87" i="26"/>
  <c r="J87" i="26"/>
  <c r="J86" i="26"/>
  <c r="K86" i="26" s="1"/>
  <c r="J85" i="26"/>
  <c r="K83" i="26" s="1"/>
  <c r="L83" i="26" s="1"/>
  <c r="J84" i="26"/>
  <c r="J83" i="26"/>
  <c r="J82" i="26"/>
  <c r="K82" i="26" s="1"/>
  <c r="J81" i="26"/>
  <c r="J80" i="26"/>
  <c r="J79" i="26"/>
  <c r="K78" i="26"/>
  <c r="J78" i="26"/>
  <c r="J77" i="26"/>
  <c r="J76" i="26"/>
  <c r="J75" i="26"/>
  <c r="K74" i="26"/>
  <c r="J74" i="26"/>
  <c r="J73" i="26"/>
  <c r="J72" i="26"/>
  <c r="L71" i="26"/>
  <c r="K71" i="26"/>
  <c r="J71" i="26"/>
  <c r="J70" i="26"/>
  <c r="K70" i="26" s="1"/>
  <c r="J69" i="26"/>
  <c r="J68" i="26"/>
  <c r="K67" i="26"/>
  <c r="L67" i="26" s="1"/>
  <c r="J67" i="26"/>
  <c r="J66" i="26"/>
  <c r="K66" i="26" s="1"/>
  <c r="J65" i="26"/>
  <c r="J64" i="26"/>
  <c r="J63" i="26"/>
  <c r="K62" i="26"/>
  <c r="J62" i="26"/>
  <c r="J61" i="26"/>
  <c r="J60" i="26"/>
  <c r="L59" i="26"/>
  <c r="J59" i="26"/>
  <c r="K59" i="26" s="1"/>
  <c r="K58" i="26"/>
  <c r="J58" i="26"/>
  <c r="J57" i="26"/>
  <c r="J56" i="26"/>
  <c r="L55" i="26"/>
  <c r="K55" i="26"/>
  <c r="J55" i="26"/>
  <c r="J54" i="26"/>
  <c r="K54" i="26" s="1"/>
  <c r="J53" i="26"/>
  <c r="K51" i="26" s="1"/>
  <c r="L51" i="26" s="1"/>
  <c r="J52" i="26"/>
  <c r="J51" i="26"/>
  <c r="J50" i="26"/>
  <c r="K50" i="26" s="1"/>
  <c r="J49" i="26"/>
  <c r="J48" i="26"/>
  <c r="J47" i="26"/>
  <c r="K46" i="26"/>
  <c r="J46" i="26"/>
  <c r="J45" i="26"/>
  <c r="J44" i="26"/>
  <c r="J43" i="26"/>
  <c r="K42" i="26"/>
  <c r="J42" i="26"/>
  <c r="J41" i="26"/>
  <c r="J40" i="26"/>
  <c r="L39" i="26"/>
  <c r="K39" i="26"/>
  <c r="J39" i="26"/>
  <c r="J38" i="26"/>
  <c r="K38" i="26" s="1"/>
  <c r="J37" i="26"/>
  <c r="J36" i="26"/>
  <c r="K35" i="26"/>
  <c r="L35" i="26" s="1"/>
  <c r="J35" i="26"/>
  <c r="J34" i="26"/>
  <c r="K34" i="26" s="1"/>
  <c r="J33" i="26"/>
  <c r="J32" i="26"/>
  <c r="J31" i="26"/>
  <c r="K30" i="26"/>
  <c r="J30" i="26"/>
  <c r="J29" i="26"/>
  <c r="J28" i="26"/>
  <c r="L27" i="26"/>
  <c r="J27" i="26"/>
  <c r="K27" i="26" s="1"/>
  <c r="K26" i="26"/>
  <c r="J26" i="26"/>
  <c r="J25" i="26"/>
  <c r="J24" i="26"/>
  <c r="L23" i="26"/>
  <c r="K23" i="26"/>
  <c r="J23" i="26"/>
  <c r="J22" i="26"/>
  <c r="K22" i="26" s="1"/>
  <c r="J21" i="26"/>
  <c r="K19" i="26" s="1"/>
  <c r="L19" i="26" s="1"/>
  <c r="J20" i="26"/>
  <c r="J19" i="26"/>
  <c r="J18" i="26"/>
  <c r="K18" i="26" s="1"/>
  <c r="J17" i="26"/>
  <c r="J16" i="26"/>
  <c r="J15" i="26"/>
  <c r="K14" i="26"/>
  <c r="J14" i="26"/>
  <c r="J13" i="26"/>
  <c r="J12" i="26"/>
  <c r="J11" i="26"/>
  <c r="K10" i="26"/>
  <c r="J10" i="26"/>
  <c r="J9" i="26"/>
  <c r="J8" i="26"/>
  <c r="L7" i="26"/>
  <c r="K7" i="26"/>
  <c r="J7" i="26"/>
  <c r="I157" i="25"/>
  <c r="H157" i="25"/>
  <c r="I156" i="25"/>
  <c r="H156" i="25"/>
  <c r="J142" i="25"/>
  <c r="K142" i="25" s="1"/>
  <c r="J141" i="25"/>
  <c r="J140" i="25"/>
  <c r="K139" i="25"/>
  <c r="L139" i="25" s="1"/>
  <c r="J139" i="25"/>
  <c r="J138" i="25"/>
  <c r="K138" i="25" s="1"/>
  <c r="J137" i="25"/>
  <c r="J136" i="25"/>
  <c r="J135" i="25"/>
  <c r="K134" i="25"/>
  <c r="J134" i="25"/>
  <c r="J133" i="25"/>
  <c r="J132" i="25"/>
  <c r="L131" i="25"/>
  <c r="J131" i="25"/>
  <c r="K131" i="25" s="1"/>
  <c r="K130" i="25"/>
  <c r="J130" i="25"/>
  <c r="J129" i="25"/>
  <c r="J128" i="25"/>
  <c r="L127" i="25"/>
  <c r="K127" i="25"/>
  <c r="J127" i="25"/>
  <c r="J126" i="25"/>
  <c r="K126" i="25" s="1"/>
  <c r="J125" i="25"/>
  <c r="K123" i="25" s="1"/>
  <c r="L123" i="25" s="1"/>
  <c r="J124" i="25"/>
  <c r="J123" i="25"/>
  <c r="J122" i="25"/>
  <c r="K122" i="25" s="1"/>
  <c r="J121" i="25"/>
  <c r="J120" i="25"/>
  <c r="J119" i="25"/>
  <c r="K118" i="25"/>
  <c r="J118" i="25"/>
  <c r="J117" i="25"/>
  <c r="J116" i="25"/>
  <c r="J115" i="25"/>
  <c r="K114" i="25"/>
  <c r="J114" i="25"/>
  <c r="J113" i="25"/>
  <c r="J112" i="25"/>
  <c r="L111" i="25"/>
  <c r="K111" i="25"/>
  <c r="J111" i="25"/>
  <c r="J110" i="25"/>
  <c r="K110" i="25" s="1"/>
  <c r="J109" i="25"/>
  <c r="J108" i="25"/>
  <c r="K107" i="25"/>
  <c r="L107" i="25" s="1"/>
  <c r="J107" i="25"/>
  <c r="J106" i="25"/>
  <c r="K106" i="25" s="1"/>
  <c r="J105" i="25"/>
  <c r="J104" i="25"/>
  <c r="J103" i="25"/>
  <c r="K102" i="25"/>
  <c r="J102" i="25"/>
  <c r="J101" i="25"/>
  <c r="J100" i="25"/>
  <c r="L99" i="25"/>
  <c r="J99" i="25"/>
  <c r="K99" i="25" s="1"/>
  <c r="K98" i="25"/>
  <c r="J98" i="25"/>
  <c r="J97" i="25"/>
  <c r="J96" i="25"/>
  <c r="L95" i="25"/>
  <c r="K95" i="25"/>
  <c r="J95" i="25"/>
  <c r="J94" i="25"/>
  <c r="K94" i="25" s="1"/>
  <c r="J93" i="25"/>
  <c r="K91" i="25" s="1"/>
  <c r="L91" i="25" s="1"/>
  <c r="J92" i="25"/>
  <c r="J91" i="25"/>
  <c r="J90" i="25"/>
  <c r="K90" i="25" s="1"/>
  <c r="J89" i="25"/>
  <c r="J88" i="25"/>
  <c r="J87" i="25"/>
  <c r="K86" i="25"/>
  <c r="J86" i="25"/>
  <c r="J85" i="25"/>
  <c r="J84" i="25"/>
  <c r="J83" i="25"/>
  <c r="K82" i="25"/>
  <c r="J82" i="25"/>
  <c r="J81" i="25"/>
  <c r="J80" i="25"/>
  <c r="L79" i="25"/>
  <c r="K79" i="25"/>
  <c r="J79" i="25"/>
  <c r="J78" i="25"/>
  <c r="K78" i="25" s="1"/>
  <c r="J77" i="25"/>
  <c r="J76" i="25"/>
  <c r="K75" i="25"/>
  <c r="L75" i="25" s="1"/>
  <c r="J75" i="25"/>
  <c r="J74" i="25"/>
  <c r="K74" i="25" s="1"/>
  <c r="J73" i="25"/>
  <c r="J72" i="25"/>
  <c r="J71" i="25"/>
  <c r="K70" i="25"/>
  <c r="J70" i="25"/>
  <c r="J69" i="25"/>
  <c r="J68" i="25"/>
  <c r="L67" i="25"/>
  <c r="J67" i="25"/>
  <c r="K67" i="25" s="1"/>
  <c r="K66" i="25"/>
  <c r="J66" i="25"/>
  <c r="J65" i="25"/>
  <c r="J64" i="25"/>
  <c r="L63" i="25"/>
  <c r="K63" i="25"/>
  <c r="J63" i="25"/>
  <c r="J62" i="25"/>
  <c r="K62" i="25" s="1"/>
  <c r="J61" i="25"/>
  <c r="K59" i="25" s="1"/>
  <c r="L59" i="25" s="1"/>
  <c r="J60" i="25"/>
  <c r="J59" i="25"/>
  <c r="J58" i="25"/>
  <c r="K58" i="25" s="1"/>
  <c r="J57" i="25"/>
  <c r="J56" i="25"/>
  <c r="J55" i="25"/>
  <c r="K54" i="25"/>
  <c r="J54" i="25"/>
  <c r="J53" i="25"/>
  <c r="J52" i="25"/>
  <c r="J51" i="25"/>
  <c r="K50" i="25"/>
  <c r="J50" i="25"/>
  <c r="J49" i="25"/>
  <c r="J48" i="25"/>
  <c r="L47" i="25"/>
  <c r="K47" i="25"/>
  <c r="J47" i="25"/>
  <c r="J46" i="25"/>
  <c r="K46" i="25" s="1"/>
  <c r="J45" i="25"/>
  <c r="J44" i="25"/>
  <c r="K43" i="25"/>
  <c r="L43" i="25" s="1"/>
  <c r="J43" i="25"/>
  <c r="J42" i="25"/>
  <c r="K42" i="25" s="1"/>
  <c r="J41" i="25"/>
  <c r="J40" i="25"/>
  <c r="J39" i="25"/>
  <c r="K38" i="25"/>
  <c r="J38" i="25"/>
  <c r="J37" i="25"/>
  <c r="J36" i="25"/>
  <c r="L35" i="25"/>
  <c r="J35" i="25"/>
  <c r="K35" i="25" s="1"/>
  <c r="K34" i="25"/>
  <c r="J34" i="25"/>
  <c r="J33" i="25"/>
  <c r="J32" i="25"/>
  <c r="L31" i="25"/>
  <c r="K31" i="25"/>
  <c r="J31" i="25"/>
  <c r="J30" i="25"/>
  <c r="K30" i="25" s="1"/>
  <c r="J29" i="25"/>
  <c r="K27" i="25" s="1"/>
  <c r="L27" i="25" s="1"/>
  <c r="J28" i="25"/>
  <c r="J27" i="25"/>
  <c r="J26" i="25"/>
  <c r="K26" i="25" s="1"/>
  <c r="J25" i="25"/>
  <c r="J24" i="25"/>
  <c r="J23" i="25"/>
  <c r="K22" i="25"/>
  <c r="J22" i="25"/>
  <c r="J21" i="25"/>
  <c r="J20" i="25"/>
  <c r="J19" i="25"/>
  <c r="K18" i="25"/>
  <c r="J18" i="25"/>
  <c r="J17" i="25"/>
  <c r="J16" i="25"/>
  <c r="L15" i="25"/>
  <c r="K15" i="25"/>
  <c r="J15" i="25"/>
  <c r="J14" i="25"/>
  <c r="K14" i="25" s="1"/>
  <c r="J13" i="25"/>
  <c r="J12" i="25"/>
  <c r="K11" i="25"/>
  <c r="L11" i="25" s="1"/>
  <c r="J11" i="25"/>
  <c r="J10" i="25"/>
  <c r="K10" i="25" s="1"/>
  <c r="J9" i="25"/>
  <c r="J8" i="25"/>
  <c r="J7" i="25"/>
  <c r="K142" i="24"/>
  <c r="J142" i="24"/>
  <c r="J141" i="24"/>
  <c r="J140" i="24"/>
  <c r="L139" i="24"/>
  <c r="J139" i="24"/>
  <c r="K139" i="24" s="1"/>
  <c r="K138" i="24"/>
  <c r="J138" i="24"/>
  <c r="J137" i="24"/>
  <c r="J136" i="24"/>
  <c r="L135" i="24"/>
  <c r="K135" i="24"/>
  <c r="J135" i="24"/>
  <c r="J134" i="24"/>
  <c r="K134" i="24" s="1"/>
  <c r="J133" i="24"/>
  <c r="K131" i="24" s="1"/>
  <c r="L131" i="24" s="1"/>
  <c r="J132" i="24"/>
  <c r="J131" i="24"/>
  <c r="J130" i="24"/>
  <c r="K130" i="24" s="1"/>
  <c r="J129" i="24"/>
  <c r="J128" i="24"/>
  <c r="J127" i="24"/>
  <c r="K126" i="24"/>
  <c r="J126" i="24"/>
  <c r="J125" i="24"/>
  <c r="J124" i="24"/>
  <c r="J123" i="24"/>
  <c r="K122" i="24"/>
  <c r="J122" i="24"/>
  <c r="J121" i="24"/>
  <c r="J120" i="24"/>
  <c r="L119" i="24"/>
  <c r="K119" i="24"/>
  <c r="J119" i="24"/>
  <c r="J118" i="24"/>
  <c r="K118" i="24" s="1"/>
  <c r="J117" i="24"/>
  <c r="J116" i="24"/>
  <c r="K115" i="24"/>
  <c r="L115" i="24" s="1"/>
  <c r="J115" i="24"/>
  <c r="J114" i="24"/>
  <c r="K114" i="24" s="1"/>
  <c r="J113" i="24"/>
  <c r="J112" i="24"/>
  <c r="J111" i="24"/>
  <c r="K110" i="24"/>
  <c r="J110" i="24"/>
  <c r="J109" i="24"/>
  <c r="J108" i="24"/>
  <c r="L107" i="24"/>
  <c r="J107" i="24"/>
  <c r="K107" i="24" s="1"/>
  <c r="K106" i="24"/>
  <c r="J106" i="24"/>
  <c r="J105" i="24"/>
  <c r="J104" i="24"/>
  <c r="L103" i="24"/>
  <c r="K103" i="24"/>
  <c r="J103" i="24"/>
  <c r="J102" i="24"/>
  <c r="K102" i="24" s="1"/>
  <c r="J101" i="24"/>
  <c r="K99" i="24" s="1"/>
  <c r="L99" i="24" s="1"/>
  <c r="J100" i="24"/>
  <c r="J99" i="24"/>
  <c r="J98" i="24"/>
  <c r="K98" i="24" s="1"/>
  <c r="J97" i="24"/>
  <c r="J96" i="24"/>
  <c r="J95" i="24"/>
  <c r="K94" i="24"/>
  <c r="J94" i="24"/>
  <c r="J93" i="24"/>
  <c r="J92" i="24"/>
  <c r="J91" i="24"/>
  <c r="K90" i="24"/>
  <c r="J90" i="24"/>
  <c r="J89" i="24"/>
  <c r="J88" i="24"/>
  <c r="L87" i="24"/>
  <c r="K87" i="24"/>
  <c r="J87" i="24"/>
  <c r="J86" i="24"/>
  <c r="K86" i="24" s="1"/>
  <c r="J85" i="24"/>
  <c r="J84" i="24"/>
  <c r="K83" i="24"/>
  <c r="L83" i="24" s="1"/>
  <c r="J83" i="24"/>
  <c r="J82" i="24"/>
  <c r="K82" i="24" s="1"/>
  <c r="J81" i="24"/>
  <c r="J80" i="24"/>
  <c r="J79" i="24"/>
  <c r="K78" i="24"/>
  <c r="J78" i="24"/>
  <c r="J77" i="24"/>
  <c r="J76" i="24"/>
  <c r="L75" i="24"/>
  <c r="J75" i="24"/>
  <c r="K75" i="24" s="1"/>
  <c r="K74" i="24"/>
  <c r="J74" i="24"/>
  <c r="J73" i="24"/>
  <c r="J72" i="24"/>
  <c r="L71" i="24"/>
  <c r="K71" i="24"/>
  <c r="J71" i="24"/>
  <c r="J70" i="24"/>
  <c r="K70" i="24" s="1"/>
  <c r="J69" i="24"/>
  <c r="K67" i="24" s="1"/>
  <c r="L67" i="24" s="1"/>
  <c r="J68" i="24"/>
  <c r="J67" i="24"/>
  <c r="J66" i="24"/>
  <c r="K66" i="24" s="1"/>
  <c r="J65" i="24"/>
  <c r="J64" i="24"/>
  <c r="J63" i="24"/>
  <c r="K62" i="24"/>
  <c r="J62" i="24"/>
  <c r="J61" i="24"/>
  <c r="J60" i="24"/>
  <c r="J59" i="24"/>
  <c r="K58" i="24"/>
  <c r="J58" i="24"/>
  <c r="J57" i="24"/>
  <c r="J56" i="24"/>
  <c r="L55" i="24"/>
  <c r="K55" i="24"/>
  <c r="J55" i="24"/>
  <c r="J54" i="24"/>
  <c r="K54" i="24" s="1"/>
  <c r="J53" i="24"/>
  <c r="J52" i="24"/>
  <c r="K51" i="24"/>
  <c r="L51" i="24" s="1"/>
  <c r="J51" i="24"/>
  <c r="J50" i="24"/>
  <c r="K50" i="24" s="1"/>
  <c r="J49" i="24"/>
  <c r="J48" i="24"/>
  <c r="J47" i="24"/>
  <c r="K47" i="24" s="1"/>
  <c r="L47" i="24" s="1"/>
  <c r="K46" i="24"/>
  <c r="J46" i="24"/>
  <c r="J45" i="24"/>
  <c r="J44" i="24"/>
  <c r="J43" i="24"/>
  <c r="J42" i="24"/>
  <c r="K42" i="24" s="1"/>
  <c r="J41" i="24"/>
  <c r="J40" i="24"/>
  <c r="K39" i="24"/>
  <c r="L39" i="24" s="1"/>
  <c r="J39" i="24"/>
  <c r="K38" i="24"/>
  <c r="J38" i="24"/>
  <c r="J37" i="24"/>
  <c r="J36" i="24"/>
  <c r="J35" i="24"/>
  <c r="K35" i="24" s="1"/>
  <c r="L35" i="24" s="1"/>
  <c r="J34" i="24"/>
  <c r="K34" i="24" s="1"/>
  <c r="J33" i="24"/>
  <c r="J32" i="24"/>
  <c r="K31" i="24"/>
  <c r="L31" i="24" s="1"/>
  <c r="J31" i="24"/>
  <c r="K30" i="24"/>
  <c r="J30" i="24"/>
  <c r="J29" i="24"/>
  <c r="J28" i="24"/>
  <c r="J27" i="24"/>
  <c r="K26" i="24"/>
  <c r="J26" i="24"/>
  <c r="J25" i="24"/>
  <c r="J24" i="24"/>
  <c r="K23" i="24" s="1"/>
  <c r="L23" i="24" s="1"/>
  <c r="J23" i="24"/>
  <c r="J22" i="24"/>
  <c r="K22" i="24" s="1"/>
  <c r="J21" i="24"/>
  <c r="J20" i="24"/>
  <c r="K19" i="24"/>
  <c r="J19" i="24"/>
  <c r="J18" i="24"/>
  <c r="K18" i="24" s="1"/>
  <c r="J17" i="24"/>
  <c r="J16" i="24"/>
  <c r="K15" i="24" s="1"/>
  <c r="L15" i="24" s="1"/>
  <c r="J15" i="24"/>
  <c r="K14" i="24"/>
  <c r="J14" i="24"/>
  <c r="J13" i="24"/>
  <c r="J12" i="24"/>
  <c r="J11" i="24"/>
  <c r="K11" i="24" s="1"/>
  <c r="L11" i="24" s="1"/>
  <c r="J10" i="24"/>
  <c r="K10" i="24" s="1"/>
  <c r="J9" i="24"/>
  <c r="J8" i="24"/>
  <c r="K7" i="24"/>
  <c r="J7" i="24"/>
  <c r="I157" i="23"/>
  <c r="H157" i="23"/>
  <c r="I156" i="23"/>
  <c r="H156" i="23"/>
  <c r="K142" i="23"/>
  <c r="J142" i="23"/>
  <c r="J141" i="23"/>
  <c r="J140" i="23"/>
  <c r="J139" i="23"/>
  <c r="K139" i="23" s="1"/>
  <c r="L139" i="23" s="1"/>
  <c r="J138" i="23"/>
  <c r="K138" i="23" s="1"/>
  <c r="J137" i="23"/>
  <c r="J136" i="23"/>
  <c r="K135" i="23" s="1"/>
  <c r="L135" i="23" s="1"/>
  <c r="J135" i="23"/>
  <c r="K134" i="23"/>
  <c r="J134" i="23"/>
  <c r="J133" i="23"/>
  <c r="J132" i="23"/>
  <c r="J131" i="23"/>
  <c r="K131" i="23" s="1"/>
  <c r="L131" i="23" s="1"/>
  <c r="J130" i="23"/>
  <c r="K130" i="23" s="1"/>
  <c r="J129" i="23"/>
  <c r="J128" i="23"/>
  <c r="K127" i="23"/>
  <c r="L127" i="23" s="1"/>
  <c r="J127" i="23"/>
  <c r="K126" i="23"/>
  <c r="J126" i="23"/>
  <c r="J125" i="23"/>
  <c r="J124" i="23"/>
  <c r="J123" i="23"/>
  <c r="K123" i="23" s="1"/>
  <c r="L123" i="23" s="1"/>
  <c r="J122" i="23"/>
  <c r="K122" i="23" s="1"/>
  <c r="J121" i="23"/>
  <c r="J120" i="23"/>
  <c r="K119" i="23" s="1"/>
  <c r="L119" i="23" s="1"/>
  <c r="J119" i="23"/>
  <c r="K118" i="23"/>
  <c r="J118" i="23"/>
  <c r="J117" i="23"/>
  <c r="J116" i="23"/>
  <c r="J115" i="23"/>
  <c r="K115" i="23" s="1"/>
  <c r="L115" i="23" s="1"/>
  <c r="J114" i="23"/>
  <c r="K114" i="23" s="1"/>
  <c r="J113" i="23"/>
  <c r="J112" i="23"/>
  <c r="K111" i="23"/>
  <c r="J111" i="23"/>
  <c r="K110" i="23"/>
  <c r="J110" i="23"/>
  <c r="J109" i="23"/>
  <c r="J108" i="23"/>
  <c r="J107" i="23"/>
  <c r="K107" i="23" s="1"/>
  <c r="L107" i="23" s="1"/>
  <c r="J106" i="23"/>
  <c r="K106" i="23" s="1"/>
  <c r="J105" i="23"/>
  <c r="J104" i="23"/>
  <c r="K103" i="23" s="1"/>
  <c r="L103" i="23" s="1"/>
  <c r="J103" i="23"/>
  <c r="K102" i="23"/>
  <c r="J102" i="23"/>
  <c r="J101" i="23"/>
  <c r="J100" i="23"/>
  <c r="J99" i="23"/>
  <c r="K99" i="23" s="1"/>
  <c r="L99" i="23" s="1"/>
  <c r="J98" i="23"/>
  <c r="K98" i="23" s="1"/>
  <c r="J97" i="23"/>
  <c r="J96" i="23"/>
  <c r="K95" i="23"/>
  <c r="L95" i="23" s="1"/>
  <c r="J95" i="23"/>
  <c r="K94" i="23"/>
  <c r="J94" i="23"/>
  <c r="J93" i="23"/>
  <c r="J92" i="23"/>
  <c r="J91" i="23"/>
  <c r="K91" i="23" s="1"/>
  <c r="L91" i="23" s="1"/>
  <c r="J90" i="23"/>
  <c r="K90" i="23" s="1"/>
  <c r="J89" i="23"/>
  <c r="J88" i="23"/>
  <c r="K87" i="23" s="1"/>
  <c r="J87" i="23"/>
  <c r="K86" i="23"/>
  <c r="J86" i="23"/>
  <c r="J85" i="23"/>
  <c r="J84" i="23"/>
  <c r="J83" i="23"/>
  <c r="K83" i="23" s="1"/>
  <c r="L83" i="23" s="1"/>
  <c r="J82" i="23"/>
  <c r="K82" i="23" s="1"/>
  <c r="J81" i="23"/>
  <c r="J80" i="23"/>
  <c r="K79" i="23"/>
  <c r="J79" i="23"/>
  <c r="K78" i="23"/>
  <c r="J78" i="23"/>
  <c r="J77" i="23"/>
  <c r="J76" i="23"/>
  <c r="J75" i="23"/>
  <c r="K75" i="23" s="1"/>
  <c r="L75" i="23" s="1"/>
  <c r="J74" i="23"/>
  <c r="K74" i="23" s="1"/>
  <c r="J73" i="23"/>
  <c r="J72" i="23"/>
  <c r="K71" i="23" s="1"/>
  <c r="L71" i="23" s="1"/>
  <c r="J71" i="23"/>
  <c r="K70" i="23"/>
  <c r="J70" i="23"/>
  <c r="J69" i="23"/>
  <c r="J68" i="23"/>
  <c r="J67" i="23"/>
  <c r="K67" i="23" s="1"/>
  <c r="L67" i="23" s="1"/>
  <c r="J66" i="23"/>
  <c r="K66" i="23" s="1"/>
  <c r="J65" i="23"/>
  <c r="J64" i="23"/>
  <c r="K63" i="23"/>
  <c r="L63" i="23" s="1"/>
  <c r="J63" i="23"/>
  <c r="K62" i="23"/>
  <c r="J62" i="23"/>
  <c r="J61" i="23"/>
  <c r="J60" i="23"/>
  <c r="J59" i="23"/>
  <c r="K59" i="23" s="1"/>
  <c r="L59" i="23" s="1"/>
  <c r="J58" i="23"/>
  <c r="K58" i="23" s="1"/>
  <c r="J57" i="23"/>
  <c r="J56" i="23"/>
  <c r="K55" i="23" s="1"/>
  <c r="L55" i="23" s="1"/>
  <c r="J55" i="23"/>
  <c r="K54" i="23"/>
  <c r="J54" i="23"/>
  <c r="J53" i="23"/>
  <c r="J52" i="23"/>
  <c r="J51" i="23"/>
  <c r="K51" i="23" s="1"/>
  <c r="L51" i="23" s="1"/>
  <c r="J50" i="23"/>
  <c r="K50" i="23" s="1"/>
  <c r="J49" i="23"/>
  <c r="J48" i="23"/>
  <c r="K47" i="23"/>
  <c r="J47" i="23"/>
  <c r="K46" i="23"/>
  <c r="J46" i="23"/>
  <c r="J45" i="23"/>
  <c r="J44" i="23"/>
  <c r="J43" i="23"/>
  <c r="K43" i="23" s="1"/>
  <c r="L43" i="23" s="1"/>
  <c r="J42" i="23"/>
  <c r="K42" i="23" s="1"/>
  <c r="J41" i="23"/>
  <c r="J40" i="23"/>
  <c r="K39" i="23" s="1"/>
  <c r="L39" i="23" s="1"/>
  <c r="J39" i="23"/>
  <c r="K38" i="23"/>
  <c r="J38" i="23"/>
  <c r="J37" i="23"/>
  <c r="J36" i="23"/>
  <c r="J35" i="23"/>
  <c r="K35" i="23" s="1"/>
  <c r="L35" i="23" s="1"/>
  <c r="J34" i="23"/>
  <c r="K34" i="23" s="1"/>
  <c r="J33" i="23"/>
  <c r="J32" i="23"/>
  <c r="K31" i="23"/>
  <c r="L31" i="23" s="1"/>
  <c r="J31" i="23"/>
  <c r="K30" i="23"/>
  <c r="J30" i="23"/>
  <c r="J29" i="23"/>
  <c r="J28" i="23"/>
  <c r="J27" i="23"/>
  <c r="K27" i="23" s="1"/>
  <c r="L27" i="23" s="1"/>
  <c r="J26" i="23"/>
  <c r="K26" i="23" s="1"/>
  <c r="J25" i="23"/>
  <c r="J24" i="23"/>
  <c r="K23" i="23" s="1"/>
  <c r="L23" i="23" s="1"/>
  <c r="J23" i="23"/>
  <c r="K22" i="23"/>
  <c r="J22" i="23"/>
  <c r="J21" i="23"/>
  <c r="J20" i="23"/>
  <c r="J19" i="23"/>
  <c r="K19" i="23" s="1"/>
  <c r="L19" i="23" s="1"/>
  <c r="J18" i="23"/>
  <c r="K18" i="23" s="1"/>
  <c r="J17" i="23"/>
  <c r="J16" i="23"/>
  <c r="K15" i="23"/>
  <c r="J15" i="23"/>
  <c r="K14" i="23"/>
  <c r="J14" i="23"/>
  <c r="J13" i="23"/>
  <c r="J12" i="23"/>
  <c r="J11" i="23"/>
  <c r="K11" i="23" s="1"/>
  <c r="L11" i="23" s="1"/>
  <c r="J10" i="23"/>
  <c r="K10" i="23" s="1"/>
  <c r="J9" i="23"/>
  <c r="J8" i="23"/>
  <c r="K7" i="23" s="1"/>
  <c r="L7" i="23" s="1"/>
  <c r="J7" i="23"/>
  <c r="I157" i="22"/>
  <c r="H157" i="22"/>
  <c r="I156" i="22"/>
  <c r="H156" i="22"/>
  <c r="K142" i="22"/>
  <c r="J142" i="22"/>
  <c r="J141" i="22"/>
  <c r="J140" i="22"/>
  <c r="J139" i="22"/>
  <c r="K139" i="22" s="1"/>
  <c r="L139" i="22" s="1"/>
  <c r="J138" i="22"/>
  <c r="K138" i="22" s="1"/>
  <c r="J137" i="22"/>
  <c r="J136" i="22"/>
  <c r="K135" i="22"/>
  <c r="L135" i="22" s="1"/>
  <c r="J135" i="22"/>
  <c r="K134" i="22"/>
  <c r="J134" i="22"/>
  <c r="J133" i="22"/>
  <c r="J132" i="22"/>
  <c r="J131" i="22"/>
  <c r="K131" i="22" s="1"/>
  <c r="L131" i="22" s="1"/>
  <c r="J130" i="22"/>
  <c r="K130" i="22" s="1"/>
  <c r="J129" i="22"/>
  <c r="J128" i="22"/>
  <c r="K127" i="22" s="1"/>
  <c r="L127" i="22" s="1"/>
  <c r="J127" i="22"/>
  <c r="K126" i="22"/>
  <c r="J126" i="22"/>
  <c r="J125" i="22"/>
  <c r="J124" i="22"/>
  <c r="J123" i="22"/>
  <c r="K123" i="22" s="1"/>
  <c r="L123" i="22" s="1"/>
  <c r="J122" i="22"/>
  <c r="K122" i="22" s="1"/>
  <c r="J121" i="22"/>
  <c r="J120" i="22"/>
  <c r="K119" i="22"/>
  <c r="J119" i="22"/>
  <c r="K118" i="22"/>
  <c r="J118" i="22"/>
  <c r="J117" i="22"/>
  <c r="J116" i="22"/>
  <c r="J115" i="22"/>
  <c r="K115" i="22" s="1"/>
  <c r="L115" i="22" s="1"/>
  <c r="J114" i="22"/>
  <c r="K114" i="22" s="1"/>
  <c r="J113" i="22"/>
  <c r="J112" i="22"/>
  <c r="K111" i="22" s="1"/>
  <c r="L111" i="22" s="1"/>
  <c r="J111" i="22"/>
  <c r="K110" i="22"/>
  <c r="J110" i="22"/>
  <c r="J109" i="22"/>
  <c r="J108" i="22"/>
  <c r="J107" i="22"/>
  <c r="K107" i="22" s="1"/>
  <c r="L107" i="22" s="1"/>
  <c r="J106" i="22"/>
  <c r="K106" i="22" s="1"/>
  <c r="J105" i="22"/>
  <c r="J104" i="22"/>
  <c r="K103" i="22"/>
  <c r="L103" i="22" s="1"/>
  <c r="J103" i="22"/>
  <c r="K102" i="22"/>
  <c r="J102" i="22"/>
  <c r="J101" i="22"/>
  <c r="J100" i="22"/>
  <c r="J99" i="22"/>
  <c r="K99" i="22" s="1"/>
  <c r="L99" i="22" s="1"/>
  <c r="J98" i="22"/>
  <c r="K98" i="22" s="1"/>
  <c r="J97" i="22"/>
  <c r="J96" i="22"/>
  <c r="K95" i="22" s="1"/>
  <c r="L95" i="22" s="1"/>
  <c r="J95" i="22"/>
  <c r="K94" i="22"/>
  <c r="J94" i="22"/>
  <c r="J93" i="22"/>
  <c r="J92" i="22"/>
  <c r="J91" i="22"/>
  <c r="K91" i="22" s="1"/>
  <c r="L91" i="22" s="1"/>
  <c r="J90" i="22"/>
  <c r="K90" i="22" s="1"/>
  <c r="J89" i="22"/>
  <c r="J88" i="22"/>
  <c r="K87" i="22"/>
  <c r="J87" i="22"/>
  <c r="K86" i="22"/>
  <c r="J86" i="22"/>
  <c r="J85" i="22"/>
  <c r="J84" i="22"/>
  <c r="J83" i="22"/>
  <c r="K83" i="22" s="1"/>
  <c r="L83" i="22" s="1"/>
  <c r="J82" i="22"/>
  <c r="K82" i="22" s="1"/>
  <c r="J81" i="22"/>
  <c r="J80" i="22"/>
  <c r="K79" i="22" s="1"/>
  <c r="L79" i="22" s="1"/>
  <c r="J79" i="22"/>
  <c r="K78" i="22"/>
  <c r="J78" i="22"/>
  <c r="J77" i="22"/>
  <c r="J76" i="22"/>
  <c r="J75" i="22"/>
  <c r="K75" i="22" s="1"/>
  <c r="L75" i="22" s="1"/>
  <c r="J74" i="22"/>
  <c r="K74" i="22" s="1"/>
  <c r="J73" i="22"/>
  <c r="J72" i="22"/>
  <c r="K71" i="22"/>
  <c r="L71" i="22" s="1"/>
  <c r="J71" i="22"/>
  <c r="K70" i="22"/>
  <c r="J70" i="22"/>
  <c r="J69" i="22"/>
  <c r="J68" i="22"/>
  <c r="J67" i="22"/>
  <c r="K67" i="22" s="1"/>
  <c r="L67" i="22" s="1"/>
  <c r="J66" i="22"/>
  <c r="K66" i="22" s="1"/>
  <c r="J65" i="22"/>
  <c r="J64" i="22"/>
  <c r="K63" i="22" s="1"/>
  <c r="L63" i="22" s="1"/>
  <c r="J63" i="22"/>
  <c r="K62" i="22"/>
  <c r="J62" i="22"/>
  <c r="J61" i="22"/>
  <c r="J60" i="22"/>
  <c r="J59" i="22"/>
  <c r="K59" i="22" s="1"/>
  <c r="L59" i="22" s="1"/>
  <c r="J58" i="22"/>
  <c r="K58" i="22" s="1"/>
  <c r="J57" i="22"/>
  <c r="J56" i="22"/>
  <c r="K55" i="22"/>
  <c r="J55" i="22"/>
  <c r="K54" i="22"/>
  <c r="J54" i="22"/>
  <c r="J53" i="22"/>
  <c r="J52" i="22"/>
  <c r="J51" i="22"/>
  <c r="K51" i="22" s="1"/>
  <c r="L51" i="22" s="1"/>
  <c r="J50" i="22"/>
  <c r="K50" i="22" s="1"/>
  <c r="J49" i="22"/>
  <c r="J48" i="22"/>
  <c r="K47" i="22" s="1"/>
  <c r="J47" i="22"/>
  <c r="K46" i="22"/>
  <c r="J46" i="22"/>
  <c r="J45" i="22"/>
  <c r="J44" i="22"/>
  <c r="J43" i="22"/>
  <c r="K43" i="22" s="1"/>
  <c r="L43" i="22" s="1"/>
  <c r="J42" i="22"/>
  <c r="K42" i="22" s="1"/>
  <c r="J41" i="22"/>
  <c r="J40" i="22"/>
  <c r="K39" i="22"/>
  <c r="L39" i="22" s="1"/>
  <c r="J39" i="22"/>
  <c r="K38" i="22"/>
  <c r="J38" i="22"/>
  <c r="J37" i="22"/>
  <c r="J36" i="22"/>
  <c r="J35" i="22"/>
  <c r="K35" i="22" s="1"/>
  <c r="L35" i="22" s="1"/>
  <c r="J34" i="22"/>
  <c r="K34" i="22" s="1"/>
  <c r="J33" i="22"/>
  <c r="J32" i="22"/>
  <c r="K31" i="22" s="1"/>
  <c r="L31" i="22" s="1"/>
  <c r="J31" i="22"/>
  <c r="K30" i="22"/>
  <c r="J30" i="22"/>
  <c r="J29" i="22"/>
  <c r="J28" i="22"/>
  <c r="J27" i="22"/>
  <c r="K27" i="22" s="1"/>
  <c r="L27" i="22" s="1"/>
  <c r="J26" i="22"/>
  <c r="K26" i="22" s="1"/>
  <c r="J25" i="22"/>
  <c r="J24" i="22"/>
  <c r="K23" i="22"/>
  <c r="J23" i="22"/>
  <c r="K22" i="22"/>
  <c r="J22" i="22"/>
  <c r="J21" i="22"/>
  <c r="J20" i="22"/>
  <c r="J19" i="22"/>
  <c r="K19" i="22" s="1"/>
  <c r="L19" i="22" s="1"/>
  <c r="J18" i="22"/>
  <c r="K18" i="22" s="1"/>
  <c r="J17" i="22"/>
  <c r="J16" i="22"/>
  <c r="K15" i="22" s="1"/>
  <c r="L15" i="22" s="1"/>
  <c r="J15" i="22"/>
  <c r="K14" i="22"/>
  <c r="J14" i="22"/>
  <c r="J13" i="22"/>
  <c r="J12" i="22"/>
  <c r="J11" i="22"/>
  <c r="K11" i="22" s="1"/>
  <c r="L11" i="22" s="1"/>
  <c r="J10" i="22"/>
  <c r="K10" i="22" s="1"/>
  <c r="J9" i="22"/>
  <c r="J8" i="22"/>
  <c r="K7" i="22"/>
  <c r="L7" i="22" s="1"/>
  <c r="J7" i="22"/>
  <c r="K142" i="21"/>
  <c r="J142" i="21"/>
  <c r="J141" i="21"/>
  <c r="J140" i="21"/>
  <c r="J139" i="21"/>
  <c r="K139" i="21" s="1"/>
  <c r="L139" i="21" s="1"/>
  <c r="J138" i="21"/>
  <c r="K138" i="21" s="1"/>
  <c r="J137" i="21"/>
  <c r="J136" i="21"/>
  <c r="K135" i="21" s="1"/>
  <c r="L135" i="21" s="1"/>
  <c r="J135" i="21"/>
  <c r="K134" i="21"/>
  <c r="J134" i="21"/>
  <c r="J133" i="21"/>
  <c r="J132" i="21"/>
  <c r="J131" i="21"/>
  <c r="K131" i="21" s="1"/>
  <c r="L131" i="21" s="1"/>
  <c r="J130" i="21"/>
  <c r="K130" i="21" s="1"/>
  <c r="J129" i="21"/>
  <c r="J128" i="21"/>
  <c r="K127" i="21"/>
  <c r="J127" i="21"/>
  <c r="K126" i="21"/>
  <c r="J126" i="21"/>
  <c r="J125" i="21"/>
  <c r="J124" i="21"/>
  <c r="J123" i="21"/>
  <c r="K123" i="21" s="1"/>
  <c r="L123" i="21" s="1"/>
  <c r="J122" i="21"/>
  <c r="K122" i="21" s="1"/>
  <c r="J121" i="21"/>
  <c r="J120" i="21"/>
  <c r="K119" i="21" s="1"/>
  <c r="J119" i="21"/>
  <c r="K118" i="21"/>
  <c r="J118" i="21"/>
  <c r="J117" i="21"/>
  <c r="J116" i="21"/>
  <c r="J115" i="21"/>
  <c r="K115" i="21" s="1"/>
  <c r="L115" i="21" s="1"/>
  <c r="J114" i="21"/>
  <c r="K114" i="21" s="1"/>
  <c r="J113" i="21"/>
  <c r="J112" i="21"/>
  <c r="K111" i="21"/>
  <c r="L111" i="21" s="1"/>
  <c r="J111" i="21"/>
  <c r="K110" i="21"/>
  <c r="J110" i="21"/>
  <c r="J109" i="21"/>
  <c r="J108" i="21"/>
  <c r="J107" i="21"/>
  <c r="K107" i="21" s="1"/>
  <c r="L107" i="21" s="1"/>
  <c r="J106" i="21"/>
  <c r="K106" i="21" s="1"/>
  <c r="J105" i="21"/>
  <c r="J104" i="21"/>
  <c r="K103" i="21" s="1"/>
  <c r="L103" i="21" s="1"/>
  <c r="J103" i="21"/>
  <c r="K102" i="21"/>
  <c r="J102" i="21"/>
  <c r="J101" i="21"/>
  <c r="J100" i="21"/>
  <c r="J99" i="21"/>
  <c r="K99" i="21" s="1"/>
  <c r="L99" i="21" s="1"/>
  <c r="J98" i="21"/>
  <c r="K98" i="21" s="1"/>
  <c r="J97" i="21"/>
  <c r="J96" i="21"/>
  <c r="K95" i="21"/>
  <c r="J95" i="21"/>
  <c r="K94" i="21"/>
  <c r="J94" i="21"/>
  <c r="J93" i="21"/>
  <c r="J92" i="21"/>
  <c r="J91" i="21"/>
  <c r="K91" i="21" s="1"/>
  <c r="L91" i="21" s="1"/>
  <c r="J90" i="21"/>
  <c r="K90" i="21" s="1"/>
  <c r="J89" i="21"/>
  <c r="J88" i="21"/>
  <c r="K87" i="21" s="1"/>
  <c r="L87" i="21" s="1"/>
  <c r="J87" i="21"/>
  <c r="K86" i="21"/>
  <c r="J86" i="21"/>
  <c r="J85" i="21"/>
  <c r="J84" i="21"/>
  <c r="J83" i="21"/>
  <c r="K83" i="21" s="1"/>
  <c r="L83" i="21" s="1"/>
  <c r="J82" i="21"/>
  <c r="K82" i="21" s="1"/>
  <c r="J81" i="21"/>
  <c r="J80" i="21"/>
  <c r="K79" i="21"/>
  <c r="L79" i="21" s="1"/>
  <c r="J79" i="21"/>
  <c r="K78" i="21"/>
  <c r="J78" i="21"/>
  <c r="J77" i="21"/>
  <c r="J76" i="21"/>
  <c r="J75" i="21"/>
  <c r="K75" i="21" s="1"/>
  <c r="L75" i="21" s="1"/>
  <c r="J74" i="21"/>
  <c r="K74" i="21" s="1"/>
  <c r="J73" i="21"/>
  <c r="J72" i="21"/>
  <c r="K71" i="21" s="1"/>
  <c r="L71" i="21" s="1"/>
  <c r="J71" i="21"/>
  <c r="K70" i="21"/>
  <c r="J70" i="21"/>
  <c r="J69" i="21"/>
  <c r="J68" i="21"/>
  <c r="J67" i="21"/>
  <c r="K67" i="21" s="1"/>
  <c r="L67" i="21" s="1"/>
  <c r="J66" i="21"/>
  <c r="K66" i="21" s="1"/>
  <c r="J65" i="21"/>
  <c r="J64" i="21"/>
  <c r="K63" i="21"/>
  <c r="J63" i="21"/>
  <c r="K62" i="21"/>
  <c r="J62" i="21"/>
  <c r="J61" i="21"/>
  <c r="J60" i="21"/>
  <c r="J59" i="21"/>
  <c r="K59" i="21" s="1"/>
  <c r="L59" i="21" s="1"/>
  <c r="J58" i="21"/>
  <c r="K58" i="21" s="1"/>
  <c r="J57" i="21"/>
  <c r="J56" i="21"/>
  <c r="K55" i="21" s="1"/>
  <c r="J55" i="21"/>
  <c r="K54" i="21"/>
  <c r="J54" i="21"/>
  <c r="J53" i="21"/>
  <c r="J52" i="21"/>
  <c r="J51" i="21"/>
  <c r="K51" i="21" s="1"/>
  <c r="L51" i="21" s="1"/>
  <c r="J50" i="21"/>
  <c r="K50" i="21" s="1"/>
  <c r="J49" i="21"/>
  <c r="J48" i="21"/>
  <c r="K47" i="21"/>
  <c r="L47" i="21" s="1"/>
  <c r="J47" i="21"/>
  <c r="K46" i="21"/>
  <c r="J46" i="21"/>
  <c r="J45" i="21"/>
  <c r="J44" i="21"/>
  <c r="J43" i="21"/>
  <c r="K43" i="21" s="1"/>
  <c r="L43" i="21" s="1"/>
  <c r="J42" i="21"/>
  <c r="K42" i="21" s="1"/>
  <c r="J41" i="21"/>
  <c r="J40" i="21"/>
  <c r="K39" i="21" s="1"/>
  <c r="L39" i="21" s="1"/>
  <c r="J39" i="21"/>
  <c r="K38" i="21"/>
  <c r="J38" i="21"/>
  <c r="J37" i="21"/>
  <c r="J36" i="21"/>
  <c r="J35" i="21"/>
  <c r="K35" i="21" s="1"/>
  <c r="L35" i="21" s="1"/>
  <c r="J34" i="21"/>
  <c r="K34" i="21" s="1"/>
  <c r="J33" i="21"/>
  <c r="J32" i="21"/>
  <c r="K31" i="21"/>
  <c r="J31" i="21"/>
  <c r="K30" i="21"/>
  <c r="J30" i="21"/>
  <c r="J29" i="21"/>
  <c r="J28" i="21"/>
  <c r="J27" i="21"/>
  <c r="K27" i="21" s="1"/>
  <c r="L27" i="21" s="1"/>
  <c r="J26" i="21"/>
  <c r="K26" i="21" s="1"/>
  <c r="J25" i="21"/>
  <c r="J24" i="21"/>
  <c r="K23" i="21" s="1"/>
  <c r="L23" i="21" s="1"/>
  <c r="J23" i="21"/>
  <c r="K22" i="21"/>
  <c r="J22" i="21"/>
  <c r="J21" i="21"/>
  <c r="J20" i="21"/>
  <c r="J19" i="21"/>
  <c r="K19" i="21" s="1"/>
  <c r="L19" i="21" s="1"/>
  <c r="J18" i="21"/>
  <c r="K18" i="21" s="1"/>
  <c r="J17" i="21"/>
  <c r="J16" i="21"/>
  <c r="K15" i="21"/>
  <c r="L15" i="21" s="1"/>
  <c r="J15" i="21"/>
  <c r="K14" i="21"/>
  <c r="J14" i="21"/>
  <c r="J13" i="21"/>
  <c r="J12" i="21"/>
  <c r="J11" i="21"/>
  <c r="K11" i="21" s="1"/>
  <c r="L11" i="21" s="1"/>
  <c r="J10" i="21"/>
  <c r="K10" i="21" s="1"/>
  <c r="J9" i="21"/>
  <c r="J8" i="21"/>
  <c r="K7" i="21" s="1"/>
  <c r="L7" i="21" s="1"/>
  <c r="J7" i="21"/>
  <c r="K142" i="20"/>
  <c r="J142" i="20"/>
  <c r="J141" i="20"/>
  <c r="J140" i="20"/>
  <c r="J139" i="20"/>
  <c r="K139" i="20" s="1"/>
  <c r="L139" i="20" s="1"/>
  <c r="J138" i="20"/>
  <c r="K138" i="20" s="1"/>
  <c r="J137" i="20"/>
  <c r="J136" i="20"/>
  <c r="K135" i="20"/>
  <c r="J135" i="20"/>
  <c r="K134" i="20"/>
  <c r="J134" i="20"/>
  <c r="J133" i="20"/>
  <c r="J132" i="20"/>
  <c r="J131" i="20"/>
  <c r="K131" i="20" s="1"/>
  <c r="L131" i="20" s="1"/>
  <c r="J130" i="20"/>
  <c r="K130" i="20" s="1"/>
  <c r="J129" i="20"/>
  <c r="J128" i="20"/>
  <c r="K127" i="20" s="1"/>
  <c r="L127" i="20" s="1"/>
  <c r="J127" i="20"/>
  <c r="K126" i="20"/>
  <c r="J126" i="20"/>
  <c r="J125" i="20"/>
  <c r="J124" i="20"/>
  <c r="J123" i="20"/>
  <c r="K123" i="20" s="1"/>
  <c r="L123" i="20" s="1"/>
  <c r="J122" i="20"/>
  <c r="K122" i="20" s="1"/>
  <c r="J121" i="20"/>
  <c r="J120" i="20"/>
  <c r="K119" i="20"/>
  <c r="L119" i="20" s="1"/>
  <c r="J119" i="20"/>
  <c r="K118" i="20"/>
  <c r="J118" i="20"/>
  <c r="J117" i="20"/>
  <c r="J116" i="20"/>
  <c r="J115" i="20"/>
  <c r="K115" i="20" s="1"/>
  <c r="L115" i="20" s="1"/>
  <c r="J114" i="20"/>
  <c r="K114" i="20" s="1"/>
  <c r="J113" i="20"/>
  <c r="J112" i="20"/>
  <c r="K111" i="20" s="1"/>
  <c r="L111" i="20" s="1"/>
  <c r="J111" i="20"/>
  <c r="K110" i="20"/>
  <c r="J110" i="20"/>
  <c r="J109" i="20"/>
  <c r="J108" i="20"/>
  <c r="J107" i="20"/>
  <c r="K107" i="20" s="1"/>
  <c r="L107" i="20" s="1"/>
  <c r="J106" i="20"/>
  <c r="K106" i="20" s="1"/>
  <c r="J105" i="20"/>
  <c r="J104" i="20"/>
  <c r="K103" i="20"/>
  <c r="J103" i="20"/>
  <c r="K102" i="20"/>
  <c r="J102" i="20"/>
  <c r="J101" i="20"/>
  <c r="J100" i="20"/>
  <c r="J99" i="20"/>
  <c r="K99" i="20" s="1"/>
  <c r="L99" i="20" s="1"/>
  <c r="J98" i="20"/>
  <c r="K98" i="20" s="1"/>
  <c r="J97" i="20"/>
  <c r="J96" i="20"/>
  <c r="K95" i="20" s="1"/>
  <c r="L95" i="20" s="1"/>
  <c r="J95" i="20"/>
  <c r="K94" i="20"/>
  <c r="J94" i="20"/>
  <c r="J93" i="20"/>
  <c r="J92" i="20"/>
  <c r="J91" i="20"/>
  <c r="K91" i="20" s="1"/>
  <c r="L91" i="20" s="1"/>
  <c r="J90" i="20"/>
  <c r="K90" i="20" s="1"/>
  <c r="J89" i="20"/>
  <c r="J88" i="20"/>
  <c r="K87" i="20"/>
  <c r="L87" i="20" s="1"/>
  <c r="J87" i="20"/>
  <c r="K86" i="20"/>
  <c r="J86" i="20"/>
  <c r="J85" i="20"/>
  <c r="J84" i="20"/>
  <c r="J83" i="20"/>
  <c r="K83" i="20" s="1"/>
  <c r="L83" i="20" s="1"/>
  <c r="J82" i="20"/>
  <c r="K82" i="20" s="1"/>
  <c r="J81" i="20"/>
  <c r="J80" i="20"/>
  <c r="K79" i="20" s="1"/>
  <c r="L79" i="20" s="1"/>
  <c r="J79" i="20"/>
  <c r="K78" i="20"/>
  <c r="J78" i="20"/>
  <c r="J77" i="20"/>
  <c r="J76" i="20"/>
  <c r="J75" i="20"/>
  <c r="K75" i="20" s="1"/>
  <c r="L75" i="20" s="1"/>
  <c r="J74" i="20"/>
  <c r="K74" i="20" s="1"/>
  <c r="J73" i="20"/>
  <c r="J72" i="20"/>
  <c r="K71" i="20"/>
  <c r="J71" i="20"/>
  <c r="K70" i="20"/>
  <c r="J70" i="20"/>
  <c r="J69" i="20"/>
  <c r="J68" i="20"/>
  <c r="J67" i="20"/>
  <c r="K67" i="20" s="1"/>
  <c r="L67" i="20" s="1"/>
  <c r="J66" i="20"/>
  <c r="K66" i="20" s="1"/>
  <c r="J65" i="20"/>
  <c r="J64" i="20"/>
  <c r="K63" i="20" s="1"/>
  <c r="L63" i="20" s="1"/>
  <c r="J63" i="20"/>
  <c r="K62" i="20"/>
  <c r="J62" i="20"/>
  <c r="J61" i="20"/>
  <c r="J60" i="20"/>
  <c r="J59" i="20"/>
  <c r="K59" i="20" s="1"/>
  <c r="L59" i="20" s="1"/>
  <c r="J58" i="20"/>
  <c r="K58" i="20" s="1"/>
  <c r="J57" i="20"/>
  <c r="J56" i="20"/>
  <c r="K55" i="20"/>
  <c r="L55" i="20" s="1"/>
  <c r="J55" i="20"/>
  <c r="K54" i="20"/>
  <c r="J54" i="20"/>
  <c r="J53" i="20"/>
  <c r="J52" i="20"/>
  <c r="J51" i="20"/>
  <c r="K51" i="20" s="1"/>
  <c r="L51" i="20" s="1"/>
  <c r="J50" i="20"/>
  <c r="K50" i="20" s="1"/>
  <c r="J49" i="20"/>
  <c r="J48" i="20"/>
  <c r="K47" i="20" s="1"/>
  <c r="L47" i="20" s="1"/>
  <c r="J47" i="20"/>
  <c r="K46" i="20"/>
  <c r="J46" i="20"/>
  <c r="J45" i="20"/>
  <c r="J44" i="20"/>
  <c r="J43" i="20"/>
  <c r="K43" i="20" s="1"/>
  <c r="L43" i="20" s="1"/>
  <c r="J42" i="20"/>
  <c r="K42" i="20" s="1"/>
  <c r="J41" i="20"/>
  <c r="J40" i="20"/>
  <c r="K39" i="20"/>
  <c r="J39" i="20"/>
  <c r="K38" i="20"/>
  <c r="J38" i="20"/>
  <c r="J37" i="20"/>
  <c r="J36" i="20"/>
  <c r="J35" i="20"/>
  <c r="K35" i="20" s="1"/>
  <c r="L35" i="20" s="1"/>
  <c r="J34" i="20"/>
  <c r="K34" i="20" s="1"/>
  <c r="J33" i="20"/>
  <c r="J32" i="20"/>
  <c r="K31" i="20" s="1"/>
  <c r="L31" i="20" s="1"/>
  <c r="J31" i="20"/>
  <c r="K30" i="20"/>
  <c r="J30" i="20"/>
  <c r="J29" i="20"/>
  <c r="J28" i="20"/>
  <c r="J27" i="20"/>
  <c r="K27" i="20" s="1"/>
  <c r="L27" i="20" s="1"/>
  <c r="J26" i="20"/>
  <c r="K26" i="20" s="1"/>
  <c r="J25" i="20"/>
  <c r="J24" i="20"/>
  <c r="K23" i="20"/>
  <c r="L23" i="20" s="1"/>
  <c r="J23" i="20"/>
  <c r="K22" i="20"/>
  <c r="J22" i="20"/>
  <c r="J21" i="20"/>
  <c r="J20" i="20"/>
  <c r="J19" i="20"/>
  <c r="K19" i="20" s="1"/>
  <c r="L19" i="20" s="1"/>
  <c r="J18" i="20"/>
  <c r="K18" i="20" s="1"/>
  <c r="J17" i="20"/>
  <c r="J16" i="20"/>
  <c r="K15" i="20" s="1"/>
  <c r="J15" i="20"/>
  <c r="K14" i="20"/>
  <c r="J14" i="20"/>
  <c r="J13" i="20"/>
  <c r="J12" i="20"/>
  <c r="J11" i="20"/>
  <c r="K11" i="20" s="1"/>
  <c r="L11" i="20" s="1"/>
  <c r="J10" i="20"/>
  <c r="K10" i="20" s="1"/>
  <c r="J9" i="20"/>
  <c r="J8" i="20"/>
  <c r="K7" i="20"/>
  <c r="J7" i="20"/>
  <c r="K436" i="19"/>
  <c r="J436" i="19"/>
  <c r="J435" i="19"/>
  <c r="K433" i="19" s="1"/>
  <c r="L433" i="19"/>
  <c r="J433" i="19"/>
  <c r="J432" i="19"/>
  <c r="K432" i="19" s="1"/>
  <c r="J431" i="19"/>
  <c r="J430" i="19"/>
  <c r="K429" i="19"/>
  <c r="L429" i="19" s="1"/>
  <c r="J429" i="19"/>
  <c r="J428" i="19"/>
  <c r="K428" i="19" s="1"/>
  <c r="J427" i="19"/>
  <c r="J426" i="19"/>
  <c r="K425" i="19"/>
  <c r="L425" i="19" s="1"/>
  <c r="J425" i="19"/>
  <c r="K424" i="19"/>
  <c r="J424" i="19"/>
  <c r="J423" i="19"/>
  <c r="J422" i="19"/>
  <c r="J421" i="19"/>
  <c r="K420" i="19"/>
  <c r="J420" i="19"/>
  <c r="J419" i="19"/>
  <c r="J418" i="19"/>
  <c r="K417" i="19" s="1"/>
  <c r="L417" i="19"/>
  <c r="J417" i="19"/>
  <c r="K416" i="19"/>
  <c r="J416" i="19"/>
  <c r="J415" i="19"/>
  <c r="J414" i="19"/>
  <c r="L413" i="19"/>
  <c r="K413" i="19"/>
  <c r="J413" i="19"/>
  <c r="J412" i="19"/>
  <c r="K412" i="19" s="1"/>
  <c r="J411" i="19"/>
  <c r="J410" i="19"/>
  <c r="K409" i="19"/>
  <c r="L409" i="19" s="1"/>
  <c r="J409" i="19"/>
  <c r="K408" i="19"/>
  <c r="J408" i="19"/>
  <c r="J407" i="19"/>
  <c r="J406" i="19"/>
  <c r="J405" i="19"/>
  <c r="K404" i="19"/>
  <c r="J404" i="19"/>
  <c r="J403" i="19"/>
  <c r="J402" i="19"/>
  <c r="K401" i="19" s="1"/>
  <c r="L401" i="19" s="1"/>
  <c r="J401" i="19"/>
  <c r="K400" i="19"/>
  <c r="J400" i="19"/>
  <c r="J399" i="19"/>
  <c r="J398" i="19"/>
  <c r="L397" i="19"/>
  <c r="K397" i="19"/>
  <c r="J397" i="19"/>
  <c r="J396" i="19"/>
  <c r="K396" i="19" s="1"/>
  <c r="J395" i="19"/>
  <c r="J394" i="19"/>
  <c r="J393" i="19"/>
  <c r="K393" i="19" s="1"/>
  <c r="K392" i="19"/>
  <c r="J392" i="19"/>
  <c r="J391" i="19"/>
  <c r="J390" i="19"/>
  <c r="J389" i="19"/>
  <c r="K389" i="19" s="1"/>
  <c r="L389" i="19" s="1"/>
  <c r="K388" i="19"/>
  <c r="J388" i="19"/>
  <c r="J387" i="19"/>
  <c r="J386" i="19"/>
  <c r="K385" i="19" s="1"/>
  <c r="L385" i="19" s="1"/>
  <c r="J385" i="19"/>
  <c r="J384" i="19"/>
  <c r="K384" i="19" s="1"/>
  <c r="J383" i="19"/>
  <c r="J382" i="19"/>
  <c r="K381" i="19"/>
  <c r="L381" i="19" s="1"/>
  <c r="J381" i="19"/>
  <c r="J380" i="19"/>
  <c r="K380" i="19" s="1"/>
  <c r="J379" i="19"/>
  <c r="K377" i="19" s="1"/>
  <c r="L377" i="19" s="1"/>
  <c r="J378" i="19"/>
  <c r="J377" i="19"/>
  <c r="K376" i="19"/>
  <c r="J376" i="19"/>
  <c r="J375" i="19"/>
  <c r="J374" i="19"/>
  <c r="J373" i="19"/>
  <c r="K373" i="19" s="1"/>
  <c r="L373" i="19" s="1"/>
  <c r="K372" i="19"/>
  <c r="J372" i="19"/>
  <c r="J371" i="19"/>
  <c r="J370" i="19"/>
  <c r="K369" i="19" s="1"/>
  <c r="L369" i="19" s="1"/>
  <c r="J369" i="19"/>
  <c r="J368" i="19"/>
  <c r="K368" i="19" s="1"/>
  <c r="J367" i="19"/>
  <c r="J366" i="19"/>
  <c r="K365" i="19"/>
  <c r="L365" i="19" s="1"/>
  <c r="J365" i="19"/>
  <c r="J364" i="19"/>
  <c r="K364" i="19" s="1"/>
  <c r="J363" i="19"/>
  <c r="J362" i="19"/>
  <c r="K361" i="19"/>
  <c r="L361" i="19" s="1"/>
  <c r="J361" i="19"/>
  <c r="K360" i="19"/>
  <c r="J360" i="19"/>
  <c r="J359" i="19"/>
  <c r="J358" i="19"/>
  <c r="J357" i="19"/>
  <c r="K356" i="19"/>
  <c r="J356" i="19"/>
  <c r="J355" i="19"/>
  <c r="J354" i="19"/>
  <c r="K353" i="19" s="1"/>
  <c r="L353" i="19"/>
  <c r="J353" i="19"/>
  <c r="K352" i="19"/>
  <c r="J352" i="19"/>
  <c r="J351" i="19"/>
  <c r="J350" i="19"/>
  <c r="L349" i="19"/>
  <c r="K349" i="19"/>
  <c r="J349" i="19"/>
  <c r="J348" i="19"/>
  <c r="K348" i="19" s="1"/>
  <c r="J346" i="19"/>
  <c r="J345" i="19"/>
  <c r="K344" i="19"/>
  <c r="J344" i="19"/>
  <c r="J342" i="19"/>
  <c r="K341" i="19"/>
  <c r="J341" i="19"/>
  <c r="J340" i="19"/>
  <c r="K340" i="19" s="1"/>
  <c r="J338" i="19"/>
  <c r="J337" i="19"/>
  <c r="K337" i="19" s="1"/>
  <c r="L337" i="19" s="1"/>
  <c r="K336" i="19"/>
  <c r="J336" i="19"/>
  <c r="J334" i="19"/>
  <c r="K333" i="19"/>
  <c r="J333" i="19"/>
  <c r="J332" i="19"/>
  <c r="K332" i="19" s="1"/>
  <c r="J331" i="19"/>
  <c r="K329" i="19" s="1"/>
  <c r="L329" i="19" s="1"/>
  <c r="J330" i="19"/>
  <c r="J329" i="19"/>
  <c r="K328" i="19"/>
  <c r="J328" i="19"/>
  <c r="J327" i="19"/>
  <c r="J326" i="19"/>
  <c r="J325" i="19"/>
  <c r="K325" i="19" s="1"/>
  <c r="L325" i="19" s="1"/>
  <c r="K324" i="19"/>
  <c r="J324" i="19"/>
  <c r="J322" i="19"/>
  <c r="L321" i="19"/>
  <c r="K321" i="19"/>
  <c r="J321" i="19"/>
  <c r="J320" i="19"/>
  <c r="K320" i="19" s="1"/>
  <c r="J318" i="19"/>
  <c r="J317" i="19"/>
  <c r="K316" i="19"/>
  <c r="J316" i="19"/>
  <c r="J315" i="19"/>
  <c r="J314" i="19"/>
  <c r="K313" i="19" s="1"/>
  <c r="L313" i="19" s="1"/>
  <c r="J313" i="19"/>
  <c r="K312" i="19"/>
  <c r="J312" i="19"/>
  <c r="J310" i="19"/>
  <c r="J309" i="19"/>
  <c r="K309" i="19" s="1"/>
  <c r="K308" i="19"/>
  <c r="J308" i="19"/>
  <c r="J306" i="19"/>
  <c r="K305" i="19" s="1"/>
  <c r="L305" i="19"/>
  <c r="J305" i="19"/>
  <c r="K304" i="19"/>
  <c r="J304" i="19"/>
  <c r="J303" i="19"/>
  <c r="J302" i="19"/>
  <c r="L301" i="19"/>
  <c r="K301" i="19"/>
  <c r="J301" i="19"/>
  <c r="J300" i="19"/>
  <c r="K300" i="19" s="1"/>
  <c r="J299" i="19"/>
  <c r="J298" i="19"/>
  <c r="J297" i="19"/>
  <c r="K297" i="19" s="1"/>
  <c r="K296" i="19"/>
  <c r="J296" i="19"/>
  <c r="J295" i="19"/>
  <c r="J294" i="19"/>
  <c r="J293" i="19"/>
  <c r="K292" i="19"/>
  <c r="J292" i="19"/>
  <c r="J290" i="19"/>
  <c r="L289" i="19"/>
  <c r="K289" i="19"/>
  <c r="J289" i="19"/>
  <c r="J288" i="19"/>
  <c r="K288" i="19" s="1"/>
  <c r="J287" i="19"/>
  <c r="J286" i="19"/>
  <c r="J285" i="19"/>
  <c r="K285" i="19" s="1"/>
  <c r="K284" i="19"/>
  <c r="J284" i="19"/>
  <c r="J282" i="19"/>
  <c r="K281" i="19" s="1"/>
  <c r="L281" i="19"/>
  <c r="J281" i="19"/>
  <c r="J280" i="19"/>
  <c r="K280" i="19" s="1"/>
  <c r="J279" i="19"/>
  <c r="J278" i="19"/>
  <c r="K277" i="19"/>
  <c r="L277" i="19" s="1"/>
  <c r="J277" i="19"/>
  <c r="J276" i="19"/>
  <c r="K276" i="19" s="1"/>
  <c r="J274" i="19"/>
  <c r="J273" i="19"/>
  <c r="K273" i="19" s="1"/>
  <c r="L273" i="19" s="1"/>
  <c r="K272" i="19"/>
  <c r="J272" i="19"/>
  <c r="J270" i="19"/>
  <c r="L269" i="19"/>
  <c r="K269" i="19"/>
  <c r="J269" i="19"/>
  <c r="J268" i="19"/>
  <c r="K268" i="19" s="1"/>
  <c r="J267" i="19"/>
  <c r="K265" i="19" s="1"/>
  <c r="L265" i="19" s="1"/>
  <c r="J266" i="19"/>
  <c r="J265" i="19"/>
  <c r="K264" i="19"/>
  <c r="J264" i="19"/>
  <c r="J262" i="19"/>
  <c r="K261" i="19" s="1"/>
  <c r="L261" i="19" s="1"/>
  <c r="J261" i="19"/>
  <c r="K260" i="19"/>
  <c r="J260" i="19"/>
  <c r="J259" i="19"/>
  <c r="J258" i="19"/>
  <c r="L257" i="19"/>
  <c r="K257" i="19"/>
  <c r="J257" i="19"/>
  <c r="J256" i="19"/>
  <c r="K256" i="19" s="1"/>
  <c r="J255" i="19"/>
  <c r="J254" i="19"/>
  <c r="J253" i="19"/>
  <c r="K252" i="19"/>
  <c r="J252" i="19"/>
  <c r="J250" i="19"/>
  <c r="K249" i="19" s="1"/>
  <c r="L249" i="19"/>
  <c r="J249" i="19"/>
  <c r="K248" i="19"/>
  <c r="J248" i="19"/>
  <c r="J246" i="19"/>
  <c r="K245" i="19"/>
  <c r="L245" i="19" s="1"/>
  <c r="J245" i="19"/>
  <c r="K244" i="19"/>
  <c r="J244" i="19"/>
  <c r="J243" i="19"/>
  <c r="J242" i="19"/>
  <c r="J241" i="19"/>
  <c r="K240" i="19"/>
  <c r="J240" i="19"/>
  <c r="J238" i="19"/>
  <c r="K237" i="19"/>
  <c r="L237" i="19" s="1"/>
  <c r="J237" i="19"/>
  <c r="J236" i="19"/>
  <c r="K236" i="19" s="1"/>
  <c r="J234" i="19"/>
  <c r="J233" i="19"/>
  <c r="K233" i="19" s="1"/>
  <c r="L233" i="19" s="1"/>
  <c r="K232" i="19"/>
  <c r="J232" i="19"/>
  <c r="J230" i="19"/>
  <c r="L229" i="19"/>
  <c r="K229" i="19"/>
  <c r="J229" i="19"/>
  <c r="J228" i="19"/>
  <c r="K228" i="19" s="1"/>
  <c r="J227" i="19"/>
  <c r="K225" i="19" s="1"/>
  <c r="L225" i="19" s="1"/>
  <c r="J226" i="19"/>
  <c r="J225" i="19"/>
  <c r="K224" i="19"/>
  <c r="J224" i="19"/>
  <c r="J222" i="19"/>
  <c r="K221" i="19" s="1"/>
  <c r="L221" i="19" s="1"/>
  <c r="J221" i="19"/>
  <c r="K220" i="19"/>
  <c r="J220" i="19"/>
  <c r="J218" i="19"/>
  <c r="J217" i="19"/>
  <c r="K217" i="19" s="1"/>
  <c r="L217" i="19" s="1"/>
  <c r="K216" i="19"/>
  <c r="J216" i="19"/>
  <c r="J215" i="19"/>
  <c r="J214" i="19"/>
  <c r="J213" i="19"/>
  <c r="K212" i="19"/>
  <c r="J212" i="19"/>
  <c r="J210" i="19"/>
  <c r="L209" i="19"/>
  <c r="K209" i="19"/>
  <c r="J209" i="19"/>
  <c r="J208" i="19"/>
  <c r="K208" i="19" s="1"/>
  <c r="J207" i="19"/>
  <c r="J206" i="19"/>
  <c r="J205" i="19"/>
  <c r="K205" i="19" s="1"/>
  <c r="L205" i="19" s="1"/>
  <c r="K204" i="19"/>
  <c r="J204" i="19"/>
  <c r="J202" i="19"/>
  <c r="K201" i="19" s="1"/>
  <c r="L201" i="19"/>
  <c r="J201" i="19"/>
  <c r="J200" i="19"/>
  <c r="K200" i="19" s="1"/>
  <c r="J198" i="19"/>
  <c r="K197" i="19"/>
  <c r="J197" i="19"/>
  <c r="K196" i="19"/>
  <c r="J196" i="19"/>
  <c r="J195" i="19"/>
  <c r="J194" i="19"/>
  <c r="J193" i="19"/>
  <c r="K193" i="19" s="1"/>
  <c r="L193" i="19" s="1"/>
  <c r="K192" i="19"/>
  <c r="J192" i="19"/>
  <c r="J191" i="19"/>
  <c r="J190" i="19"/>
  <c r="K189" i="19" s="1"/>
  <c r="L189" i="19"/>
  <c r="J189" i="19"/>
  <c r="J188" i="19"/>
  <c r="K188" i="19" s="1"/>
  <c r="J186" i="19"/>
  <c r="K185" i="19"/>
  <c r="J185" i="19"/>
  <c r="K184" i="19"/>
  <c r="J184" i="19"/>
  <c r="J182" i="19"/>
  <c r="K181" i="19" s="1"/>
  <c r="L181" i="19" s="1"/>
  <c r="J181" i="19"/>
  <c r="K180" i="19"/>
  <c r="J180" i="19"/>
  <c r="J178" i="19"/>
  <c r="K177" i="19"/>
  <c r="L177" i="19" s="1"/>
  <c r="J177" i="19"/>
  <c r="K176" i="19"/>
  <c r="J176" i="19"/>
  <c r="J174" i="19"/>
  <c r="K173" i="19" s="1"/>
  <c r="L173" i="19" s="1"/>
  <c r="J173" i="19"/>
  <c r="J172" i="19"/>
  <c r="K172" i="19" s="1"/>
  <c r="J171" i="19"/>
  <c r="J170" i="19"/>
  <c r="K169" i="19"/>
  <c r="J169" i="19"/>
  <c r="J168" i="19"/>
  <c r="K168" i="19" s="1"/>
  <c r="J167" i="19"/>
  <c r="J166" i="19"/>
  <c r="K165" i="19"/>
  <c r="L165" i="19" s="1"/>
  <c r="J165" i="19"/>
  <c r="K164" i="19"/>
  <c r="J164" i="19"/>
  <c r="J162" i="19"/>
  <c r="K161" i="19" s="1"/>
  <c r="L161" i="19" s="1"/>
  <c r="J161" i="19"/>
  <c r="K160" i="19"/>
  <c r="J160" i="19"/>
  <c r="J158" i="19"/>
  <c r="J157" i="19"/>
  <c r="K157" i="19" s="1"/>
  <c r="L157" i="19" s="1"/>
  <c r="K156" i="19"/>
  <c r="J156" i="19"/>
  <c r="J155" i="19"/>
  <c r="J154" i="19"/>
  <c r="J153" i="19"/>
  <c r="K152" i="19"/>
  <c r="J152" i="19"/>
  <c r="J151" i="19"/>
  <c r="J150" i="19"/>
  <c r="K149" i="19" s="1"/>
  <c r="L149" i="19" s="1"/>
  <c r="J149" i="19"/>
  <c r="J148" i="19"/>
  <c r="K148" i="19" s="1"/>
  <c r="J146" i="19"/>
  <c r="J145" i="19"/>
  <c r="K145" i="19" s="1"/>
  <c r="K144" i="19"/>
  <c r="J144" i="19"/>
  <c r="J143" i="19"/>
  <c r="K142" i="19"/>
  <c r="J142" i="19"/>
  <c r="J141" i="19"/>
  <c r="J140" i="19"/>
  <c r="K139" i="19" s="1"/>
  <c r="L139" i="19"/>
  <c r="J139" i="19"/>
  <c r="K138" i="19"/>
  <c r="J138" i="19"/>
  <c r="J137" i="19"/>
  <c r="J136" i="19"/>
  <c r="L135" i="19"/>
  <c r="K135" i="19"/>
  <c r="J135" i="19"/>
  <c r="J134" i="19"/>
  <c r="K134" i="19" s="1"/>
  <c r="J133" i="19"/>
  <c r="J132" i="19"/>
  <c r="J131" i="19"/>
  <c r="K131" i="19" s="1"/>
  <c r="K130" i="19"/>
  <c r="J130" i="19"/>
  <c r="J129" i="19"/>
  <c r="J128" i="19"/>
  <c r="J127" i="19"/>
  <c r="K126" i="19"/>
  <c r="J126" i="19"/>
  <c r="J125" i="19"/>
  <c r="J124" i="19"/>
  <c r="K123" i="19" s="1"/>
  <c r="L123" i="19" s="1"/>
  <c r="J123" i="19"/>
  <c r="K122" i="19"/>
  <c r="J122" i="19"/>
  <c r="J121" i="19"/>
  <c r="J120" i="19"/>
  <c r="L119" i="19"/>
  <c r="K119" i="19"/>
  <c r="J119" i="19"/>
  <c r="J118" i="19"/>
  <c r="K118" i="19" s="1"/>
  <c r="J117" i="19"/>
  <c r="J116" i="19"/>
  <c r="J115" i="19"/>
  <c r="K115" i="19" s="1"/>
  <c r="K114" i="19"/>
  <c r="J114" i="19"/>
  <c r="J113" i="19"/>
  <c r="J112" i="19"/>
  <c r="J111" i="19"/>
  <c r="K111" i="19" s="1"/>
  <c r="L111" i="19" s="1"/>
  <c r="K110" i="19"/>
  <c r="J110" i="19"/>
  <c r="J109" i="19"/>
  <c r="J108" i="19"/>
  <c r="K107" i="19" s="1"/>
  <c r="L107" i="19" s="1"/>
  <c r="J107" i="19"/>
  <c r="J106" i="19"/>
  <c r="K106" i="19" s="1"/>
  <c r="J105" i="19"/>
  <c r="J104" i="19"/>
  <c r="K103" i="19"/>
  <c r="L103" i="19" s="1"/>
  <c r="J103" i="19"/>
  <c r="J102" i="19"/>
  <c r="K102" i="19" s="1"/>
  <c r="J101" i="19"/>
  <c r="K99" i="19" s="1"/>
  <c r="L99" i="19" s="1"/>
  <c r="J100" i="19"/>
  <c r="J99" i="19"/>
  <c r="K98" i="19"/>
  <c r="J98" i="19"/>
  <c r="J97" i="19"/>
  <c r="J96" i="19"/>
  <c r="J95" i="19"/>
  <c r="K95" i="19" s="1"/>
  <c r="L95" i="19" s="1"/>
  <c r="K94" i="19"/>
  <c r="J94" i="19"/>
  <c r="J93" i="19"/>
  <c r="J92" i="19"/>
  <c r="K91" i="19" s="1"/>
  <c r="L91" i="19"/>
  <c r="J91" i="19"/>
  <c r="K90" i="19"/>
  <c r="J90" i="19"/>
  <c r="J89" i="19"/>
  <c r="J88" i="19"/>
  <c r="L87" i="19"/>
  <c r="K87" i="19"/>
  <c r="J87" i="19"/>
  <c r="J86" i="19"/>
  <c r="K86" i="19" s="1"/>
  <c r="J85" i="19"/>
  <c r="K83" i="19" s="1"/>
  <c r="L83" i="19" s="1"/>
  <c r="J84" i="19"/>
  <c r="J83" i="19"/>
  <c r="K82" i="19"/>
  <c r="J82" i="19"/>
  <c r="J81" i="19"/>
  <c r="J80" i="19"/>
  <c r="J79" i="19"/>
  <c r="K79" i="19" s="1"/>
  <c r="L79" i="19" s="1"/>
  <c r="K78" i="19"/>
  <c r="J78" i="19"/>
  <c r="J77" i="19"/>
  <c r="J76" i="19"/>
  <c r="K75" i="19" s="1"/>
  <c r="L75" i="19" s="1"/>
  <c r="J75" i="19"/>
  <c r="J74" i="19"/>
  <c r="K74" i="19" s="1"/>
  <c r="J73" i="19"/>
  <c r="J72" i="19"/>
  <c r="K71" i="19"/>
  <c r="L71" i="19" s="1"/>
  <c r="J71" i="19"/>
  <c r="J70" i="19"/>
  <c r="K70" i="19" s="1"/>
  <c r="J69" i="19"/>
  <c r="J68" i="19"/>
  <c r="J67" i="19"/>
  <c r="K67" i="19" s="1"/>
  <c r="K66" i="19"/>
  <c r="J66" i="19"/>
  <c r="J65" i="19"/>
  <c r="J64" i="19"/>
  <c r="J63" i="19"/>
  <c r="K62" i="19"/>
  <c r="J62" i="19"/>
  <c r="J61" i="19"/>
  <c r="J60" i="19"/>
  <c r="K59" i="19" s="1"/>
  <c r="L59" i="19"/>
  <c r="J59" i="19"/>
  <c r="K58" i="19"/>
  <c r="J58" i="19"/>
  <c r="J57" i="19"/>
  <c r="J56" i="19"/>
  <c r="L55" i="19"/>
  <c r="K55" i="19"/>
  <c r="J55" i="19"/>
  <c r="J54" i="19"/>
  <c r="K54" i="19" s="1"/>
  <c r="J53" i="19"/>
  <c r="K51" i="19" s="1"/>
  <c r="L51" i="19" s="1"/>
  <c r="J52" i="19"/>
  <c r="J51" i="19"/>
  <c r="K50" i="19"/>
  <c r="J50" i="19"/>
  <c r="J49" i="19"/>
  <c r="J48" i="19"/>
  <c r="J47" i="19"/>
  <c r="K47" i="19" s="1"/>
  <c r="L47" i="19" s="1"/>
  <c r="K46" i="19"/>
  <c r="J46" i="19"/>
  <c r="J45" i="19"/>
  <c r="J44" i="19"/>
  <c r="J43" i="19"/>
  <c r="K42" i="19"/>
  <c r="J42" i="19"/>
  <c r="J41" i="19"/>
  <c r="J40" i="19"/>
  <c r="L39" i="19"/>
  <c r="K39" i="19"/>
  <c r="J39" i="19"/>
  <c r="J38" i="19"/>
  <c r="K38" i="19" s="1"/>
  <c r="J37" i="19"/>
  <c r="J36" i="19"/>
  <c r="J35" i="19"/>
  <c r="K35" i="19" s="1"/>
  <c r="L35" i="19" s="1"/>
  <c r="K34" i="19"/>
  <c r="J34" i="19"/>
  <c r="J33" i="19"/>
  <c r="J32" i="19"/>
  <c r="J31" i="19"/>
  <c r="K30" i="19"/>
  <c r="J30" i="19"/>
  <c r="J29" i="19"/>
  <c r="J28" i="19"/>
  <c r="J27" i="19"/>
  <c r="K26" i="19"/>
  <c r="J26" i="19"/>
  <c r="J25" i="19"/>
  <c r="J24" i="19"/>
  <c r="L23" i="19"/>
  <c r="K23" i="19"/>
  <c r="J23" i="19"/>
  <c r="J22" i="19"/>
  <c r="K22" i="19" s="1"/>
  <c r="J21" i="19"/>
  <c r="K19" i="19" s="1"/>
  <c r="L19" i="19" s="1"/>
  <c r="J20" i="19"/>
  <c r="J19" i="19"/>
  <c r="J18" i="19"/>
  <c r="K18" i="19" s="1"/>
  <c r="J17" i="19"/>
  <c r="J16" i="19"/>
  <c r="J15" i="19"/>
  <c r="K14" i="19"/>
  <c r="J14" i="19"/>
  <c r="J13" i="19"/>
  <c r="J12" i="19"/>
  <c r="L11" i="19"/>
  <c r="J11" i="19"/>
  <c r="K11" i="19" s="1"/>
  <c r="K10" i="19"/>
  <c r="J10" i="19"/>
  <c r="J9" i="19"/>
  <c r="J8" i="19"/>
  <c r="L7" i="19"/>
  <c r="K7" i="19"/>
  <c r="J7" i="19"/>
  <c r="J434" i="18"/>
  <c r="K434" i="18" s="1"/>
  <c r="J433" i="18"/>
  <c r="J431" i="18"/>
  <c r="K430" i="18"/>
  <c r="J430" i="18"/>
  <c r="J429" i="18"/>
  <c r="J428" i="18"/>
  <c r="L427" i="18"/>
  <c r="J427" i="18"/>
  <c r="K427" i="18" s="1"/>
  <c r="K426" i="18"/>
  <c r="J426" i="18"/>
  <c r="J425" i="18"/>
  <c r="J424" i="18"/>
  <c r="L423" i="18"/>
  <c r="K423" i="18"/>
  <c r="J423" i="18"/>
  <c r="J422" i="18"/>
  <c r="K422" i="18" s="1"/>
  <c r="J421" i="18"/>
  <c r="J420" i="18"/>
  <c r="K419" i="18"/>
  <c r="L419" i="18" s="1"/>
  <c r="J419" i="18"/>
  <c r="J418" i="18"/>
  <c r="K418" i="18" s="1"/>
  <c r="J417" i="18"/>
  <c r="J416" i="18"/>
  <c r="J415" i="18"/>
  <c r="K414" i="18"/>
  <c r="J414" i="18"/>
  <c r="J413" i="18"/>
  <c r="J412" i="18"/>
  <c r="J411" i="18"/>
  <c r="K410" i="18"/>
  <c r="J410" i="18"/>
  <c r="J409" i="18"/>
  <c r="J408" i="18"/>
  <c r="L407" i="18"/>
  <c r="K407" i="18"/>
  <c r="J407" i="18"/>
  <c r="J406" i="18"/>
  <c r="K406" i="18" s="1"/>
  <c r="J405" i="18"/>
  <c r="K403" i="18"/>
  <c r="L403" i="18" s="1"/>
  <c r="J403" i="18"/>
  <c r="K402" i="18"/>
  <c r="J402" i="18"/>
  <c r="J401" i="18"/>
  <c r="K399" i="18" s="1"/>
  <c r="L399" i="18" s="1"/>
  <c r="J399" i="18"/>
  <c r="K398" i="18"/>
  <c r="J398" i="18"/>
  <c r="J397" i="18"/>
  <c r="K395" i="18" s="1"/>
  <c r="L395" i="18" s="1"/>
  <c r="J395" i="18"/>
  <c r="K394" i="18"/>
  <c r="J394" i="18"/>
  <c r="J393" i="18"/>
  <c r="J392" i="18"/>
  <c r="L391" i="18"/>
  <c r="K391" i="18"/>
  <c r="J391" i="18"/>
  <c r="J390" i="18"/>
  <c r="K390" i="18" s="1"/>
  <c r="J389" i="18"/>
  <c r="J388" i="18"/>
  <c r="J387" i="18"/>
  <c r="K386" i="18"/>
  <c r="J386" i="18"/>
  <c r="J385" i="18"/>
  <c r="J384" i="18"/>
  <c r="J383" i="18"/>
  <c r="K383" i="18" s="1"/>
  <c r="L383" i="18" s="1"/>
  <c r="J382" i="18"/>
  <c r="K382" i="18" s="1"/>
  <c r="J381" i="18"/>
  <c r="J380" i="18"/>
  <c r="K379" i="18"/>
  <c r="L379" i="18" s="1"/>
  <c r="J379" i="18"/>
  <c r="K378" i="18"/>
  <c r="J378" i="18"/>
  <c r="J377" i="18"/>
  <c r="J376" i="18"/>
  <c r="J375" i="18"/>
  <c r="J374" i="18"/>
  <c r="K374" i="18" s="1"/>
  <c r="J373" i="18"/>
  <c r="K371" i="18" s="1"/>
  <c r="L371" i="18" s="1"/>
  <c r="J372" i="18"/>
  <c r="J371" i="18"/>
  <c r="K370" i="18"/>
  <c r="J370" i="18"/>
  <c r="J369" i="18"/>
  <c r="J368" i="18"/>
  <c r="J367" i="18"/>
  <c r="K366" i="18"/>
  <c r="J366" i="18"/>
  <c r="J365" i="18"/>
  <c r="J364" i="18"/>
  <c r="L363" i="18"/>
  <c r="K363" i="18"/>
  <c r="J363" i="18"/>
  <c r="J362" i="18"/>
  <c r="K362" i="18" s="1"/>
  <c r="J361" i="18"/>
  <c r="J360" i="18"/>
  <c r="K359" i="18"/>
  <c r="L359" i="18" s="1"/>
  <c r="J359" i="18"/>
  <c r="J358" i="18"/>
  <c r="K358" i="18" s="1"/>
  <c r="J357" i="18"/>
  <c r="J356" i="18"/>
  <c r="J355" i="18"/>
  <c r="K354" i="18"/>
  <c r="J354" i="18"/>
  <c r="J353" i="18"/>
  <c r="J352" i="18"/>
  <c r="J351" i="18"/>
  <c r="K350" i="18"/>
  <c r="J350" i="18"/>
  <c r="J349" i="18"/>
  <c r="J348" i="18"/>
  <c r="K347" i="18" s="1"/>
  <c r="L347" i="18" s="1"/>
  <c r="J347" i="18"/>
  <c r="K346" i="18"/>
  <c r="J346" i="18"/>
  <c r="J344" i="18"/>
  <c r="J343" i="18"/>
  <c r="K343" i="18" s="1"/>
  <c r="K342" i="18"/>
  <c r="J342" i="18"/>
  <c r="J340" i="18"/>
  <c r="K339" i="18"/>
  <c r="J339" i="18"/>
  <c r="J338" i="18"/>
  <c r="K338" i="18" s="1"/>
  <c r="J336" i="18"/>
  <c r="K335" i="18"/>
  <c r="L335" i="18" s="1"/>
  <c r="J335" i="18"/>
  <c r="K334" i="18"/>
  <c r="J334" i="18"/>
  <c r="J332" i="18"/>
  <c r="K331" i="18" s="1"/>
  <c r="L331" i="18" s="1"/>
  <c r="J331" i="18"/>
  <c r="K330" i="18"/>
  <c r="J330" i="18"/>
  <c r="J329" i="18"/>
  <c r="J328" i="18"/>
  <c r="L327" i="18"/>
  <c r="J327" i="18"/>
  <c r="K327" i="18" s="1"/>
  <c r="J326" i="18"/>
  <c r="K326" i="18" s="1"/>
  <c r="J325" i="18"/>
  <c r="J324" i="18"/>
  <c r="K323" i="18"/>
  <c r="L323" i="18" s="1"/>
  <c r="J323" i="18"/>
  <c r="K322" i="18"/>
  <c r="J322" i="18"/>
  <c r="J320" i="18"/>
  <c r="K319" i="18" s="1"/>
  <c r="L319" i="18" s="1"/>
  <c r="J319" i="18"/>
  <c r="K318" i="18"/>
  <c r="J318" i="18"/>
  <c r="J316" i="18"/>
  <c r="J315" i="18"/>
  <c r="K315" i="18" s="1"/>
  <c r="K314" i="18"/>
  <c r="J314" i="18"/>
  <c r="J313" i="18"/>
  <c r="J312" i="18"/>
  <c r="L311" i="18"/>
  <c r="J311" i="18"/>
  <c r="K311" i="18" s="1"/>
  <c r="J310" i="18"/>
  <c r="K310" i="18" s="1"/>
  <c r="J308" i="18"/>
  <c r="L307" i="18"/>
  <c r="J307" i="18"/>
  <c r="K307" i="18" s="1"/>
  <c r="J306" i="18"/>
  <c r="K306" i="18" s="1"/>
  <c r="J304" i="18"/>
  <c r="J303" i="18"/>
  <c r="K303" i="18" s="1"/>
  <c r="L303" i="18" s="1"/>
  <c r="K302" i="18"/>
  <c r="J302" i="18"/>
  <c r="J301" i="18"/>
  <c r="J300" i="18"/>
  <c r="K299" i="18" s="1"/>
  <c r="L299" i="18" s="1"/>
  <c r="J299" i="18"/>
  <c r="J298" i="18"/>
  <c r="K298" i="18" s="1"/>
  <c r="J297" i="18"/>
  <c r="J296" i="18"/>
  <c r="K295" i="18"/>
  <c r="J295" i="18"/>
  <c r="J294" i="18"/>
  <c r="K294" i="18" s="1"/>
  <c r="J293" i="18"/>
  <c r="J292" i="18"/>
  <c r="K291" i="18" s="1"/>
  <c r="L291" i="18" s="1"/>
  <c r="J291" i="18"/>
  <c r="K290" i="18"/>
  <c r="J290" i="18"/>
  <c r="J288" i="18"/>
  <c r="K287" i="18"/>
  <c r="L287" i="18" s="1"/>
  <c r="J287" i="18"/>
  <c r="K286" i="18"/>
  <c r="J286" i="18"/>
  <c r="J285" i="18"/>
  <c r="J284" i="18"/>
  <c r="J283" i="18"/>
  <c r="J282" i="18"/>
  <c r="K282" i="18" s="1"/>
  <c r="J280" i="18"/>
  <c r="J279" i="18"/>
  <c r="J278" i="18"/>
  <c r="K278" i="18" s="1"/>
  <c r="J277" i="18"/>
  <c r="J276" i="18"/>
  <c r="K275" i="18" s="1"/>
  <c r="L275" i="18" s="1"/>
  <c r="J275" i="18"/>
  <c r="K274" i="18"/>
  <c r="J274" i="18"/>
  <c r="J272" i="18"/>
  <c r="J271" i="18"/>
  <c r="K271" i="18" s="1"/>
  <c r="L271" i="18" s="1"/>
  <c r="K270" i="18"/>
  <c r="J270" i="18"/>
  <c r="J268" i="18"/>
  <c r="L267" i="18"/>
  <c r="K267" i="18"/>
  <c r="J267" i="18"/>
  <c r="J266" i="18"/>
  <c r="K266" i="18" s="1"/>
  <c r="J265" i="18"/>
  <c r="J264" i="18"/>
  <c r="J263" i="18"/>
  <c r="J262" i="18"/>
  <c r="K262" i="18" s="1"/>
  <c r="J260" i="18"/>
  <c r="J259" i="18"/>
  <c r="K259" i="18" s="1"/>
  <c r="L259" i="18" s="1"/>
  <c r="K258" i="18"/>
  <c r="J258" i="18"/>
  <c r="J257" i="18"/>
  <c r="J256" i="18"/>
  <c r="K255" i="18" s="1"/>
  <c r="L255" i="18" s="1"/>
  <c r="J255" i="18"/>
  <c r="J254" i="18"/>
  <c r="K254" i="18" s="1"/>
  <c r="J253" i="18"/>
  <c r="J252" i="18"/>
  <c r="K251" i="18"/>
  <c r="J251" i="18"/>
  <c r="J250" i="18"/>
  <c r="K250" i="18" s="1"/>
  <c r="J248" i="18"/>
  <c r="J247" i="18"/>
  <c r="K246" i="18"/>
  <c r="J246" i="18"/>
  <c r="J244" i="18"/>
  <c r="J243" i="18"/>
  <c r="K243" i="18" s="1"/>
  <c r="J242" i="18"/>
  <c r="K242" i="18" s="1"/>
  <c r="J241" i="18"/>
  <c r="J240" i="18"/>
  <c r="K239" i="18"/>
  <c r="L239" i="18" s="1"/>
  <c r="J239" i="18"/>
  <c r="K238" i="18"/>
  <c r="J238" i="18"/>
  <c r="J236" i="18"/>
  <c r="K235" i="18" s="1"/>
  <c r="L235" i="18" s="1"/>
  <c r="J235" i="18"/>
  <c r="J234" i="18"/>
  <c r="K234" i="18" s="1"/>
  <c r="J232" i="18"/>
  <c r="K231" i="18"/>
  <c r="J231" i="18"/>
  <c r="K230" i="18"/>
  <c r="J230" i="18"/>
  <c r="J228" i="18"/>
  <c r="K227" i="18"/>
  <c r="L227" i="18" s="1"/>
  <c r="J227" i="18"/>
  <c r="K226" i="18"/>
  <c r="J226" i="18"/>
  <c r="J225" i="18"/>
  <c r="J224" i="18"/>
  <c r="J223" i="18"/>
  <c r="J222" i="18"/>
  <c r="K222" i="18" s="1"/>
  <c r="J220" i="18"/>
  <c r="J219" i="18"/>
  <c r="K219" i="18" s="1"/>
  <c r="L219" i="18" s="1"/>
  <c r="J218" i="18"/>
  <c r="K218" i="18" s="1"/>
  <c r="J216" i="18"/>
  <c r="J215" i="18"/>
  <c r="K215" i="18" s="1"/>
  <c r="L215" i="18" s="1"/>
  <c r="J214" i="18"/>
  <c r="K214" i="18" s="1"/>
  <c r="J213" i="18"/>
  <c r="J212" i="18"/>
  <c r="K211" i="18"/>
  <c r="L211" i="18" s="1"/>
  <c r="J211" i="18"/>
  <c r="K210" i="18"/>
  <c r="J210" i="18"/>
  <c r="J208" i="18"/>
  <c r="K207" i="18" s="1"/>
  <c r="L207" i="18" s="1"/>
  <c r="J207" i="18"/>
  <c r="K206" i="18"/>
  <c r="J206" i="18"/>
  <c r="J205" i="18"/>
  <c r="J204" i="18"/>
  <c r="J203" i="18"/>
  <c r="K203" i="18" s="1"/>
  <c r="L203" i="18" s="1"/>
  <c r="J202" i="18"/>
  <c r="K202" i="18" s="1"/>
  <c r="J200" i="18"/>
  <c r="J199" i="18"/>
  <c r="J198" i="18"/>
  <c r="K198" i="18" s="1"/>
  <c r="J196" i="18"/>
  <c r="J195" i="18"/>
  <c r="K195" i="18" s="1"/>
  <c r="J194" i="18"/>
  <c r="K194" i="18" s="1"/>
  <c r="J193" i="18"/>
  <c r="K191" i="18" s="1"/>
  <c r="L191" i="18" s="1"/>
  <c r="J192" i="18"/>
  <c r="J191" i="18"/>
  <c r="K190" i="18"/>
  <c r="J190" i="18"/>
  <c r="J189" i="18"/>
  <c r="J188" i="18"/>
  <c r="J187" i="18"/>
  <c r="K186" i="18"/>
  <c r="J186" i="18"/>
  <c r="J184" i="18"/>
  <c r="J183" i="18"/>
  <c r="K183" i="18" s="1"/>
  <c r="L183" i="18" s="1"/>
  <c r="J182" i="18"/>
  <c r="K182" i="18" s="1"/>
  <c r="J180" i="18"/>
  <c r="J179" i="18"/>
  <c r="K179" i="18" s="1"/>
  <c r="L179" i="18" s="1"/>
  <c r="K178" i="18"/>
  <c r="J178" i="18"/>
  <c r="J176" i="18"/>
  <c r="K175" i="18"/>
  <c r="L175" i="18" s="1"/>
  <c r="J175" i="18"/>
  <c r="J174" i="18"/>
  <c r="K174" i="18" s="1"/>
  <c r="J172" i="18"/>
  <c r="J171" i="18"/>
  <c r="J170" i="18"/>
  <c r="K170" i="18" s="1"/>
  <c r="J169" i="18"/>
  <c r="J168" i="18"/>
  <c r="K167" i="18"/>
  <c r="L167" i="18" s="1"/>
  <c r="J167" i="18"/>
  <c r="J166" i="18"/>
  <c r="K166" i="18" s="1"/>
  <c r="J165" i="18"/>
  <c r="J164" i="18"/>
  <c r="J163" i="18"/>
  <c r="K163" i="18" s="1"/>
  <c r="L163" i="18" s="1"/>
  <c r="J162" i="18"/>
  <c r="K162" i="18" s="1"/>
  <c r="J160" i="18"/>
  <c r="J159" i="18"/>
  <c r="K159" i="18" s="1"/>
  <c r="L159" i="18" s="1"/>
  <c r="K158" i="18"/>
  <c r="J158" i="18"/>
  <c r="J156" i="18"/>
  <c r="L155" i="18"/>
  <c r="K155" i="18"/>
  <c r="J155" i="18"/>
  <c r="J154" i="18"/>
  <c r="K154" i="18" s="1"/>
  <c r="J153" i="18"/>
  <c r="J152" i="18"/>
  <c r="J151" i="18"/>
  <c r="K150" i="18"/>
  <c r="J150" i="18"/>
  <c r="J148" i="18"/>
  <c r="L147" i="18"/>
  <c r="K147" i="18"/>
  <c r="J147" i="18"/>
  <c r="J146" i="18"/>
  <c r="K146" i="18" s="1"/>
  <c r="J145" i="18"/>
  <c r="J144" i="18"/>
  <c r="K143" i="18"/>
  <c r="L143" i="18" s="1"/>
  <c r="J143" i="18"/>
  <c r="J142" i="18"/>
  <c r="K142" i="18" s="1"/>
  <c r="J141" i="18"/>
  <c r="J140" i="18"/>
  <c r="J139" i="18"/>
  <c r="K138" i="18"/>
  <c r="J138" i="18"/>
  <c r="J137" i="18"/>
  <c r="J136" i="18"/>
  <c r="J135" i="18"/>
  <c r="K134" i="18"/>
  <c r="J134" i="18"/>
  <c r="J133" i="18"/>
  <c r="J132" i="18"/>
  <c r="K131" i="18" s="1"/>
  <c r="L131" i="18" s="1"/>
  <c r="J131" i="18"/>
  <c r="K130" i="18"/>
  <c r="J130" i="18"/>
  <c r="J129" i="18"/>
  <c r="J128" i="18"/>
  <c r="L127" i="18"/>
  <c r="K127" i="18"/>
  <c r="J127" i="18"/>
  <c r="J126" i="18"/>
  <c r="K126" i="18" s="1"/>
  <c r="J125" i="18"/>
  <c r="J124" i="18"/>
  <c r="J123" i="18"/>
  <c r="K122" i="18"/>
  <c r="J122" i="18"/>
  <c r="J121" i="18"/>
  <c r="J120" i="18"/>
  <c r="L119" i="18"/>
  <c r="J119" i="18"/>
  <c r="K119" i="18" s="1"/>
  <c r="K118" i="18"/>
  <c r="J118" i="18"/>
  <c r="J117" i="18"/>
  <c r="J116" i="18"/>
  <c r="K115" i="18" s="1"/>
  <c r="L115" i="18" s="1"/>
  <c r="J115" i="18"/>
  <c r="J114" i="18"/>
  <c r="K114" i="18" s="1"/>
  <c r="J113" i="18"/>
  <c r="J112" i="18"/>
  <c r="K111" i="18"/>
  <c r="L111" i="18" s="1"/>
  <c r="J111" i="18"/>
  <c r="J110" i="18"/>
  <c r="K110" i="18" s="1"/>
  <c r="J109" i="18"/>
  <c r="J108" i="18"/>
  <c r="J107" i="18"/>
  <c r="K106" i="18"/>
  <c r="J106" i="18"/>
  <c r="J105" i="18"/>
  <c r="J104" i="18"/>
  <c r="L103" i="18"/>
  <c r="J103" i="18"/>
  <c r="K103" i="18" s="1"/>
  <c r="J102" i="18"/>
  <c r="K102" i="18" s="1"/>
  <c r="J101" i="18"/>
  <c r="J100" i="18"/>
  <c r="K99" i="18" s="1"/>
  <c r="L99" i="18" s="1"/>
  <c r="J99" i="18"/>
  <c r="K98" i="18"/>
  <c r="J98" i="18"/>
  <c r="J97" i="18"/>
  <c r="J96" i="18"/>
  <c r="J95" i="18"/>
  <c r="K95" i="18" s="1"/>
  <c r="L95" i="18" s="1"/>
  <c r="J94" i="18"/>
  <c r="K94" i="18" s="1"/>
  <c r="J93" i="18"/>
  <c r="J92" i="18"/>
  <c r="K91" i="18"/>
  <c r="L91" i="18" s="1"/>
  <c r="J91" i="18"/>
  <c r="K90" i="18"/>
  <c r="J90" i="18"/>
  <c r="J89" i="18"/>
  <c r="J88" i="18"/>
  <c r="J87" i="18"/>
  <c r="K86" i="18"/>
  <c r="J86" i="18"/>
  <c r="J85" i="18"/>
  <c r="J84" i="18"/>
  <c r="L83" i="18"/>
  <c r="K83" i="18"/>
  <c r="J83" i="18"/>
  <c r="J82" i="18"/>
  <c r="K82" i="18" s="1"/>
  <c r="J81" i="18"/>
  <c r="K79" i="18" s="1"/>
  <c r="L79" i="18" s="1"/>
  <c r="J80" i="18"/>
  <c r="J79" i="18"/>
  <c r="J78" i="18"/>
  <c r="K78" i="18" s="1"/>
  <c r="J77" i="18"/>
  <c r="J76" i="18"/>
  <c r="K75" i="18"/>
  <c r="J75" i="18"/>
  <c r="K74" i="18"/>
  <c r="J74" i="18"/>
  <c r="J73" i="18"/>
  <c r="J72" i="18"/>
  <c r="J71" i="18"/>
  <c r="J70" i="18"/>
  <c r="K70" i="18" s="1"/>
  <c r="J69" i="18"/>
  <c r="J68" i="18"/>
  <c r="J67" i="18"/>
  <c r="K67" i="18" s="1"/>
  <c r="L67" i="18" s="1"/>
  <c r="K66" i="18"/>
  <c r="J66" i="18"/>
  <c r="J65" i="18"/>
  <c r="J64" i="18"/>
  <c r="J63" i="18"/>
  <c r="J62" i="18"/>
  <c r="K62" i="18" s="1"/>
  <c r="J61" i="18"/>
  <c r="J60" i="18"/>
  <c r="K59" i="18"/>
  <c r="J59" i="18"/>
  <c r="J58" i="18"/>
  <c r="K58" i="18" s="1"/>
  <c r="J57" i="18"/>
  <c r="J56" i="18"/>
  <c r="K55" i="18"/>
  <c r="L55" i="18" s="1"/>
  <c r="J55" i="18"/>
  <c r="J54" i="18"/>
  <c r="K54" i="18" s="1"/>
  <c r="J53" i="18"/>
  <c r="J52" i="18"/>
  <c r="K51" i="18" s="1"/>
  <c r="L51" i="18" s="1"/>
  <c r="J51" i="18"/>
  <c r="K50" i="18"/>
  <c r="J50" i="18"/>
  <c r="J49" i="18"/>
  <c r="J48" i="18"/>
  <c r="J47" i="18"/>
  <c r="K47" i="18" s="1"/>
  <c r="L47" i="18" s="1"/>
  <c r="K46" i="18"/>
  <c r="J46" i="18"/>
  <c r="J45" i="18"/>
  <c r="J44" i="18"/>
  <c r="K43" i="18" s="1"/>
  <c r="L43" i="18" s="1"/>
  <c r="J43" i="18"/>
  <c r="K42" i="18"/>
  <c r="J42" i="18"/>
  <c r="J41" i="18"/>
  <c r="J40" i="18"/>
  <c r="L39" i="18"/>
  <c r="K39" i="18"/>
  <c r="J39" i="18"/>
  <c r="J38" i="18"/>
  <c r="K38" i="18" s="1"/>
  <c r="J37" i="18"/>
  <c r="J36" i="18"/>
  <c r="J35" i="18"/>
  <c r="K34" i="18"/>
  <c r="J34" i="18"/>
  <c r="J33" i="18"/>
  <c r="J32" i="18"/>
  <c r="L31" i="18"/>
  <c r="J31" i="18"/>
  <c r="K31" i="18" s="1"/>
  <c r="K30" i="18"/>
  <c r="J30" i="18"/>
  <c r="J29" i="18"/>
  <c r="J28" i="18"/>
  <c r="K27" i="18" s="1"/>
  <c r="L27" i="18" s="1"/>
  <c r="J27" i="18"/>
  <c r="J26" i="18"/>
  <c r="K26" i="18" s="1"/>
  <c r="J25" i="18"/>
  <c r="J24" i="18"/>
  <c r="K23" i="18"/>
  <c r="L23" i="18" s="1"/>
  <c r="J23" i="18"/>
  <c r="J22" i="18"/>
  <c r="K22" i="18" s="1"/>
  <c r="J21" i="18"/>
  <c r="J20" i="18"/>
  <c r="J19" i="18"/>
  <c r="K18" i="18"/>
  <c r="J18" i="18"/>
  <c r="J17" i="18"/>
  <c r="J16" i="18"/>
  <c r="J15" i="18"/>
  <c r="K15" i="18" s="1"/>
  <c r="L15" i="18" s="1"/>
  <c r="J14" i="18"/>
  <c r="K14" i="18" s="1"/>
  <c r="J13" i="18"/>
  <c r="J12" i="18"/>
  <c r="K11" i="18"/>
  <c r="L11" i="18" s="1"/>
  <c r="J11" i="18"/>
  <c r="K10" i="18"/>
  <c r="J10" i="18"/>
  <c r="J9" i="18"/>
  <c r="J8" i="18"/>
  <c r="J7" i="18"/>
  <c r="I317" i="17"/>
  <c r="I316" i="17"/>
  <c r="I315" i="17"/>
  <c r="K307" i="17"/>
  <c r="J307" i="17"/>
  <c r="J306" i="17"/>
  <c r="K304" i="17" s="1"/>
  <c r="L304" i="17" s="1"/>
  <c r="J304" i="17"/>
  <c r="K303" i="17"/>
  <c r="J303" i="17"/>
  <c r="J302" i="17"/>
  <c r="J301" i="17"/>
  <c r="L300" i="17"/>
  <c r="J300" i="17"/>
  <c r="K300" i="17" s="1"/>
  <c r="J299" i="17"/>
  <c r="K299" i="17" s="1"/>
  <c r="J298" i="17"/>
  <c r="J297" i="17"/>
  <c r="K296" i="17"/>
  <c r="L296" i="17" s="1"/>
  <c r="J296" i="17"/>
  <c r="K295" i="17"/>
  <c r="J295" i="17"/>
  <c r="J294" i="17"/>
  <c r="J293" i="17"/>
  <c r="J292" i="17"/>
  <c r="K291" i="17"/>
  <c r="J291" i="17"/>
  <c r="J290" i="17"/>
  <c r="J289" i="17"/>
  <c r="L288" i="17"/>
  <c r="K288" i="17"/>
  <c r="J288" i="17"/>
  <c r="J287" i="17"/>
  <c r="K287" i="17" s="1"/>
  <c r="J286" i="17"/>
  <c r="J285" i="17"/>
  <c r="J284" i="17"/>
  <c r="J283" i="17"/>
  <c r="K283" i="17" s="1"/>
  <c r="J282" i="17"/>
  <c r="J281" i="17"/>
  <c r="K280" i="17"/>
  <c r="L280" i="17" s="1"/>
  <c r="J280" i="17"/>
  <c r="K279" i="17"/>
  <c r="J279" i="17"/>
  <c r="J278" i="17"/>
  <c r="J277" i="17"/>
  <c r="J276" i="17"/>
  <c r="J275" i="17"/>
  <c r="K275" i="17" s="1"/>
  <c r="J274" i="17"/>
  <c r="J273" i="17"/>
  <c r="K272" i="17"/>
  <c r="L272" i="17" s="1"/>
  <c r="J272" i="17"/>
  <c r="K271" i="17"/>
  <c r="J271" i="17"/>
  <c r="J270" i="17"/>
  <c r="J269" i="17"/>
  <c r="J268" i="17"/>
  <c r="J267" i="17"/>
  <c r="K267" i="17" s="1"/>
  <c r="J266" i="17"/>
  <c r="J265" i="17"/>
  <c r="K264" i="17"/>
  <c r="L264" i="17" s="1"/>
  <c r="J264" i="17"/>
  <c r="K263" i="17"/>
  <c r="J263" i="17"/>
  <c r="J262" i="17"/>
  <c r="J261" i="17"/>
  <c r="J260" i="17"/>
  <c r="K259" i="17"/>
  <c r="J259" i="17"/>
  <c r="J258" i="17"/>
  <c r="J257" i="17"/>
  <c r="K256" i="17" s="1"/>
  <c r="L256" i="17"/>
  <c r="J256" i="17"/>
  <c r="K255" i="17"/>
  <c r="J255" i="17"/>
  <c r="J254" i="17"/>
  <c r="J253" i="17"/>
  <c r="L252" i="17"/>
  <c r="K252" i="17"/>
  <c r="J252" i="17"/>
  <c r="J251" i="17"/>
  <c r="K251" i="17" s="1"/>
  <c r="J250" i="17"/>
  <c r="J249" i="17"/>
  <c r="J248" i="17"/>
  <c r="K248" i="17" s="1"/>
  <c r="L248" i="17" s="1"/>
  <c r="K247" i="17"/>
  <c r="J247" i="17"/>
  <c r="J246" i="17"/>
  <c r="J245" i="17"/>
  <c r="J244" i="17"/>
  <c r="J243" i="17"/>
  <c r="K243" i="17" s="1"/>
  <c r="J242" i="17"/>
  <c r="J241" i="17"/>
  <c r="K240" i="17" s="1"/>
  <c r="L240" i="17" s="1"/>
  <c r="J240" i="17"/>
  <c r="K239" i="17"/>
  <c r="J239" i="17"/>
  <c r="J238" i="17"/>
  <c r="J237" i="17"/>
  <c r="J236" i="17"/>
  <c r="K236" i="17" s="1"/>
  <c r="L236" i="17" s="1"/>
  <c r="J235" i="17"/>
  <c r="K235" i="17" s="1"/>
  <c r="J234" i="17"/>
  <c r="J233" i="17"/>
  <c r="K232" i="17"/>
  <c r="L232" i="17" s="1"/>
  <c r="J232" i="17"/>
  <c r="K231" i="17"/>
  <c r="J231" i="17"/>
  <c r="J230" i="17"/>
  <c r="J229" i="17"/>
  <c r="J228" i="17"/>
  <c r="K227" i="17"/>
  <c r="J227" i="17"/>
  <c r="J226" i="17"/>
  <c r="J225" i="17"/>
  <c r="L224" i="17"/>
  <c r="K224" i="17"/>
  <c r="J224" i="17"/>
  <c r="J223" i="17"/>
  <c r="K223" i="17" s="1"/>
  <c r="J222" i="17"/>
  <c r="J221" i="17"/>
  <c r="J220" i="17"/>
  <c r="J219" i="17"/>
  <c r="K219" i="17" s="1"/>
  <c r="J218" i="17"/>
  <c r="J217" i="17"/>
  <c r="K216" i="17"/>
  <c r="L216" i="17" s="1"/>
  <c r="J216" i="17"/>
  <c r="K215" i="17"/>
  <c r="J215" i="17"/>
  <c r="J214" i="17"/>
  <c r="J213" i="17"/>
  <c r="J212" i="17"/>
  <c r="J211" i="17"/>
  <c r="K211" i="17" s="1"/>
  <c r="J209" i="17"/>
  <c r="J208" i="17"/>
  <c r="K208" i="17" s="1"/>
  <c r="J207" i="17"/>
  <c r="K207" i="17" s="1"/>
  <c r="J205" i="17"/>
  <c r="J204" i="17"/>
  <c r="K204" i="17" s="1"/>
  <c r="L204" i="17" s="1"/>
  <c r="J203" i="17"/>
  <c r="K203" i="17" s="1"/>
  <c r="J201" i="17"/>
  <c r="J200" i="17"/>
  <c r="K200" i="17" s="1"/>
  <c r="L200" i="17" s="1"/>
  <c r="J199" i="17"/>
  <c r="K199" i="17" s="1"/>
  <c r="J197" i="17"/>
  <c r="J196" i="17"/>
  <c r="K195" i="17"/>
  <c r="J195" i="17"/>
  <c r="J194" i="17"/>
  <c r="J193" i="17"/>
  <c r="L192" i="17"/>
  <c r="K192" i="17"/>
  <c r="J192" i="17"/>
  <c r="J191" i="17"/>
  <c r="K191" i="17" s="1"/>
  <c r="J190" i="17"/>
  <c r="J189" i="17"/>
  <c r="J188" i="17"/>
  <c r="J187" i="17"/>
  <c r="K187" i="17" s="1"/>
  <c r="J185" i="17"/>
  <c r="J184" i="17"/>
  <c r="K184" i="17" s="1"/>
  <c r="L184" i="17" s="1"/>
  <c r="J183" i="17"/>
  <c r="K183" i="17" s="1"/>
  <c r="J182" i="17"/>
  <c r="J181" i="17"/>
  <c r="K180" i="17"/>
  <c r="L180" i="17" s="1"/>
  <c r="J180" i="17"/>
  <c r="K179" i="17"/>
  <c r="J179" i="17"/>
  <c r="J178" i="17"/>
  <c r="J177" i="17"/>
  <c r="J176" i="17"/>
  <c r="J175" i="17"/>
  <c r="K175" i="17" s="1"/>
  <c r="J173" i="17"/>
  <c r="J172" i="17"/>
  <c r="K171" i="17"/>
  <c r="J171" i="17"/>
  <c r="J169" i="17"/>
  <c r="K168" i="17"/>
  <c r="L168" i="17" s="1"/>
  <c r="J168" i="17"/>
  <c r="J167" i="17"/>
  <c r="K167" i="17" s="1"/>
  <c r="J166" i="17"/>
  <c r="J165" i="17"/>
  <c r="K164" i="17" s="1"/>
  <c r="L164" i="17" s="1"/>
  <c r="J164" i="17"/>
  <c r="K163" i="17"/>
  <c r="J163" i="17"/>
  <c r="J162" i="17"/>
  <c r="J161" i="17"/>
  <c r="J160" i="17"/>
  <c r="K160" i="17" s="1"/>
  <c r="L160" i="17" s="1"/>
  <c r="K159" i="17"/>
  <c r="J159" i="17"/>
  <c r="J158" i="17"/>
  <c r="J157" i="17"/>
  <c r="K156" i="17" s="1"/>
  <c r="L156" i="17" s="1"/>
  <c r="J156" i="17"/>
  <c r="J155" i="17"/>
  <c r="K155" i="17" s="1"/>
  <c r="J153" i="17"/>
  <c r="K152" i="17"/>
  <c r="J152" i="17"/>
  <c r="K151" i="17"/>
  <c r="J151" i="17"/>
  <c r="J150" i="17"/>
  <c r="J149" i="17"/>
  <c r="J148" i="17"/>
  <c r="K147" i="17"/>
  <c r="J147" i="17"/>
  <c r="J145" i="17"/>
  <c r="K144" i="17"/>
  <c r="L144" i="17" s="1"/>
  <c r="J144" i="17"/>
  <c r="J143" i="17"/>
  <c r="K143" i="17" s="1"/>
  <c r="J142" i="17"/>
  <c r="J141" i="17"/>
  <c r="K140" i="17" s="1"/>
  <c r="L140" i="17" s="1"/>
  <c r="J140" i="17"/>
  <c r="K139" i="17"/>
  <c r="J139" i="17"/>
  <c r="J137" i="17"/>
  <c r="K136" i="17" s="1"/>
  <c r="L136" i="17" s="1"/>
  <c r="J136" i="17"/>
  <c r="K135" i="17"/>
  <c r="J135" i="17"/>
  <c r="J133" i="17"/>
  <c r="K132" i="17"/>
  <c r="L132" i="17" s="1"/>
  <c r="J132" i="17"/>
  <c r="K131" i="17"/>
  <c r="J131" i="17"/>
  <c r="J130" i="17"/>
  <c r="J129" i="17"/>
  <c r="J128" i="17"/>
  <c r="J127" i="17"/>
  <c r="K127" i="17" s="1"/>
  <c r="J125" i="17"/>
  <c r="J124" i="17"/>
  <c r="K124" i="17" s="1"/>
  <c r="J123" i="17"/>
  <c r="K123" i="17" s="1"/>
  <c r="J122" i="17"/>
  <c r="J121" i="17"/>
  <c r="J120" i="17"/>
  <c r="K120" i="17" s="1"/>
  <c r="L120" i="17" s="1"/>
  <c r="K119" i="17"/>
  <c r="J119" i="17"/>
  <c r="J118" i="17"/>
  <c r="J117" i="17"/>
  <c r="J116" i="17"/>
  <c r="J115" i="17"/>
  <c r="K115" i="17" s="1"/>
  <c r="J113" i="17"/>
  <c r="J112" i="17"/>
  <c r="K112" i="17" s="1"/>
  <c r="L112" i="17" s="1"/>
  <c r="J111" i="17"/>
  <c r="K111" i="17" s="1"/>
  <c r="J109" i="17"/>
  <c r="J108" i="17"/>
  <c r="K108" i="17" s="1"/>
  <c r="L108" i="17" s="1"/>
  <c r="J107" i="17"/>
  <c r="K107" i="17" s="1"/>
  <c r="J106" i="17"/>
  <c r="J105" i="17"/>
  <c r="K104" i="17"/>
  <c r="J104" i="17"/>
  <c r="K103" i="17"/>
  <c r="J103" i="17"/>
  <c r="J101" i="17"/>
  <c r="K100" i="17"/>
  <c r="L100" i="17" s="1"/>
  <c r="J100" i="17"/>
  <c r="K99" i="17"/>
  <c r="J99" i="17"/>
  <c r="J97" i="17"/>
  <c r="K96" i="17" s="1"/>
  <c r="L96" i="17" s="1"/>
  <c r="J96" i="17"/>
  <c r="K95" i="17"/>
  <c r="J95" i="17"/>
  <c r="J93" i="17"/>
  <c r="J92" i="17"/>
  <c r="K92" i="17" s="1"/>
  <c r="L92" i="17" s="1"/>
  <c r="K91" i="17"/>
  <c r="J91" i="17"/>
  <c r="J90" i="17"/>
  <c r="J89" i="17"/>
  <c r="J88" i="17"/>
  <c r="J87" i="17"/>
  <c r="K87" i="17" s="1"/>
  <c r="J85" i="17"/>
  <c r="K84" i="17"/>
  <c r="J84" i="17"/>
  <c r="J83" i="17"/>
  <c r="K83" i="17" s="1"/>
  <c r="L80" i="17" s="1"/>
  <c r="J81" i="17"/>
  <c r="J80" i="17"/>
  <c r="K80" i="17" s="1"/>
  <c r="K79" i="17"/>
  <c r="J79" i="17"/>
  <c r="J78" i="17"/>
  <c r="J77" i="17"/>
  <c r="K76" i="17" s="1"/>
  <c r="L76" i="17"/>
  <c r="J76" i="17"/>
  <c r="K75" i="17"/>
  <c r="J75" i="17"/>
  <c r="J73" i="17"/>
  <c r="K72" i="17"/>
  <c r="L72" i="17" s="1"/>
  <c r="J72" i="17"/>
  <c r="K71" i="17"/>
  <c r="J71" i="17"/>
  <c r="J69" i="17"/>
  <c r="K68" i="17" s="1"/>
  <c r="L68" i="17" s="1"/>
  <c r="J68" i="17"/>
  <c r="K67" i="17"/>
  <c r="J67" i="17"/>
  <c r="J65" i="17"/>
  <c r="J64" i="17"/>
  <c r="K64" i="17" s="1"/>
  <c r="L64" i="17" s="1"/>
  <c r="K63" i="17"/>
  <c r="J63" i="17"/>
  <c r="J61" i="17"/>
  <c r="L60" i="17"/>
  <c r="K60" i="17"/>
  <c r="J60" i="17"/>
  <c r="J59" i="17"/>
  <c r="K59" i="17" s="1"/>
  <c r="J58" i="17"/>
  <c r="K56" i="17" s="1"/>
  <c r="L56" i="17" s="1"/>
  <c r="J57" i="17"/>
  <c r="J56" i="17"/>
  <c r="J55" i="17"/>
  <c r="K55" i="17" s="1"/>
  <c r="J54" i="17"/>
  <c r="J53" i="17"/>
  <c r="J52" i="17"/>
  <c r="K52" i="17" s="1"/>
  <c r="K51" i="17"/>
  <c r="J51" i="17"/>
  <c r="J49" i="17"/>
  <c r="K48" i="17" s="1"/>
  <c r="L48" i="17"/>
  <c r="J48" i="17"/>
  <c r="K47" i="17"/>
  <c r="J47" i="17"/>
  <c r="J45" i="17"/>
  <c r="K44" i="17"/>
  <c r="L44" i="17" s="1"/>
  <c r="J44" i="17"/>
  <c r="K43" i="17"/>
  <c r="J43" i="17"/>
  <c r="J41" i="17"/>
  <c r="K40" i="17" s="1"/>
  <c r="L40" i="17" s="1"/>
  <c r="J40" i="17"/>
  <c r="K39" i="17"/>
  <c r="J39" i="17"/>
  <c r="J37" i="17"/>
  <c r="J36" i="17"/>
  <c r="K36" i="17" s="1"/>
  <c r="L36" i="17" s="1"/>
  <c r="K35" i="17"/>
  <c r="J35" i="17"/>
  <c r="J34" i="17"/>
  <c r="J33" i="17"/>
  <c r="J32" i="17"/>
  <c r="J31" i="17"/>
  <c r="K31" i="17" s="1"/>
  <c r="J30" i="17"/>
  <c r="J29" i="17"/>
  <c r="K28" i="17" s="1"/>
  <c r="L28" i="17" s="1"/>
  <c r="J28" i="17"/>
  <c r="K27" i="17"/>
  <c r="J27" i="17"/>
  <c r="J25" i="17"/>
  <c r="J24" i="17"/>
  <c r="K24" i="17" s="1"/>
  <c r="K23" i="17"/>
  <c r="J23" i="17"/>
  <c r="J21" i="17"/>
  <c r="K20" i="17" s="1"/>
  <c r="L20" i="17"/>
  <c r="J20" i="17"/>
  <c r="K19" i="17"/>
  <c r="J19" i="17"/>
  <c r="J18" i="17"/>
  <c r="J17" i="17"/>
  <c r="L16" i="17"/>
  <c r="K16" i="17"/>
  <c r="J16" i="17"/>
  <c r="J15" i="17"/>
  <c r="K15" i="17" s="1"/>
  <c r="J14" i="17"/>
  <c r="J13" i="17"/>
  <c r="J12" i="17"/>
  <c r="K12" i="17" s="1"/>
  <c r="K11" i="17"/>
  <c r="J11" i="17"/>
  <c r="J10" i="17"/>
  <c r="J9" i="17"/>
  <c r="J8" i="17"/>
  <c r="J7" i="17"/>
  <c r="K7" i="17" s="1"/>
  <c r="J6" i="17"/>
  <c r="J5" i="17"/>
  <c r="K4" i="17" s="1"/>
  <c r="L4" i="17" s="1"/>
  <c r="J4" i="17"/>
  <c r="I317" i="16"/>
  <c r="I316" i="16"/>
  <c r="I315" i="16"/>
  <c r="J307" i="16"/>
  <c r="K307" i="16" s="1"/>
  <c r="J306" i="16"/>
  <c r="J304" i="16"/>
  <c r="K303" i="16"/>
  <c r="J303" i="16"/>
  <c r="J302" i="16"/>
  <c r="J301" i="16"/>
  <c r="K300" i="16" s="1"/>
  <c r="L300" i="16" s="1"/>
  <c r="J300" i="16"/>
  <c r="K299" i="16"/>
  <c r="J299" i="16"/>
  <c r="J298" i="16"/>
  <c r="J297" i="16"/>
  <c r="L296" i="16"/>
  <c r="K296" i="16"/>
  <c r="J296" i="16"/>
  <c r="J295" i="16"/>
  <c r="K295" i="16" s="1"/>
  <c r="J294" i="16"/>
  <c r="J293" i="16"/>
  <c r="J292" i="16"/>
  <c r="K291" i="16"/>
  <c r="J291" i="16"/>
  <c r="J290" i="16"/>
  <c r="J289" i="16"/>
  <c r="L288" i="16"/>
  <c r="J288" i="16"/>
  <c r="K288" i="16" s="1"/>
  <c r="K287" i="16"/>
  <c r="J287" i="16"/>
  <c r="J286" i="16"/>
  <c r="J285" i="16"/>
  <c r="K284" i="16" s="1"/>
  <c r="L284" i="16" s="1"/>
  <c r="J284" i="16"/>
  <c r="K283" i="16"/>
  <c r="J283" i="16"/>
  <c r="J282" i="16"/>
  <c r="J281" i="16"/>
  <c r="L280" i="16"/>
  <c r="K280" i="16"/>
  <c r="J280" i="16"/>
  <c r="J279" i="16"/>
  <c r="K279" i="16" s="1"/>
  <c r="J278" i="16"/>
  <c r="J277" i="16"/>
  <c r="J276" i="16"/>
  <c r="K275" i="16"/>
  <c r="J275" i="16"/>
  <c r="J274" i="16"/>
  <c r="K272" i="16"/>
  <c r="L272" i="16" s="1"/>
  <c r="J272" i="16"/>
  <c r="J271" i="16"/>
  <c r="K271" i="16" s="1"/>
  <c r="J270" i="16"/>
  <c r="J269" i="16"/>
  <c r="K268" i="16"/>
  <c r="L268" i="16" s="1"/>
  <c r="J268" i="16"/>
  <c r="J267" i="16"/>
  <c r="K267" i="16" s="1"/>
  <c r="J266" i="16"/>
  <c r="J265" i="16"/>
  <c r="K264" i="16" s="1"/>
  <c r="L264" i="16" s="1"/>
  <c r="J264" i="16"/>
  <c r="K263" i="16"/>
  <c r="J263" i="16"/>
  <c r="J262" i="16"/>
  <c r="J261" i="16"/>
  <c r="J260" i="16"/>
  <c r="K260" i="16" s="1"/>
  <c r="L260" i="16" s="1"/>
  <c r="K259" i="16"/>
  <c r="J259" i="16"/>
  <c r="J258" i="16"/>
  <c r="J257" i="16"/>
  <c r="K256" i="16" s="1"/>
  <c r="L256" i="16" s="1"/>
  <c r="J256" i="16"/>
  <c r="J255" i="16"/>
  <c r="K255" i="16" s="1"/>
  <c r="J254" i="16"/>
  <c r="J253" i="16"/>
  <c r="K252" i="16"/>
  <c r="L252" i="16" s="1"/>
  <c r="J252" i="16"/>
  <c r="J251" i="16"/>
  <c r="K251" i="16" s="1"/>
  <c r="J250" i="16"/>
  <c r="J249" i="16"/>
  <c r="K248" i="16" s="1"/>
  <c r="L248" i="16" s="1"/>
  <c r="J248" i="16"/>
  <c r="K247" i="16"/>
  <c r="J247" i="16"/>
  <c r="J246" i="16"/>
  <c r="J245" i="16"/>
  <c r="L244" i="16"/>
  <c r="J244" i="16"/>
  <c r="K244" i="16" s="1"/>
  <c r="K243" i="16"/>
  <c r="J243" i="16"/>
  <c r="J242" i="16"/>
  <c r="J241" i="16"/>
  <c r="K240" i="16" s="1"/>
  <c r="L240" i="16" s="1"/>
  <c r="J240" i="16"/>
  <c r="K239" i="16"/>
  <c r="J239" i="16"/>
  <c r="J238" i="16"/>
  <c r="J237" i="16"/>
  <c r="L236" i="16"/>
  <c r="K236" i="16"/>
  <c r="J236" i="16"/>
  <c r="J235" i="16"/>
  <c r="K235" i="16" s="1"/>
  <c r="J234" i="16"/>
  <c r="J233" i="16"/>
  <c r="J232" i="16"/>
  <c r="K231" i="16"/>
  <c r="J231" i="16"/>
  <c r="J230" i="16"/>
  <c r="J229" i="16"/>
  <c r="J228" i="16"/>
  <c r="K228" i="16" s="1"/>
  <c r="L228" i="16" s="1"/>
  <c r="J227" i="16"/>
  <c r="K227" i="16" s="1"/>
  <c r="J226" i="16"/>
  <c r="J225" i="16"/>
  <c r="K224" i="16"/>
  <c r="L224" i="16" s="1"/>
  <c r="J224" i="16"/>
  <c r="K223" i="16"/>
  <c r="J223" i="16"/>
  <c r="J222" i="16"/>
  <c r="J221" i="16"/>
  <c r="J220" i="16"/>
  <c r="J219" i="16"/>
  <c r="K219" i="16" s="1"/>
  <c r="J218" i="16"/>
  <c r="J217" i="16"/>
  <c r="J216" i="16"/>
  <c r="K215" i="16"/>
  <c r="J215" i="16"/>
  <c r="J214" i="16"/>
  <c r="J213" i="16"/>
  <c r="J212" i="16"/>
  <c r="J211" i="16"/>
  <c r="K211" i="16" s="1"/>
  <c r="J209" i="16"/>
  <c r="K208" i="16"/>
  <c r="J208" i="16"/>
  <c r="J207" i="16"/>
  <c r="K207" i="16" s="1"/>
  <c r="L204" i="16" s="1"/>
  <c r="J205" i="16"/>
  <c r="J204" i="16"/>
  <c r="K204" i="16" s="1"/>
  <c r="K203" i="16"/>
  <c r="J203" i="16"/>
  <c r="J201" i="16"/>
  <c r="K200" i="16"/>
  <c r="J200" i="16"/>
  <c r="J199" i="16"/>
  <c r="K199" i="16" s="1"/>
  <c r="J197" i="16"/>
  <c r="J196" i="16"/>
  <c r="K195" i="16"/>
  <c r="J195" i="16"/>
  <c r="J194" i="16"/>
  <c r="J193" i="16"/>
  <c r="L192" i="16"/>
  <c r="K192" i="16"/>
  <c r="J192" i="16"/>
  <c r="J191" i="16"/>
  <c r="K191" i="16" s="1"/>
  <c r="J190" i="16"/>
  <c r="J189" i="16"/>
  <c r="J188" i="16"/>
  <c r="K188" i="16" s="1"/>
  <c r="J187" i="16"/>
  <c r="K187" i="16" s="1"/>
  <c r="J185" i="16"/>
  <c r="J184" i="16"/>
  <c r="K184" i="16" s="1"/>
  <c r="L184" i="16" s="1"/>
  <c r="K183" i="16"/>
  <c r="J183" i="16"/>
  <c r="J181" i="16"/>
  <c r="L180" i="16"/>
  <c r="K180" i="16"/>
  <c r="J180" i="16"/>
  <c r="J179" i="16"/>
  <c r="K179" i="16" s="1"/>
  <c r="J178" i="16"/>
  <c r="J177" i="16"/>
  <c r="J176" i="16"/>
  <c r="K175" i="16"/>
  <c r="J175" i="16"/>
  <c r="J173" i="16"/>
  <c r="K172" i="16"/>
  <c r="L172" i="16" s="1"/>
  <c r="J172" i="16"/>
  <c r="J171" i="16"/>
  <c r="K171" i="16" s="1"/>
  <c r="J169" i="16"/>
  <c r="K168" i="16"/>
  <c r="L168" i="16" s="1"/>
  <c r="J168" i="16"/>
  <c r="K167" i="16"/>
  <c r="J167" i="16"/>
  <c r="J166" i="16"/>
  <c r="J165" i="16"/>
  <c r="J164" i="16"/>
  <c r="K163" i="16"/>
  <c r="J163" i="16"/>
  <c r="J162" i="16"/>
  <c r="J161" i="16"/>
  <c r="K160" i="16" s="1"/>
  <c r="L160" i="16"/>
  <c r="J160" i="16"/>
  <c r="K159" i="16"/>
  <c r="J159" i="16"/>
  <c r="J158" i="16"/>
  <c r="J157" i="16"/>
  <c r="L156" i="16"/>
  <c r="K156" i="16"/>
  <c r="J156" i="16"/>
  <c r="J155" i="16"/>
  <c r="K155" i="16" s="1"/>
  <c r="J153" i="16"/>
  <c r="J152" i="16"/>
  <c r="K151" i="16"/>
  <c r="J151" i="16"/>
  <c r="J150" i="16"/>
  <c r="J149" i="16"/>
  <c r="L148" i="16"/>
  <c r="K148" i="16"/>
  <c r="J148" i="16"/>
  <c r="J147" i="16"/>
  <c r="K147" i="16" s="1"/>
  <c r="J145" i="16"/>
  <c r="K144" i="16" s="1"/>
  <c r="J144" i="16"/>
  <c r="K143" i="16"/>
  <c r="J143" i="16"/>
  <c r="J141" i="16"/>
  <c r="K140" i="16" s="1"/>
  <c r="L140" i="16" s="1"/>
  <c r="J140" i="16"/>
  <c r="K139" i="16"/>
  <c r="J139" i="16"/>
  <c r="J137" i="16"/>
  <c r="K136" i="16"/>
  <c r="L136" i="16" s="1"/>
  <c r="J136" i="16"/>
  <c r="K135" i="16"/>
  <c r="J135" i="16"/>
  <c r="J133" i="16"/>
  <c r="K132" i="16" s="1"/>
  <c r="L132" i="16" s="1"/>
  <c r="J132" i="16"/>
  <c r="J131" i="16"/>
  <c r="K131" i="16" s="1"/>
  <c r="J130" i="16"/>
  <c r="J129" i="16"/>
  <c r="K128" i="16"/>
  <c r="J128" i="16"/>
  <c r="J127" i="16"/>
  <c r="K127" i="16" s="1"/>
  <c r="J125" i="16"/>
  <c r="J124" i="16"/>
  <c r="K123" i="16"/>
  <c r="J123" i="16"/>
  <c r="J122" i="16"/>
  <c r="J121" i="16"/>
  <c r="L120" i="16"/>
  <c r="K120" i="16"/>
  <c r="J120" i="16"/>
  <c r="J119" i="16"/>
  <c r="K119" i="16" s="1"/>
  <c r="J118" i="16"/>
  <c r="J117" i="16"/>
  <c r="J116" i="16"/>
  <c r="K116" i="16" s="1"/>
  <c r="L116" i="16" s="1"/>
  <c r="J115" i="16"/>
  <c r="K115" i="16" s="1"/>
  <c r="J113" i="16"/>
  <c r="J112" i="16"/>
  <c r="K112" i="16" s="1"/>
  <c r="L112" i="16" s="1"/>
  <c r="K111" i="16"/>
  <c r="J111" i="16"/>
  <c r="J109" i="16"/>
  <c r="L108" i="16"/>
  <c r="K108" i="16"/>
  <c r="J108" i="16"/>
  <c r="J107" i="16"/>
  <c r="K107" i="16" s="1"/>
  <c r="J106" i="16"/>
  <c r="J105" i="16"/>
  <c r="J104" i="16"/>
  <c r="J103" i="16"/>
  <c r="K103" i="16" s="1"/>
  <c r="J101" i="16"/>
  <c r="J100" i="16"/>
  <c r="K100" i="16" s="1"/>
  <c r="L100" i="16" s="1"/>
  <c r="J99" i="16"/>
  <c r="K99" i="16" s="1"/>
  <c r="J97" i="16"/>
  <c r="J96" i="16"/>
  <c r="K96" i="16" s="1"/>
  <c r="L96" i="16" s="1"/>
  <c r="K95" i="16"/>
  <c r="J95" i="16"/>
  <c r="J93" i="16"/>
  <c r="L92" i="16"/>
  <c r="K92" i="16"/>
  <c r="J92" i="16"/>
  <c r="J91" i="16"/>
  <c r="K91" i="16" s="1"/>
  <c r="J90" i="16"/>
  <c r="J89" i="16"/>
  <c r="J88" i="16"/>
  <c r="K87" i="16"/>
  <c r="J87" i="16"/>
  <c r="J85" i="16"/>
  <c r="L84" i="16"/>
  <c r="K84" i="16"/>
  <c r="J84" i="16"/>
  <c r="J83" i="16"/>
  <c r="K83" i="16" s="1"/>
  <c r="J81" i="16"/>
  <c r="K80" i="16" s="1"/>
  <c r="J80" i="16"/>
  <c r="K79" i="16"/>
  <c r="J79" i="16"/>
  <c r="J78" i="16"/>
  <c r="J77" i="16"/>
  <c r="J76" i="16"/>
  <c r="K76" i="16" s="1"/>
  <c r="L76" i="16" s="1"/>
  <c r="K75" i="16"/>
  <c r="J75" i="16"/>
  <c r="J73" i="16"/>
  <c r="L72" i="16"/>
  <c r="K72" i="16"/>
  <c r="J72" i="16"/>
  <c r="J71" i="16"/>
  <c r="K71" i="16" s="1"/>
  <c r="J69" i="16"/>
  <c r="J68" i="16"/>
  <c r="J67" i="16"/>
  <c r="K67" i="16" s="1"/>
  <c r="J65" i="16"/>
  <c r="K64" i="16"/>
  <c r="J64" i="16"/>
  <c r="J63" i="16"/>
  <c r="K63" i="16" s="1"/>
  <c r="J61" i="16"/>
  <c r="L60" i="16"/>
  <c r="J60" i="16"/>
  <c r="K60" i="16" s="1"/>
  <c r="K59" i="16"/>
  <c r="J59" i="16"/>
  <c r="J58" i="16"/>
  <c r="J57" i="16"/>
  <c r="K56" i="16" s="1"/>
  <c r="L56" i="16" s="1"/>
  <c r="J56" i="16"/>
  <c r="K55" i="16"/>
  <c r="J55" i="16"/>
  <c r="J54" i="16"/>
  <c r="J53" i="16"/>
  <c r="L52" i="16"/>
  <c r="K52" i="16"/>
  <c r="J52" i="16"/>
  <c r="J51" i="16"/>
  <c r="K51" i="16" s="1"/>
  <c r="J49" i="16"/>
  <c r="J48" i="16"/>
  <c r="J47" i="16"/>
  <c r="K47" i="16" s="1"/>
  <c r="J45" i="16"/>
  <c r="K44" i="16"/>
  <c r="J44" i="16"/>
  <c r="J43" i="16"/>
  <c r="K43" i="16" s="1"/>
  <c r="J41" i="16"/>
  <c r="L40" i="16"/>
  <c r="J40" i="16"/>
  <c r="K40" i="16" s="1"/>
  <c r="K39" i="16"/>
  <c r="J39" i="16"/>
  <c r="J37" i="16"/>
  <c r="L36" i="16"/>
  <c r="K36" i="16"/>
  <c r="J36" i="16"/>
  <c r="J35" i="16"/>
  <c r="K35" i="16" s="1"/>
  <c r="J34" i="16"/>
  <c r="J33" i="16"/>
  <c r="J32" i="16"/>
  <c r="K32" i="16" s="1"/>
  <c r="L32" i="16" s="1"/>
  <c r="K31" i="16"/>
  <c r="J31" i="16"/>
  <c r="J30" i="16"/>
  <c r="J29" i="16"/>
  <c r="J28" i="16"/>
  <c r="J27" i="16"/>
  <c r="K27" i="16" s="1"/>
  <c r="J25" i="16"/>
  <c r="J24" i="16"/>
  <c r="K24" i="16" s="1"/>
  <c r="J23" i="16"/>
  <c r="K23" i="16" s="1"/>
  <c r="J21" i="16"/>
  <c r="J20" i="16"/>
  <c r="K20" i="16" s="1"/>
  <c r="L20" i="16" s="1"/>
  <c r="K19" i="16"/>
  <c r="J19" i="16"/>
  <c r="J18" i="16"/>
  <c r="J17" i="16"/>
  <c r="K16" i="16" s="1"/>
  <c r="L16" i="16" s="1"/>
  <c r="J16" i="16"/>
  <c r="J15" i="16"/>
  <c r="K15" i="16" s="1"/>
  <c r="J14" i="16"/>
  <c r="J13" i="16"/>
  <c r="K12" i="16"/>
  <c r="L12" i="16" s="1"/>
  <c r="J12" i="16"/>
  <c r="J11" i="16"/>
  <c r="K11" i="16" s="1"/>
  <c r="J10" i="16"/>
  <c r="J9" i="16"/>
  <c r="K8" i="16" s="1"/>
  <c r="L8" i="16" s="1"/>
  <c r="J8" i="16"/>
  <c r="K7" i="16"/>
  <c r="J7" i="16"/>
  <c r="J6" i="16"/>
  <c r="J5" i="16"/>
  <c r="J4" i="16"/>
  <c r="K4" i="16" s="1"/>
  <c r="L4" i="16" s="1"/>
  <c r="I317" i="15"/>
  <c r="I316" i="15"/>
  <c r="I315" i="15"/>
  <c r="K307" i="15"/>
  <c r="J307" i="15"/>
  <c r="J306" i="15"/>
  <c r="J304" i="15"/>
  <c r="K304" i="15" s="1"/>
  <c r="K303" i="15"/>
  <c r="J303" i="15"/>
  <c r="J302" i="15"/>
  <c r="J301" i="15"/>
  <c r="J300" i="15"/>
  <c r="K299" i="15"/>
  <c r="J299" i="15"/>
  <c r="J298" i="15"/>
  <c r="J297" i="15"/>
  <c r="L296" i="15"/>
  <c r="K296" i="15"/>
  <c r="J296" i="15"/>
  <c r="J295" i="15"/>
  <c r="K295" i="15" s="1"/>
  <c r="J294" i="15"/>
  <c r="J293" i="15"/>
  <c r="J292" i="15"/>
  <c r="K292" i="15" s="1"/>
  <c r="J291" i="15"/>
  <c r="K291" i="15" s="1"/>
  <c r="J290" i="15"/>
  <c r="J289" i="15"/>
  <c r="K288" i="15"/>
  <c r="L288" i="15" s="1"/>
  <c r="J288" i="15"/>
  <c r="K287" i="15"/>
  <c r="J287" i="15"/>
  <c r="J286" i="15"/>
  <c r="J285" i="15"/>
  <c r="J284" i="15"/>
  <c r="K283" i="15"/>
  <c r="J283" i="15"/>
  <c r="J282" i="15"/>
  <c r="J281" i="15"/>
  <c r="K280" i="15" s="1"/>
  <c r="L280" i="15"/>
  <c r="J280" i="15"/>
  <c r="K279" i="15"/>
  <c r="J279" i="15"/>
  <c r="J278" i="15"/>
  <c r="J277" i="15"/>
  <c r="L276" i="15"/>
  <c r="K276" i="15"/>
  <c r="J276" i="15"/>
  <c r="J275" i="15"/>
  <c r="K275" i="15" s="1"/>
  <c r="J274" i="15"/>
  <c r="J273" i="15"/>
  <c r="J272" i="15"/>
  <c r="K271" i="15"/>
  <c r="J271" i="15"/>
  <c r="J270" i="15"/>
  <c r="J269" i="15"/>
  <c r="L268" i="15"/>
  <c r="J268" i="15"/>
  <c r="K268" i="15" s="1"/>
  <c r="K267" i="15"/>
  <c r="J267" i="15"/>
  <c r="J266" i="15"/>
  <c r="J265" i="15"/>
  <c r="K264" i="15" s="1"/>
  <c r="L264" i="15" s="1"/>
  <c r="J264" i="15"/>
  <c r="K263" i="15"/>
  <c r="J263" i="15"/>
  <c r="J262" i="15"/>
  <c r="J261" i="15"/>
  <c r="L260" i="15"/>
  <c r="K260" i="15"/>
  <c r="J260" i="15"/>
  <c r="J259" i="15"/>
  <c r="K259" i="15" s="1"/>
  <c r="J258" i="15"/>
  <c r="J257" i="15"/>
  <c r="J256" i="15"/>
  <c r="K255" i="15"/>
  <c r="J255" i="15"/>
  <c r="J254" i="15"/>
  <c r="J253" i="15"/>
  <c r="J252" i="15"/>
  <c r="J251" i="15"/>
  <c r="K251" i="15" s="1"/>
  <c r="J250" i="15"/>
  <c r="J249" i="15"/>
  <c r="K248" i="15"/>
  <c r="L248" i="15" s="1"/>
  <c r="J248" i="15"/>
  <c r="K247" i="15"/>
  <c r="J247" i="15"/>
  <c r="J246" i="15"/>
  <c r="J245" i="15"/>
  <c r="J244" i="15"/>
  <c r="J243" i="15"/>
  <c r="K243" i="15" s="1"/>
  <c r="J242" i="15"/>
  <c r="J241" i="15"/>
  <c r="K240" i="15"/>
  <c r="L240" i="15" s="1"/>
  <c r="J240" i="15"/>
  <c r="K239" i="15"/>
  <c r="J239" i="15"/>
  <c r="J238" i="15"/>
  <c r="J237" i="15"/>
  <c r="J236" i="15"/>
  <c r="K235" i="15"/>
  <c r="J235" i="15"/>
  <c r="J234" i="15"/>
  <c r="J233" i="15"/>
  <c r="L232" i="15"/>
  <c r="K232" i="15"/>
  <c r="J232" i="15"/>
  <c r="J231" i="15"/>
  <c r="K231" i="15" s="1"/>
  <c r="J230" i="15"/>
  <c r="J229" i="15"/>
  <c r="J228" i="15"/>
  <c r="K228" i="15" s="1"/>
  <c r="J227" i="15"/>
  <c r="K227" i="15" s="1"/>
  <c r="J226" i="15"/>
  <c r="J225" i="15"/>
  <c r="K224" i="15"/>
  <c r="L224" i="15" s="1"/>
  <c r="J224" i="15"/>
  <c r="K223" i="15"/>
  <c r="J223" i="15"/>
  <c r="J222" i="15"/>
  <c r="J221" i="15"/>
  <c r="J220" i="15"/>
  <c r="K219" i="15"/>
  <c r="J219" i="15"/>
  <c r="J218" i="15"/>
  <c r="J217" i="15"/>
  <c r="K216" i="15" s="1"/>
  <c r="L216" i="15" s="1"/>
  <c r="J216" i="15"/>
  <c r="K215" i="15"/>
  <c r="J215" i="15"/>
  <c r="J214" i="15"/>
  <c r="J213" i="15"/>
  <c r="L212" i="15"/>
  <c r="K212" i="15"/>
  <c r="J212" i="15"/>
  <c r="J211" i="15"/>
  <c r="K211" i="15" s="1"/>
  <c r="J209" i="15"/>
  <c r="J208" i="15"/>
  <c r="J207" i="15"/>
  <c r="K207" i="15" s="1"/>
  <c r="J205" i="15"/>
  <c r="J204" i="15"/>
  <c r="K204" i="15" s="1"/>
  <c r="J203" i="15"/>
  <c r="K203" i="15" s="1"/>
  <c r="J201" i="15"/>
  <c r="J200" i="15"/>
  <c r="K200" i="15" s="1"/>
  <c r="L200" i="15" s="1"/>
  <c r="K199" i="15"/>
  <c r="J199" i="15"/>
  <c r="J197" i="15"/>
  <c r="L196" i="15"/>
  <c r="K196" i="15"/>
  <c r="J196" i="15"/>
  <c r="J195" i="15"/>
  <c r="K195" i="15" s="1"/>
  <c r="J194" i="15"/>
  <c r="J193" i="15"/>
  <c r="J192" i="15"/>
  <c r="K191" i="15"/>
  <c r="J191" i="15"/>
  <c r="J190" i="15"/>
  <c r="J189" i="15"/>
  <c r="J188" i="15"/>
  <c r="K188" i="15" s="1"/>
  <c r="L188" i="15" s="1"/>
  <c r="K187" i="15"/>
  <c r="J187" i="15"/>
  <c r="J185" i="15"/>
  <c r="L184" i="15"/>
  <c r="K184" i="15"/>
  <c r="J184" i="15"/>
  <c r="J183" i="15"/>
  <c r="K183" i="15" s="1"/>
  <c r="J182" i="15"/>
  <c r="J181" i="15"/>
  <c r="J180" i="15"/>
  <c r="K179" i="15"/>
  <c r="J179" i="15"/>
  <c r="J178" i="15"/>
  <c r="J177" i="15"/>
  <c r="J176" i="15"/>
  <c r="J175" i="15"/>
  <c r="K175" i="15" s="1"/>
  <c r="J173" i="15"/>
  <c r="J172" i="15"/>
  <c r="K172" i="15" s="1"/>
  <c r="L172" i="15" s="1"/>
  <c r="J171" i="15"/>
  <c r="K171" i="15" s="1"/>
  <c r="J169" i="15"/>
  <c r="J168" i="15"/>
  <c r="K168" i="15" s="1"/>
  <c r="K167" i="15"/>
  <c r="J167" i="15"/>
  <c r="J166" i="15"/>
  <c r="J165" i="15"/>
  <c r="K164" i="15" s="1"/>
  <c r="L164" i="15"/>
  <c r="J164" i="15"/>
  <c r="K163" i="15"/>
  <c r="J163" i="15"/>
  <c r="J162" i="15"/>
  <c r="J161" i="15"/>
  <c r="L160" i="15"/>
  <c r="K160" i="15"/>
  <c r="J160" i="15"/>
  <c r="J159" i="15"/>
  <c r="K159" i="15" s="1"/>
  <c r="J158" i="15"/>
  <c r="J157" i="15"/>
  <c r="J156" i="15"/>
  <c r="K155" i="15"/>
  <c r="J155" i="15"/>
  <c r="J153" i="15"/>
  <c r="K152" i="15"/>
  <c r="J152" i="15"/>
  <c r="K151" i="15"/>
  <c r="J151" i="15"/>
  <c r="J150" i="15"/>
  <c r="J149" i="15"/>
  <c r="J148" i="15"/>
  <c r="J147" i="15"/>
  <c r="K147" i="15" s="1"/>
  <c r="J145" i="15"/>
  <c r="J144" i="15"/>
  <c r="K144" i="15" s="1"/>
  <c r="L144" i="15" s="1"/>
  <c r="K143" i="15"/>
  <c r="J143" i="15"/>
  <c r="J141" i="15"/>
  <c r="L140" i="15"/>
  <c r="K140" i="15"/>
  <c r="J140" i="15"/>
  <c r="J139" i="15"/>
  <c r="K139" i="15" s="1"/>
  <c r="J137" i="15"/>
  <c r="J136" i="15"/>
  <c r="J135" i="15"/>
  <c r="K135" i="15" s="1"/>
  <c r="J133" i="15"/>
  <c r="J132" i="15"/>
  <c r="K132" i="15" s="1"/>
  <c r="J131" i="15"/>
  <c r="K131" i="15" s="1"/>
  <c r="J130" i="15"/>
  <c r="J129" i="15"/>
  <c r="K128" i="15"/>
  <c r="L128" i="15" s="1"/>
  <c r="J128" i="15"/>
  <c r="K127" i="15"/>
  <c r="J127" i="15"/>
  <c r="J125" i="15"/>
  <c r="K124" i="15" s="1"/>
  <c r="L124" i="15" s="1"/>
  <c r="J124" i="15"/>
  <c r="K123" i="15"/>
  <c r="J123" i="15"/>
  <c r="J122" i="15"/>
  <c r="J121" i="15"/>
  <c r="L120" i="15"/>
  <c r="K120" i="15"/>
  <c r="J120" i="15"/>
  <c r="J119" i="15"/>
  <c r="K119" i="15" s="1"/>
  <c r="J118" i="15"/>
  <c r="J117" i="15"/>
  <c r="J116" i="15"/>
  <c r="K115" i="15"/>
  <c r="J115" i="15"/>
  <c r="J113" i="15"/>
  <c r="K112" i="15"/>
  <c r="J112" i="15"/>
  <c r="K111" i="15"/>
  <c r="J111" i="15"/>
  <c r="J109" i="15"/>
  <c r="K108" i="15"/>
  <c r="L108" i="15" s="1"/>
  <c r="J108" i="15"/>
  <c r="K107" i="15"/>
  <c r="J107" i="15"/>
  <c r="J106" i="15"/>
  <c r="J105" i="15"/>
  <c r="J104" i="15"/>
  <c r="K103" i="15"/>
  <c r="J103" i="15"/>
  <c r="J101" i="15"/>
  <c r="L100" i="15"/>
  <c r="K100" i="15"/>
  <c r="J100" i="15"/>
  <c r="J99" i="15"/>
  <c r="K99" i="15" s="1"/>
  <c r="J97" i="15"/>
  <c r="J96" i="15"/>
  <c r="J95" i="15"/>
  <c r="K95" i="15" s="1"/>
  <c r="J93" i="15"/>
  <c r="J92" i="15"/>
  <c r="K92" i="15" s="1"/>
  <c r="J91" i="15"/>
  <c r="K91" i="15" s="1"/>
  <c r="J90" i="15"/>
  <c r="J89" i="15"/>
  <c r="J88" i="15"/>
  <c r="K88" i="15" s="1"/>
  <c r="K87" i="15"/>
  <c r="J87" i="15"/>
  <c r="J85" i="15"/>
  <c r="K84" i="15" s="1"/>
  <c r="L84" i="15"/>
  <c r="J84" i="15"/>
  <c r="K83" i="15"/>
  <c r="J83" i="15"/>
  <c r="J81" i="15"/>
  <c r="J80" i="15"/>
  <c r="K80" i="15" s="1"/>
  <c r="L80" i="15" s="1"/>
  <c r="K79" i="15"/>
  <c r="J79" i="15"/>
  <c r="J78" i="15"/>
  <c r="J77" i="15"/>
  <c r="J76" i="15"/>
  <c r="J75" i="15"/>
  <c r="K75" i="15" s="1"/>
  <c r="J73" i="15"/>
  <c r="J72" i="15"/>
  <c r="K72" i="15" s="1"/>
  <c r="J71" i="15"/>
  <c r="K71" i="15" s="1"/>
  <c r="J69" i="15"/>
  <c r="J68" i="15"/>
  <c r="K68" i="15" s="1"/>
  <c r="L68" i="15" s="1"/>
  <c r="K67" i="15"/>
  <c r="J67" i="15"/>
  <c r="J65" i="15"/>
  <c r="L64" i="15"/>
  <c r="K64" i="15"/>
  <c r="J64" i="15"/>
  <c r="J63" i="15"/>
  <c r="K63" i="15" s="1"/>
  <c r="J61" i="15"/>
  <c r="J60" i="15"/>
  <c r="J59" i="15"/>
  <c r="K59" i="15" s="1"/>
  <c r="J58" i="15"/>
  <c r="J57" i="15"/>
  <c r="K56" i="15"/>
  <c r="J56" i="15"/>
  <c r="K55" i="15"/>
  <c r="J55" i="15"/>
  <c r="J54" i="15"/>
  <c r="J53" i="15"/>
  <c r="J52" i="15"/>
  <c r="K52" i="15" s="1"/>
  <c r="L52" i="15" s="1"/>
  <c r="J51" i="15"/>
  <c r="K51" i="15" s="1"/>
  <c r="J49" i="15"/>
  <c r="J48" i="15"/>
  <c r="K48" i="15" s="1"/>
  <c r="L48" i="15" s="1"/>
  <c r="K47" i="15"/>
  <c r="J47" i="15"/>
  <c r="J45" i="15"/>
  <c r="K44" i="15"/>
  <c r="J44" i="15"/>
  <c r="J43" i="15"/>
  <c r="K43" i="15" s="1"/>
  <c r="J41" i="15"/>
  <c r="J40" i="15"/>
  <c r="J39" i="15"/>
  <c r="K39" i="15" s="1"/>
  <c r="J37" i="15"/>
  <c r="J36" i="15"/>
  <c r="K36" i="15" s="1"/>
  <c r="L36" i="15" s="1"/>
  <c r="J35" i="15"/>
  <c r="K35" i="15" s="1"/>
  <c r="J34" i="15"/>
  <c r="J33" i="15"/>
  <c r="K32" i="15"/>
  <c r="L32" i="15" s="1"/>
  <c r="J32" i="15"/>
  <c r="K31" i="15"/>
  <c r="J31" i="15"/>
  <c r="J30" i="15"/>
  <c r="J29" i="15"/>
  <c r="J28" i="15"/>
  <c r="J27" i="15"/>
  <c r="K27" i="15" s="1"/>
  <c r="J25" i="15"/>
  <c r="J24" i="15"/>
  <c r="K24" i="15" s="1"/>
  <c r="J23" i="15"/>
  <c r="K23" i="15" s="1"/>
  <c r="J21" i="15"/>
  <c r="J20" i="15"/>
  <c r="K20" i="15" s="1"/>
  <c r="L20" i="15" s="1"/>
  <c r="K19" i="15"/>
  <c r="J19" i="15"/>
  <c r="J18" i="15"/>
  <c r="J17" i="15"/>
  <c r="K16" i="15" s="1"/>
  <c r="L16" i="15" s="1"/>
  <c r="J16" i="15"/>
  <c r="K15" i="15"/>
  <c r="J15" i="15"/>
  <c r="J14" i="15"/>
  <c r="J13" i="15"/>
  <c r="L12" i="15"/>
  <c r="K12" i="15"/>
  <c r="J12" i="15"/>
  <c r="J11" i="15"/>
  <c r="K11" i="15" s="1"/>
  <c r="J10" i="15"/>
  <c r="J9" i="15"/>
  <c r="J8" i="15"/>
  <c r="K8" i="15" s="1"/>
  <c r="K7" i="15"/>
  <c r="J7" i="15"/>
  <c r="J6" i="15"/>
  <c r="J5" i="15"/>
  <c r="J4" i="15"/>
  <c r="I316" i="14"/>
  <c r="I315" i="14"/>
  <c r="J307" i="14"/>
  <c r="K307" i="14" s="1"/>
  <c r="J306" i="14"/>
  <c r="J304" i="14"/>
  <c r="K304" i="14" s="1"/>
  <c r="K303" i="14"/>
  <c r="J303" i="14"/>
  <c r="J302" i="14"/>
  <c r="J301" i="14"/>
  <c r="K300" i="14" s="1"/>
  <c r="L300" i="14"/>
  <c r="J300" i="14"/>
  <c r="K299" i="14"/>
  <c r="J299" i="14"/>
  <c r="J298" i="14"/>
  <c r="J297" i="14"/>
  <c r="L296" i="14"/>
  <c r="K296" i="14"/>
  <c r="J296" i="14"/>
  <c r="J295" i="14"/>
  <c r="K295" i="14" s="1"/>
  <c r="J294" i="14"/>
  <c r="J293" i="14"/>
  <c r="J292" i="14"/>
  <c r="K291" i="14"/>
  <c r="J291" i="14"/>
  <c r="J290" i="14"/>
  <c r="J289" i="14"/>
  <c r="L288" i="14"/>
  <c r="J288" i="14"/>
  <c r="K288" i="14" s="1"/>
  <c r="K287" i="14"/>
  <c r="J287" i="14"/>
  <c r="J286" i="14"/>
  <c r="J285" i="14"/>
  <c r="K284" i="14" s="1"/>
  <c r="L284" i="14" s="1"/>
  <c r="J284" i="14"/>
  <c r="K283" i="14"/>
  <c r="J283" i="14"/>
  <c r="J282" i="14"/>
  <c r="J281" i="14"/>
  <c r="L280" i="14"/>
  <c r="K280" i="14"/>
  <c r="J280" i="14"/>
  <c r="J279" i="14"/>
  <c r="K279" i="14" s="1"/>
  <c r="J278" i="14"/>
  <c r="J277" i="14"/>
  <c r="J276" i="14"/>
  <c r="K275" i="14"/>
  <c r="J275" i="14"/>
  <c r="J274" i="14"/>
  <c r="J273" i="14"/>
  <c r="J272" i="14"/>
  <c r="J271" i="14"/>
  <c r="K271" i="14" s="1"/>
  <c r="J270" i="14"/>
  <c r="J269" i="14"/>
  <c r="K268" i="14"/>
  <c r="L268" i="14" s="1"/>
  <c r="J268" i="14"/>
  <c r="K267" i="14"/>
  <c r="J267" i="14"/>
  <c r="J266" i="14"/>
  <c r="J265" i="14"/>
  <c r="J264" i="14"/>
  <c r="J263" i="14"/>
  <c r="K263" i="14" s="1"/>
  <c r="J262" i="14"/>
  <c r="J261" i="14"/>
  <c r="K260" i="14"/>
  <c r="L260" i="14" s="1"/>
  <c r="J260" i="14"/>
  <c r="K259" i="14"/>
  <c r="J259" i="14"/>
  <c r="J258" i="14"/>
  <c r="J257" i="14"/>
  <c r="J256" i="14"/>
  <c r="K255" i="14"/>
  <c r="J255" i="14"/>
  <c r="J254" i="14"/>
  <c r="J253" i="14"/>
  <c r="L252" i="14"/>
  <c r="K252" i="14"/>
  <c r="J252" i="14"/>
  <c r="J251" i="14"/>
  <c r="K251" i="14" s="1"/>
  <c r="J250" i="14"/>
  <c r="J249" i="14"/>
  <c r="J248" i="14"/>
  <c r="J247" i="14"/>
  <c r="K247" i="14" s="1"/>
  <c r="J246" i="14"/>
  <c r="J245" i="14"/>
  <c r="K244" i="14"/>
  <c r="L244" i="14" s="1"/>
  <c r="J244" i="14"/>
  <c r="K243" i="14"/>
  <c r="J243" i="14"/>
  <c r="J242" i="14"/>
  <c r="J241" i="14"/>
  <c r="J240" i="14"/>
  <c r="K239" i="14"/>
  <c r="J239" i="14"/>
  <c r="J238" i="14"/>
  <c r="J237" i="14"/>
  <c r="K236" i="14" s="1"/>
  <c r="L236" i="14" s="1"/>
  <c r="J236" i="14"/>
  <c r="K235" i="14"/>
  <c r="J235" i="14"/>
  <c r="J234" i="14"/>
  <c r="J233" i="14"/>
  <c r="L232" i="14"/>
  <c r="K232" i="14"/>
  <c r="J232" i="14"/>
  <c r="J231" i="14"/>
  <c r="K231" i="14" s="1"/>
  <c r="J230" i="14"/>
  <c r="J229" i="14"/>
  <c r="J228" i="14"/>
  <c r="K227" i="14"/>
  <c r="J227" i="14"/>
  <c r="J226" i="14"/>
  <c r="J225" i="14"/>
  <c r="L224" i="14"/>
  <c r="J224" i="14"/>
  <c r="K224" i="14" s="1"/>
  <c r="K223" i="14"/>
  <c r="J223" i="14"/>
  <c r="J222" i="14"/>
  <c r="J221" i="14"/>
  <c r="K220" i="14" s="1"/>
  <c r="L220" i="14" s="1"/>
  <c r="J220" i="14"/>
  <c r="K219" i="14"/>
  <c r="J219" i="14"/>
  <c r="J218" i="14"/>
  <c r="J217" i="14"/>
  <c r="L216" i="14"/>
  <c r="K216" i="14"/>
  <c r="J216" i="14"/>
  <c r="J215" i="14"/>
  <c r="K215" i="14" s="1"/>
  <c r="J214" i="14"/>
  <c r="J213" i="14"/>
  <c r="J212" i="14"/>
  <c r="K212" i="14" s="1"/>
  <c r="L212" i="14" s="1"/>
  <c r="K211" i="14"/>
  <c r="J211" i="14"/>
  <c r="J209" i="14"/>
  <c r="L208" i="14"/>
  <c r="K208" i="14"/>
  <c r="J208" i="14"/>
  <c r="J207" i="14"/>
  <c r="K207" i="14" s="1"/>
  <c r="J205" i="14"/>
  <c r="K204" i="14" s="1"/>
  <c r="J204" i="14"/>
  <c r="K203" i="14"/>
  <c r="J203" i="14"/>
  <c r="J201" i="14"/>
  <c r="K200" i="14"/>
  <c r="L200" i="14" s="1"/>
  <c r="J200" i="14"/>
  <c r="K199" i="14"/>
  <c r="J199" i="14"/>
  <c r="J197" i="14"/>
  <c r="K196" i="14" s="1"/>
  <c r="L196" i="14" s="1"/>
  <c r="J196" i="14"/>
  <c r="K195" i="14"/>
  <c r="J195" i="14"/>
  <c r="J194" i="14"/>
  <c r="J193" i="14"/>
  <c r="J192" i="14"/>
  <c r="K192" i="14" s="1"/>
  <c r="L192" i="14" s="1"/>
  <c r="K191" i="14"/>
  <c r="J191" i="14"/>
  <c r="J190" i="14"/>
  <c r="J189" i="14"/>
  <c r="K188" i="14" s="1"/>
  <c r="L188" i="14" s="1"/>
  <c r="J188" i="14"/>
  <c r="K187" i="14"/>
  <c r="J187" i="14"/>
  <c r="J185" i="14"/>
  <c r="J184" i="14"/>
  <c r="K184" i="14" s="1"/>
  <c r="K183" i="14"/>
  <c r="J183" i="14"/>
  <c r="J181" i="14"/>
  <c r="K180" i="14"/>
  <c r="J180" i="14"/>
  <c r="J179" i="14"/>
  <c r="K179" i="14" s="1"/>
  <c r="J178" i="14"/>
  <c r="J177" i="14"/>
  <c r="K176" i="14"/>
  <c r="L176" i="14" s="1"/>
  <c r="J176" i="14"/>
  <c r="J175" i="14"/>
  <c r="K175" i="14" s="1"/>
  <c r="J173" i="14"/>
  <c r="L172" i="14"/>
  <c r="J172" i="14"/>
  <c r="K172" i="14" s="1"/>
  <c r="K171" i="14"/>
  <c r="J171" i="14"/>
  <c r="J169" i="14"/>
  <c r="L168" i="14"/>
  <c r="K168" i="14"/>
  <c r="J168" i="14"/>
  <c r="J167" i="14"/>
  <c r="K167" i="14" s="1"/>
  <c r="J166" i="14"/>
  <c r="J165" i="14"/>
  <c r="J164" i="14"/>
  <c r="K164" i="14" s="1"/>
  <c r="K163" i="14"/>
  <c r="J163" i="14"/>
  <c r="J162" i="14"/>
  <c r="J161" i="14"/>
  <c r="J160" i="14"/>
  <c r="J159" i="14"/>
  <c r="K159" i="14" s="1"/>
  <c r="J158" i="14"/>
  <c r="J157" i="14"/>
  <c r="K156" i="14"/>
  <c r="L156" i="14" s="1"/>
  <c r="J156" i="14"/>
  <c r="K155" i="14"/>
  <c r="J155" i="14"/>
  <c r="J153" i="14"/>
  <c r="K152" i="14" s="1"/>
  <c r="L152" i="14" s="1"/>
  <c r="J152" i="14"/>
  <c r="K151" i="14"/>
  <c r="J151" i="14"/>
  <c r="J150" i="14"/>
  <c r="J149" i="14"/>
  <c r="J148" i="14"/>
  <c r="K148" i="14" s="1"/>
  <c r="L148" i="14" s="1"/>
  <c r="K147" i="14"/>
  <c r="J147" i="14"/>
  <c r="J145" i="14"/>
  <c r="L144" i="14"/>
  <c r="K144" i="14"/>
  <c r="J144" i="14"/>
  <c r="J143" i="14"/>
  <c r="K143" i="14" s="1"/>
  <c r="J141" i="14"/>
  <c r="J140" i="14"/>
  <c r="J139" i="14"/>
  <c r="K139" i="14" s="1"/>
  <c r="J137" i="14"/>
  <c r="J136" i="14"/>
  <c r="K136" i="14" s="1"/>
  <c r="J135" i="14"/>
  <c r="K135" i="14" s="1"/>
  <c r="J133" i="14"/>
  <c r="J132" i="14"/>
  <c r="K132" i="14" s="1"/>
  <c r="L132" i="14" s="1"/>
  <c r="K131" i="14"/>
  <c r="J131" i="14"/>
  <c r="J130" i="14"/>
  <c r="J129" i="14"/>
  <c r="K128" i="14" s="1"/>
  <c r="L128" i="14" s="1"/>
  <c r="J128" i="14"/>
  <c r="K127" i="14"/>
  <c r="J127" i="14"/>
  <c r="J125" i="14"/>
  <c r="J124" i="14"/>
  <c r="K124" i="14" s="1"/>
  <c r="K123" i="14"/>
  <c r="J123" i="14"/>
  <c r="J122" i="14"/>
  <c r="J121" i="14"/>
  <c r="J120" i="14"/>
  <c r="J119" i="14"/>
  <c r="K119" i="14" s="1"/>
  <c r="J118" i="14"/>
  <c r="J117" i="14"/>
  <c r="K116" i="14"/>
  <c r="L116" i="14" s="1"/>
  <c r="J116" i="14"/>
  <c r="K115" i="14"/>
  <c r="J115" i="14"/>
  <c r="J113" i="14"/>
  <c r="K112" i="14" s="1"/>
  <c r="L112" i="14" s="1"/>
  <c r="J112" i="14"/>
  <c r="K111" i="14"/>
  <c r="J111" i="14"/>
  <c r="J110" i="14"/>
  <c r="J109" i="14"/>
  <c r="J108" i="14"/>
  <c r="K108" i="14" s="1"/>
  <c r="L108" i="14" s="1"/>
  <c r="K107" i="14"/>
  <c r="J107" i="14"/>
  <c r="J106" i="14"/>
  <c r="J105" i="14"/>
  <c r="K104" i="14" s="1"/>
  <c r="L104" i="14"/>
  <c r="J104" i="14"/>
  <c r="J103" i="14"/>
  <c r="K103" i="14" s="1"/>
  <c r="J101" i="14"/>
  <c r="J100" i="14"/>
  <c r="K100" i="14" s="1"/>
  <c r="K99" i="14"/>
  <c r="J99" i="14"/>
  <c r="J97" i="14"/>
  <c r="L96" i="14"/>
  <c r="K96" i="14"/>
  <c r="J96" i="14"/>
  <c r="J95" i="14"/>
  <c r="K95" i="14" s="1"/>
  <c r="J93" i="14"/>
  <c r="K92" i="14" s="1"/>
  <c r="J92" i="14"/>
  <c r="K91" i="14"/>
  <c r="J91" i="14"/>
  <c r="J90" i="14"/>
  <c r="J89" i="14"/>
  <c r="L88" i="14"/>
  <c r="J88" i="14"/>
  <c r="K88" i="14" s="1"/>
  <c r="K87" i="14"/>
  <c r="J87" i="14"/>
  <c r="J85" i="14"/>
  <c r="L84" i="14"/>
  <c r="K84" i="14"/>
  <c r="J84" i="14"/>
  <c r="J83" i="14"/>
  <c r="K83" i="14" s="1"/>
  <c r="J81" i="14"/>
  <c r="J80" i="14"/>
  <c r="J79" i="14"/>
  <c r="K79" i="14" s="1"/>
  <c r="J78" i="14"/>
  <c r="J77" i="14"/>
  <c r="K76" i="14"/>
  <c r="L76" i="14" s="1"/>
  <c r="J76" i="14"/>
  <c r="J75" i="14"/>
  <c r="K75" i="14" s="1"/>
  <c r="J73" i="14"/>
  <c r="K72" i="14" s="1"/>
  <c r="J72" i="14"/>
  <c r="K71" i="14"/>
  <c r="J71" i="14"/>
  <c r="J69" i="14"/>
  <c r="K68" i="14"/>
  <c r="L68" i="14" s="1"/>
  <c r="J68" i="14"/>
  <c r="K67" i="14"/>
  <c r="J67" i="14"/>
  <c r="J65" i="14"/>
  <c r="K64" i="14" s="1"/>
  <c r="L64" i="14" s="1"/>
  <c r="J64" i="14"/>
  <c r="K63" i="14"/>
  <c r="J63" i="14"/>
  <c r="J61" i="14"/>
  <c r="K60" i="14" s="1"/>
  <c r="L60" i="14" s="1"/>
  <c r="J60" i="14"/>
  <c r="K59" i="14"/>
  <c r="J59" i="14"/>
  <c r="J58" i="14"/>
  <c r="J57" i="14"/>
  <c r="L56" i="14"/>
  <c r="K56" i="14"/>
  <c r="J56" i="14"/>
  <c r="J55" i="14"/>
  <c r="K55" i="14" s="1"/>
  <c r="J54" i="14"/>
  <c r="J53" i="14"/>
  <c r="J52" i="14"/>
  <c r="K52" i="14" s="1"/>
  <c r="L52" i="14" s="1"/>
  <c r="K51" i="14"/>
  <c r="J51" i="14"/>
  <c r="J49" i="14"/>
  <c r="L48" i="14"/>
  <c r="K48" i="14"/>
  <c r="J48" i="14"/>
  <c r="J47" i="14"/>
  <c r="K47" i="14" s="1"/>
  <c r="J45" i="14"/>
  <c r="K44" i="14" s="1"/>
  <c r="J44" i="14"/>
  <c r="K43" i="14"/>
  <c r="J43" i="14"/>
  <c r="J41" i="14"/>
  <c r="K40" i="14"/>
  <c r="L40" i="14" s="1"/>
  <c r="J40" i="14"/>
  <c r="K39" i="14"/>
  <c r="J39" i="14"/>
  <c r="J37" i="14"/>
  <c r="K36" i="14" s="1"/>
  <c r="L36" i="14" s="1"/>
  <c r="J36" i="14"/>
  <c r="K35" i="14"/>
  <c r="J35" i="14"/>
  <c r="J34" i="14"/>
  <c r="J33" i="14"/>
  <c r="J32" i="14"/>
  <c r="K32" i="14" s="1"/>
  <c r="L32" i="14" s="1"/>
  <c r="K31" i="14"/>
  <c r="J31" i="14"/>
  <c r="J30" i="14"/>
  <c r="J29" i="14"/>
  <c r="K28" i="14" s="1"/>
  <c r="L28" i="14" s="1"/>
  <c r="J28" i="14"/>
  <c r="K27" i="14"/>
  <c r="J27" i="14"/>
  <c r="J25" i="14"/>
  <c r="J24" i="14"/>
  <c r="K24" i="14" s="1"/>
  <c r="K23" i="14"/>
  <c r="J23" i="14"/>
  <c r="J21" i="14"/>
  <c r="K20" i="14"/>
  <c r="J20" i="14"/>
  <c r="J19" i="14"/>
  <c r="K19" i="14" s="1"/>
  <c r="J18" i="14"/>
  <c r="J17" i="14"/>
  <c r="K16" i="14"/>
  <c r="L16" i="14" s="1"/>
  <c r="J16" i="14"/>
  <c r="J15" i="14"/>
  <c r="K15" i="14" s="1"/>
  <c r="J14" i="14"/>
  <c r="J13" i="14"/>
  <c r="K12" i="14" s="1"/>
  <c r="L12" i="14" s="1"/>
  <c r="J12" i="14"/>
  <c r="K11" i="14"/>
  <c r="J11" i="14"/>
  <c r="J9" i="14"/>
  <c r="K8" i="14" s="1"/>
  <c r="L8" i="14" s="1"/>
  <c r="J8" i="14"/>
  <c r="K7" i="14"/>
  <c r="J7" i="14"/>
  <c r="J6" i="14"/>
  <c r="J5" i="14"/>
  <c r="L4" i="14"/>
  <c r="K4" i="14"/>
  <c r="J4" i="14"/>
  <c r="I317" i="13"/>
  <c r="I316" i="13"/>
  <c r="K307" i="13"/>
  <c r="J307" i="13"/>
  <c r="J306" i="13"/>
  <c r="L304" i="13"/>
  <c r="K304" i="13"/>
  <c r="J304" i="13"/>
  <c r="J303" i="13"/>
  <c r="K303" i="13" s="1"/>
  <c r="J302" i="13"/>
  <c r="J301" i="13"/>
  <c r="J300" i="13"/>
  <c r="K299" i="13"/>
  <c r="J299" i="13"/>
  <c r="J298" i="13"/>
  <c r="J297" i="13"/>
  <c r="J296" i="13"/>
  <c r="J295" i="13"/>
  <c r="K295" i="13" s="1"/>
  <c r="J294" i="13"/>
  <c r="J293" i="13"/>
  <c r="K292" i="13"/>
  <c r="J292" i="13"/>
  <c r="K291" i="13"/>
  <c r="J291" i="13"/>
  <c r="J290" i="13"/>
  <c r="J289" i="13"/>
  <c r="J288" i="13"/>
  <c r="J287" i="13"/>
  <c r="K287" i="13" s="1"/>
  <c r="J286" i="13"/>
  <c r="J284" i="13"/>
  <c r="K284" i="13" s="1"/>
  <c r="L284" i="13" s="1"/>
  <c r="K283" i="13"/>
  <c r="J283" i="13"/>
  <c r="J282" i="13"/>
  <c r="L280" i="13"/>
  <c r="K280" i="13"/>
  <c r="J280" i="13"/>
  <c r="J279" i="13"/>
  <c r="K279" i="13" s="1"/>
  <c r="J278" i="13"/>
  <c r="J277" i="13"/>
  <c r="J276" i="13"/>
  <c r="K275" i="13"/>
  <c r="J275" i="13"/>
  <c r="J274" i="13"/>
  <c r="J273" i="13"/>
  <c r="J272" i="13"/>
  <c r="K272" i="13" s="1"/>
  <c r="L272" i="13" s="1"/>
  <c r="K271" i="13"/>
  <c r="J271" i="13"/>
  <c r="J270" i="13"/>
  <c r="J269" i="13"/>
  <c r="K268" i="13" s="1"/>
  <c r="L268" i="13" s="1"/>
  <c r="J268" i="13"/>
  <c r="K267" i="13"/>
  <c r="J267" i="13"/>
  <c r="J266" i="13"/>
  <c r="J265" i="13"/>
  <c r="L264" i="13"/>
  <c r="K264" i="13"/>
  <c r="J264" i="13"/>
  <c r="J263" i="13"/>
  <c r="K263" i="13" s="1"/>
  <c r="J262" i="13"/>
  <c r="J261" i="13"/>
  <c r="J260" i="13"/>
  <c r="K260" i="13" s="1"/>
  <c r="L260" i="13" s="1"/>
  <c r="K259" i="13"/>
  <c r="J259" i="13"/>
  <c r="J258" i="13"/>
  <c r="J257" i="13"/>
  <c r="J256" i="13"/>
  <c r="J255" i="13"/>
  <c r="K255" i="13" s="1"/>
  <c r="J254" i="13"/>
  <c r="J253" i="13"/>
  <c r="K252" i="13"/>
  <c r="J252" i="13"/>
  <c r="K251" i="13"/>
  <c r="J251" i="13"/>
  <c r="J250" i="13"/>
  <c r="J249" i="13"/>
  <c r="J248" i="13"/>
  <c r="K248" i="13" s="1"/>
  <c r="L248" i="13" s="1"/>
  <c r="J247" i="13"/>
  <c r="K247" i="13" s="1"/>
  <c r="J246" i="13"/>
  <c r="J245" i="13"/>
  <c r="K244" i="13"/>
  <c r="L244" i="13" s="1"/>
  <c r="J244" i="13"/>
  <c r="K243" i="13"/>
  <c r="J243" i="13"/>
  <c r="J242" i="13"/>
  <c r="J241" i="13"/>
  <c r="J240" i="13"/>
  <c r="K239" i="13"/>
  <c r="J239" i="13"/>
  <c r="J238" i="13"/>
  <c r="J237" i="13"/>
  <c r="L236" i="13"/>
  <c r="K236" i="13"/>
  <c r="J236" i="13"/>
  <c r="J235" i="13"/>
  <c r="K235" i="13" s="1"/>
  <c r="J234" i="13"/>
  <c r="K232" i="13" s="1"/>
  <c r="L232" i="13" s="1"/>
  <c r="J233" i="13"/>
  <c r="J232" i="13"/>
  <c r="J231" i="13"/>
  <c r="K231" i="13" s="1"/>
  <c r="J230" i="13"/>
  <c r="J229" i="13"/>
  <c r="K228" i="13" s="1"/>
  <c r="L228" i="13" s="1"/>
  <c r="J228" i="13"/>
  <c r="K227" i="13"/>
  <c r="J227" i="13"/>
  <c r="J226" i="13"/>
  <c r="J225" i="13"/>
  <c r="J224" i="13"/>
  <c r="K224" i="13" s="1"/>
  <c r="L224" i="13" s="1"/>
  <c r="K223" i="13"/>
  <c r="J223" i="13"/>
  <c r="J222" i="13"/>
  <c r="J221" i="13"/>
  <c r="K220" i="13" s="1"/>
  <c r="L220" i="13" s="1"/>
  <c r="J220" i="13"/>
  <c r="J219" i="13"/>
  <c r="K219" i="13" s="1"/>
  <c r="J218" i="13"/>
  <c r="J217" i="13"/>
  <c r="K216" i="13"/>
  <c r="L216" i="13" s="1"/>
  <c r="J216" i="13"/>
  <c r="J215" i="13"/>
  <c r="K215" i="13" s="1"/>
  <c r="J214" i="13"/>
  <c r="J213" i="13"/>
  <c r="K212" i="13" s="1"/>
  <c r="L212" i="13" s="1"/>
  <c r="J212" i="13"/>
  <c r="K211" i="13"/>
  <c r="J211" i="13"/>
  <c r="J209" i="13"/>
  <c r="K208" i="13"/>
  <c r="L208" i="13" s="1"/>
  <c r="J208" i="13"/>
  <c r="K207" i="13"/>
  <c r="J207" i="13"/>
  <c r="J205" i="13"/>
  <c r="K204" i="13" s="1"/>
  <c r="L204" i="13" s="1"/>
  <c r="J204" i="13"/>
  <c r="K203" i="13"/>
  <c r="J203" i="13"/>
  <c r="J201" i="13"/>
  <c r="K200" i="13" s="1"/>
  <c r="L200" i="13" s="1"/>
  <c r="J200" i="13"/>
  <c r="K199" i="13"/>
  <c r="J199" i="13"/>
  <c r="J197" i="13"/>
  <c r="K196" i="13"/>
  <c r="L196" i="13" s="1"/>
  <c r="J196" i="13"/>
  <c r="K195" i="13"/>
  <c r="J195" i="13"/>
  <c r="J193" i="13"/>
  <c r="K192" i="13" s="1"/>
  <c r="L192" i="13" s="1"/>
  <c r="J192" i="13"/>
  <c r="J191" i="13"/>
  <c r="K191" i="13" s="1"/>
  <c r="J190" i="13"/>
  <c r="J189" i="13"/>
  <c r="K188" i="13"/>
  <c r="L188" i="13" s="1"/>
  <c r="J188" i="13"/>
  <c r="J187" i="13"/>
  <c r="K187" i="13" s="1"/>
  <c r="J185" i="13"/>
  <c r="J184" i="13"/>
  <c r="J183" i="13"/>
  <c r="K183" i="13" s="1"/>
  <c r="J181" i="13"/>
  <c r="J180" i="13"/>
  <c r="K180" i="13" s="1"/>
  <c r="L180" i="13" s="1"/>
  <c r="J179" i="13"/>
  <c r="K179" i="13" s="1"/>
  <c r="J178" i="13"/>
  <c r="J177" i="13"/>
  <c r="K176" i="13"/>
  <c r="L176" i="13" s="1"/>
  <c r="J176" i="13"/>
  <c r="K175" i="13"/>
  <c r="J175" i="13"/>
  <c r="J173" i="13"/>
  <c r="K172" i="13" s="1"/>
  <c r="L172" i="13" s="1"/>
  <c r="J172" i="13"/>
  <c r="J171" i="13"/>
  <c r="K171" i="13" s="1"/>
  <c r="J169" i="13"/>
  <c r="J168" i="13"/>
  <c r="K168" i="13" s="1"/>
  <c r="K167" i="13"/>
  <c r="J167" i="13"/>
  <c r="J166" i="13"/>
  <c r="J165" i="13"/>
  <c r="J164" i="13"/>
  <c r="J163" i="13"/>
  <c r="K163" i="13" s="1"/>
  <c r="J162" i="13"/>
  <c r="J161" i="13"/>
  <c r="K160" i="13"/>
  <c r="L160" i="13" s="1"/>
  <c r="J160" i="13"/>
  <c r="K159" i="13"/>
  <c r="J159" i="13"/>
  <c r="J158" i="13"/>
  <c r="J157" i="13"/>
  <c r="J156" i="13"/>
  <c r="J155" i="13"/>
  <c r="K155" i="13" s="1"/>
  <c r="J153" i="13"/>
  <c r="J152" i="13"/>
  <c r="K152" i="13" s="1"/>
  <c r="L152" i="13" s="1"/>
  <c r="K151" i="13"/>
  <c r="J151" i="13"/>
  <c r="J150" i="13"/>
  <c r="J149" i="13"/>
  <c r="K148" i="13" s="1"/>
  <c r="L148" i="13" s="1"/>
  <c r="J148" i="13"/>
  <c r="J147" i="13"/>
  <c r="K147" i="13" s="1"/>
  <c r="J145" i="13"/>
  <c r="J144" i="13"/>
  <c r="K144" i="13" s="1"/>
  <c r="K143" i="13"/>
  <c r="J143" i="13"/>
  <c r="J141" i="13"/>
  <c r="K140" i="13"/>
  <c r="L140" i="13" s="1"/>
  <c r="J140" i="13"/>
  <c r="J139" i="13"/>
  <c r="K139" i="13" s="1"/>
  <c r="J137" i="13"/>
  <c r="K136" i="13" s="1"/>
  <c r="J136" i="13"/>
  <c r="K135" i="13"/>
  <c r="J135" i="13"/>
  <c r="J133" i="13"/>
  <c r="K132" i="13"/>
  <c r="L132" i="13" s="1"/>
  <c r="J132" i="13"/>
  <c r="K131" i="13"/>
  <c r="J131" i="13"/>
  <c r="J130" i="13"/>
  <c r="J129" i="13"/>
  <c r="J128" i="13"/>
  <c r="J127" i="13"/>
  <c r="K127" i="13" s="1"/>
  <c r="J125" i="13"/>
  <c r="J124" i="13"/>
  <c r="K124" i="13" s="1"/>
  <c r="L124" i="13" s="1"/>
  <c r="K123" i="13"/>
  <c r="J123" i="13"/>
  <c r="J122" i="13"/>
  <c r="J121" i="13"/>
  <c r="K120" i="13" s="1"/>
  <c r="L120" i="13" s="1"/>
  <c r="J120" i="13"/>
  <c r="J119" i="13"/>
  <c r="K119" i="13" s="1"/>
  <c r="J118" i="13"/>
  <c r="J117" i="13"/>
  <c r="K116" i="13"/>
  <c r="J116" i="13"/>
  <c r="J115" i="13"/>
  <c r="K115" i="13" s="1"/>
  <c r="J114" i="13"/>
  <c r="J113" i="13"/>
  <c r="K112" i="13" s="1"/>
  <c r="L112" i="13" s="1"/>
  <c r="J112" i="13"/>
  <c r="K111" i="13"/>
  <c r="J111" i="13"/>
  <c r="J109" i="13"/>
  <c r="K108" i="13"/>
  <c r="L108" i="13" s="1"/>
  <c r="J108" i="13"/>
  <c r="K107" i="13"/>
  <c r="J107" i="13"/>
  <c r="J106" i="13"/>
  <c r="J105" i="13"/>
  <c r="J104" i="13"/>
  <c r="K104" i="13" s="1"/>
  <c r="L104" i="13" s="1"/>
  <c r="J103" i="13"/>
  <c r="K103" i="13" s="1"/>
  <c r="J101" i="13"/>
  <c r="J100" i="13"/>
  <c r="K100" i="13" s="1"/>
  <c r="K99" i="13"/>
  <c r="J99" i="13"/>
  <c r="J97" i="13"/>
  <c r="K96" i="13"/>
  <c r="L96" i="13" s="1"/>
  <c r="J96" i="13"/>
  <c r="J95" i="13"/>
  <c r="K95" i="13" s="1"/>
  <c r="J93" i="13"/>
  <c r="J92" i="13"/>
  <c r="J91" i="13"/>
  <c r="K91" i="13" s="1"/>
  <c r="J90" i="13"/>
  <c r="J89" i="13"/>
  <c r="K88" i="13"/>
  <c r="L88" i="13" s="1"/>
  <c r="J88" i="13"/>
  <c r="K87" i="13"/>
  <c r="J87" i="13"/>
  <c r="J85" i="13"/>
  <c r="K84" i="13" s="1"/>
  <c r="L84" i="13" s="1"/>
  <c r="J84" i="13"/>
  <c r="K83" i="13"/>
  <c r="J83" i="13"/>
  <c r="J82" i="13"/>
  <c r="J81" i="13"/>
  <c r="J80" i="13"/>
  <c r="K80" i="13" s="1"/>
  <c r="L80" i="13" s="1"/>
  <c r="K79" i="13"/>
  <c r="J79" i="13"/>
  <c r="J78" i="13"/>
  <c r="J77" i="13"/>
  <c r="K76" i="13" s="1"/>
  <c r="L76" i="13"/>
  <c r="J76" i="13"/>
  <c r="J75" i="13"/>
  <c r="K75" i="13" s="1"/>
  <c r="J73" i="13"/>
  <c r="J72" i="13"/>
  <c r="K72" i="13" s="1"/>
  <c r="K71" i="13"/>
  <c r="J71" i="13"/>
  <c r="J69" i="13"/>
  <c r="L68" i="13"/>
  <c r="K68" i="13"/>
  <c r="J68" i="13"/>
  <c r="J67" i="13"/>
  <c r="K67" i="13" s="1"/>
  <c r="J65" i="13"/>
  <c r="K64" i="13" s="1"/>
  <c r="J64" i="13"/>
  <c r="K63" i="13"/>
  <c r="J63" i="13"/>
  <c r="J61" i="13"/>
  <c r="K60" i="13"/>
  <c r="J60" i="13"/>
  <c r="K59" i="13"/>
  <c r="J59" i="13"/>
  <c r="J58" i="13"/>
  <c r="J57" i="13"/>
  <c r="J56" i="13"/>
  <c r="K56" i="13" s="1"/>
  <c r="L56" i="13" s="1"/>
  <c r="J55" i="13"/>
  <c r="K55" i="13" s="1"/>
  <c r="J54" i="13"/>
  <c r="J53" i="13"/>
  <c r="K52" i="13"/>
  <c r="L52" i="13" s="1"/>
  <c r="J52" i="13"/>
  <c r="K51" i="13"/>
  <c r="J51" i="13"/>
  <c r="J49" i="13"/>
  <c r="K48" i="13" s="1"/>
  <c r="L48" i="13" s="1"/>
  <c r="J48" i="13"/>
  <c r="J47" i="13"/>
  <c r="K47" i="13" s="1"/>
  <c r="J46" i="13"/>
  <c r="J45" i="13"/>
  <c r="K44" i="13"/>
  <c r="J44" i="13"/>
  <c r="J43" i="13"/>
  <c r="K43" i="13" s="1"/>
  <c r="J41" i="13"/>
  <c r="J40" i="13"/>
  <c r="J39" i="13"/>
  <c r="K39" i="13" s="1"/>
  <c r="J37" i="13"/>
  <c r="J36" i="13"/>
  <c r="K36" i="13" s="1"/>
  <c r="L36" i="13" s="1"/>
  <c r="J35" i="13"/>
  <c r="K35" i="13" s="1"/>
  <c r="J34" i="13"/>
  <c r="J33" i="13"/>
  <c r="K32" i="13"/>
  <c r="L32" i="13" s="1"/>
  <c r="J32" i="13"/>
  <c r="K31" i="13"/>
  <c r="J31" i="13"/>
  <c r="J30" i="13"/>
  <c r="J29" i="13"/>
  <c r="J28" i="13"/>
  <c r="J27" i="13"/>
  <c r="K27" i="13" s="1"/>
  <c r="J25" i="13"/>
  <c r="J24" i="13"/>
  <c r="K24" i="13" s="1"/>
  <c r="J23" i="13"/>
  <c r="K23" i="13" s="1"/>
  <c r="J22" i="13"/>
  <c r="J21" i="13"/>
  <c r="K20" i="13"/>
  <c r="L20" i="13" s="1"/>
  <c r="J20" i="13"/>
  <c r="K19" i="13"/>
  <c r="J19" i="13"/>
  <c r="J18" i="13"/>
  <c r="J17" i="13"/>
  <c r="J16" i="13"/>
  <c r="K15" i="13"/>
  <c r="J15" i="13"/>
  <c r="J13" i="13"/>
  <c r="L12" i="13"/>
  <c r="K12" i="13"/>
  <c r="J12" i="13"/>
  <c r="J11" i="13"/>
  <c r="K11" i="13" s="1"/>
  <c r="J10" i="13"/>
  <c r="J9" i="13"/>
  <c r="J8" i="13"/>
  <c r="K7" i="13"/>
  <c r="J7" i="13"/>
  <c r="J6" i="13"/>
  <c r="J5" i="13"/>
  <c r="L4" i="13"/>
  <c r="J4" i="13"/>
  <c r="K4" i="13" s="1"/>
  <c r="I317" i="12"/>
  <c r="I316" i="12"/>
  <c r="I315" i="12"/>
  <c r="K307" i="12"/>
  <c r="J307" i="12"/>
  <c r="J306" i="12"/>
  <c r="K304" i="12"/>
  <c r="L304" i="12" s="1"/>
  <c r="J304" i="12"/>
  <c r="K303" i="12"/>
  <c r="J303" i="12"/>
  <c r="J302" i="12"/>
  <c r="J301" i="12"/>
  <c r="J300" i="12"/>
  <c r="K299" i="12"/>
  <c r="J299" i="12"/>
  <c r="J298" i="12"/>
  <c r="J297" i="12"/>
  <c r="L296" i="12"/>
  <c r="K296" i="12"/>
  <c r="J296" i="12"/>
  <c r="J295" i="12"/>
  <c r="K295" i="12" s="1"/>
  <c r="J294" i="12"/>
  <c r="K292" i="12" s="1"/>
  <c r="L292" i="12" s="1"/>
  <c r="J293" i="12"/>
  <c r="J292" i="12"/>
  <c r="J291" i="12"/>
  <c r="K291" i="12" s="1"/>
  <c r="J290" i="12"/>
  <c r="J289" i="12"/>
  <c r="K288" i="12" s="1"/>
  <c r="L288" i="12" s="1"/>
  <c r="J288" i="12"/>
  <c r="K287" i="12"/>
  <c r="J287" i="12"/>
  <c r="J286" i="12"/>
  <c r="J285" i="12"/>
  <c r="J284" i="12"/>
  <c r="K284" i="12" s="1"/>
  <c r="L284" i="12" s="1"/>
  <c r="K283" i="12"/>
  <c r="J283" i="12"/>
  <c r="J282" i="12"/>
  <c r="J281" i="12"/>
  <c r="K280" i="12" s="1"/>
  <c r="L280" i="12" s="1"/>
  <c r="J280" i="12"/>
  <c r="J279" i="12"/>
  <c r="K279" i="12" s="1"/>
  <c r="J278" i="12"/>
  <c r="J277" i="12"/>
  <c r="K276" i="12"/>
  <c r="J276" i="12"/>
  <c r="J275" i="12"/>
  <c r="K275" i="12" s="1"/>
  <c r="J274" i="12"/>
  <c r="J273" i="12"/>
  <c r="K272" i="12" s="1"/>
  <c r="L272" i="12" s="1"/>
  <c r="J272" i="12"/>
  <c r="K271" i="12"/>
  <c r="J271" i="12"/>
  <c r="J270" i="12"/>
  <c r="J269" i="12"/>
  <c r="J268" i="12"/>
  <c r="K268" i="12" s="1"/>
  <c r="L268" i="12" s="1"/>
  <c r="K267" i="12"/>
  <c r="J267" i="12"/>
  <c r="J266" i="12"/>
  <c r="L264" i="12"/>
  <c r="K264" i="12"/>
  <c r="J264" i="12"/>
  <c r="J263" i="12"/>
  <c r="K263" i="12" s="1"/>
  <c r="J262" i="12"/>
  <c r="J260" i="12"/>
  <c r="K259" i="12"/>
  <c r="J259" i="12"/>
  <c r="J258" i="12"/>
  <c r="J257" i="12"/>
  <c r="L256" i="12"/>
  <c r="K256" i="12"/>
  <c r="J256" i="12"/>
  <c r="J255" i="12"/>
  <c r="K255" i="12" s="1"/>
  <c r="J254" i="12"/>
  <c r="K252" i="12" s="1"/>
  <c r="J252" i="12"/>
  <c r="K251" i="12"/>
  <c r="J251" i="12"/>
  <c r="J250" i="12"/>
  <c r="K248" i="12"/>
  <c r="J248" i="12"/>
  <c r="K247" i="12"/>
  <c r="J247" i="12"/>
  <c r="J246" i="12"/>
  <c r="J245" i="12"/>
  <c r="J244" i="12"/>
  <c r="K244" i="12" s="1"/>
  <c r="L244" i="12" s="1"/>
  <c r="J243" i="12"/>
  <c r="K243" i="12" s="1"/>
  <c r="J242" i="12"/>
  <c r="J240" i="12"/>
  <c r="K240" i="12" s="1"/>
  <c r="L240" i="12" s="1"/>
  <c r="K239" i="12"/>
  <c r="J239" i="12"/>
  <c r="J238" i="12"/>
  <c r="J237" i="12"/>
  <c r="K236" i="12" s="1"/>
  <c r="L236" i="12" s="1"/>
  <c r="J236" i="12"/>
  <c r="J235" i="12"/>
  <c r="K235" i="12" s="1"/>
  <c r="J234" i="12"/>
  <c r="J233" i="12"/>
  <c r="K232" i="12"/>
  <c r="L232" i="12" s="1"/>
  <c r="J232" i="12"/>
  <c r="J231" i="12"/>
  <c r="K231" i="12" s="1"/>
  <c r="J230" i="12"/>
  <c r="J229" i="12"/>
  <c r="K228" i="12" s="1"/>
  <c r="L228" i="12" s="1"/>
  <c r="J228" i="12"/>
  <c r="K227" i="12"/>
  <c r="J227" i="12"/>
  <c r="J226" i="12"/>
  <c r="J225" i="12"/>
  <c r="L224" i="12"/>
  <c r="J224" i="12"/>
  <c r="K224" i="12" s="1"/>
  <c r="K223" i="12"/>
  <c r="J223" i="12"/>
  <c r="J222" i="12"/>
  <c r="J221" i="12"/>
  <c r="K220" i="12" s="1"/>
  <c r="L220" i="12" s="1"/>
  <c r="J220" i="12"/>
  <c r="K219" i="12"/>
  <c r="J219" i="12"/>
  <c r="J218" i="12"/>
  <c r="K216" i="12"/>
  <c r="L216" i="12" s="1"/>
  <c r="J216" i="12"/>
  <c r="K215" i="12"/>
  <c r="J215" i="12"/>
  <c r="J214" i="12"/>
  <c r="K212" i="12" s="1"/>
  <c r="L212" i="12" s="1"/>
  <c r="J212" i="12"/>
  <c r="J211" i="12"/>
  <c r="K211" i="12" s="1"/>
  <c r="J209" i="12"/>
  <c r="J208" i="12"/>
  <c r="K208" i="12" s="1"/>
  <c r="K207" i="12"/>
  <c r="J207" i="12"/>
  <c r="J205" i="12"/>
  <c r="L204" i="12"/>
  <c r="K204" i="12"/>
  <c r="J204" i="12"/>
  <c r="J203" i="12"/>
  <c r="K203" i="12" s="1"/>
  <c r="J201" i="12"/>
  <c r="K200" i="12" s="1"/>
  <c r="J200" i="12"/>
  <c r="K199" i="12"/>
  <c r="J199" i="12"/>
  <c r="J197" i="12"/>
  <c r="K196" i="12"/>
  <c r="J196" i="12"/>
  <c r="K195" i="12"/>
  <c r="J195" i="12"/>
  <c r="J194" i="12"/>
  <c r="J193" i="12"/>
  <c r="J192" i="12"/>
  <c r="K192" i="12" s="1"/>
  <c r="L192" i="12" s="1"/>
  <c r="J191" i="12"/>
  <c r="K191" i="12" s="1"/>
  <c r="J190" i="12"/>
  <c r="J189" i="12"/>
  <c r="K188" i="12"/>
  <c r="L188" i="12" s="1"/>
  <c r="J188" i="12"/>
  <c r="K187" i="12"/>
  <c r="J187" i="12"/>
  <c r="J185" i="12"/>
  <c r="K184" i="12" s="1"/>
  <c r="L184" i="12" s="1"/>
  <c r="J184" i="12"/>
  <c r="K183" i="12"/>
  <c r="J183" i="12"/>
  <c r="J181" i="12"/>
  <c r="J180" i="12"/>
  <c r="K179" i="12"/>
  <c r="J179" i="12"/>
  <c r="J178" i="12"/>
  <c r="J177" i="12"/>
  <c r="L176" i="12"/>
  <c r="J176" i="12"/>
  <c r="K176" i="12" s="1"/>
  <c r="J175" i="12"/>
  <c r="K175" i="12" s="1"/>
  <c r="J173" i="12"/>
  <c r="L172" i="12"/>
  <c r="J172" i="12"/>
  <c r="K172" i="12" s="1"/>
  <c r="J171" i="12"/>
  <c r="K171" i="12" s="1"/>
  <c r="J169" i="12"/>
  <c r="J168" i="12"/>
  <c r="K168" i="12" s="1"/>
  <c r="L168" i="12" s="1"/>
  <c r="K167" i="12"/>
  <c r="J167" i="12"/>
  <c r="J166" i="12"/>
  <c r="J165" i="12"/>
  <c r="K164" i="12" s="1"/>
  <c r="L164" i="12" s="1"/>
  <c r="J164" i="12"/>
  <c r="J163" i="12"/>
  <c r="K163" i="12" s="1"/>
  <c r="J162" i="12"/>
  <c r="J161" i="12"/>
  <c r="K160" i="12"/>
  <c r="J160" i="12"/>
  <c r="J159" i="12"/>
  <c r="K159" i="12" s="1"/>
  <c r="J158" i="12"/>
  <c r="J157" i="12"/>
  <c r="K156" i="12" s="1"/>
  <c r="L156" i="12" s="1"/>
  <c r="J156" i="12"/>
  <c r="K155" i="12"/>
  <c r="J155" i="12"/>
  <c r="J153" i="12"/>
  <c r="K152" i="12" s="1"/>
  <c r="L152" i="12" s="1"/>
  <c r="J152" i="12"/>
  <c r="K151" i="12"/>
  <c r="J151" i="12"/>
  <c r="J150" i="12"/>
  <c r="J149" i="12"/>
  <c r="L148" i="12"/>
  <c r="J148" i="12"/>
  <c r="K148" i="12" s="1"/>
  <c r="J147" i="12"/>
  <c r="K147" i="12" s="1"/>
  <c r="J145" i="12"/>
  <c r="K144" i="12"/>
  <c r="L144" i="12" s="1"/>
  <c r="J144" i="12"/>
  <c r="K143" i="12"/>
  <c r="J143" i="12"/>
  <c r="J141" i="12"/>
  <c r="K140" i="12" s="1"/>
  <c r="L140" i="12" s="1"/>
  <c r="J140" i="12"/>
  <c r="K139" i="12"/>
  <c r="J139" i="12"/>
  <c r="J137" i="12"/>
  <c r="J136" i="12"/>
  <c r="K136" i="12" s="1"/>
  <c r="K135" i="12"/>
  <c r="J135" i="12"/>
  <c r="J133" i="12"/>
  <c r="K132" i="12" s="1"/>
  <c r="L132" i="12"/>
  <c r="J132" i="12"/>
  <c r="K131" i="12"/>
  <c r="J131" i="12"/>
  <c r="J130" i="12"/>
  <c r="J129" i="12"/>
  <c r="L128" i="12"/>
  <c r="K128" i="12"/>
  <c r="J128" i="12"/>
  <c r="J127" i="12"/>
  <c r="K127" i="12" s="1"/>
  <c r="J125" i="12"/>
  <c r="J124" i="12"/>
  <c r="J123" i="12"/>
  <c r="K123" i="12" s="1"/>
  <c r="J122" i="12"/>
  <c r="J121" i="12"/>
  <c r="K120" i="12"/>
  <c r="L120" i="12" s="1"/>
  <c r="J120" i="12"/>
  <c r="K119" i="12"/>
  <c r="J119" i="12"/>
  <c r="J118" i="12"/>
  <c r="J117" i="12"/>
  <c r="J116" i="12"/>
  <c r="K116" i="12" s="1"/>
  <c r="L116" i="12" s="1"/>
  <c r="J115" i="12"/>
  <c r="K115" i="12" s="1"/>
  <c r="J113" i="12"/>
  <c r="J112" i="12"/>
  <c r="K112" i="12" s="1"/>
  <c r="L112" i="12" s="1"/>
  <c r="K111" i="12"/>
  <c r="J111" i="12"/>
  <c r="J109" i="12"/>
  <c r="K108" i="12"/>
  <c r="J108" i="12"/>
  <c r="J107" i="12"/>
  <c r="K107" i="12" s="1"/>
  <c r="J106" i="12"/>
  <c r="J105" i="12"/>
  <c r="K104" i="12" s="1"/>
  <c r="L104" i="12" s="1"/>
  <c r="J104" i="12"/>
  <c r="K103" i="12"/>
  <c r="J103" i="12"/>
  <c r="J101" i="12"/>
  <c r="K100" i="12"/>
  <c r="J100" i="12"/>
  <c r="K99" i="12"/>
  <c r="J99" i="12"/>
  <c r="J97" i="12"/>
  <c r="K96" i="12"/>
  <c r="L96" i="12" s="1"/>
  <c r="J96" i="12"/>
  <c r="K95" i="12"/>
  <c r="J95" i="12"/>
  <c r="J93" i="12"/>
  <c r="K92" i="12" s="1"/>
  <c r="L92" i="12" s="1"/>
  <c r="J92" i="12"/>
  <c r="K91" i="12"/>
  <c r="J91" i="12"/>
  <c r="J90" i="12"/>
  <c r="J89" i="12"/>
  <c r="L88" i="12"/>
  <c r="K88" i="12"/>
  <c r="J88" i="12"/>
  <c r="J87" i="12"/>
  <c r="K87" i="12" s="1"/>
  <c r="J85" i="12"/>
  <c r="J84" i="12"/>
  <c r="K83" i="12"/>
  <c r="J83" i="12"/>
  <c r="J82" i="12"/>
  <c r="J81" i="12"/>
  <c r="L80" i="12"/>
  <c r="K80" i="12"/>
  <c r="J80" i="12"/>
  <c r="J79" i="12"/>
  <c r="K79" i="12" s="1"/>
  <c r="J78" i="12"/>
  <c r="K76" i="12" s="1"/>
  <c r="L76" i="12" s="1"/>
  <c r="J77" i="12"/>
  <c r="J76" i="12"/>
  <c r="J75" i="12"/>
  <c r="K75" i="12" s="1"/>
  <c r="J73" i="12"/>
  <c r="L72" i="12"/>
  <c r="J72" i="12"/>
  <c r="K72" i="12" s="1"/>
  <c r="K71" i="12"/>
  <c r="J71" i="12"/>
  <c r="J69" i="12"/>
  <c r="L68" i="12"/>
  <c r="K68" i="12"/>
  <c r="J68" i="12"/>
  <c r="J67" i="12"/>
  <c r="K67" i="12" s="1"/>
  <c r="J65" i="12"/>
  <c r="J64" i="12"/>
  <c r="J63" i="12"/>
  <c r="K63" i="12" s="1"/>
  <c r="J61" i="12"/>
  <c r="K60" i="12"/>
  <c r="L60" i="12" s="1"/>
  <c r="J60" i="12"/>
  <c r="J59" i="12"/>
  <c r="K59" i="12" s="1"/>
  <c r="J58" i="12"/>
  <c r="J57" i="12"/>
  <c r="K56" i="12" s="1"/>
  <c r="L56" i="12" s="1"/>
  <c r="J56" i="12"/>
  <c r="K55" i="12"/>
  <c r="J55" i="12"/>
  <c r="J54" i="12"/>
  <c r="J53" i="12"/>
  <c r="J52" i="12"/>
  <c r="K51" i="12"/>
  <c r="J51" i="12"/>
  <c r="J49" i="12"/>
  <c r="K48" i="12"/>
  <c r="J48" i="12"/>
  <c r="J47" i="12"/>
  <c r="K47" i="12" s="1"/>
  <c r="J46" i="12"/>
  <c r="J45" i="12"/>
  <c r="K44" i="12" s="1"/>
  <c r="L44" i="12" s="1"/>
  <c r="J44" i="12"/>
  <c r="K43" i="12"/>
  <c r="J43" i="12"/>
  <c r="J41" i="12"/>
  <c r="K40" i="12"/>
  <c r="J40" i="12"/>
  <c r="K39" i="12"/>
  <c r="J39" i="12"/>
  <c r="J37" i="12"/>
  <c r="K36" i="12"/>
  <c r="L36" i="12" s="1"/>
  <c r="J36" i="12"/>
  <c r="K35" i="12"/>
  <c r="J35" i="12"/>
  <c r="J34" i="12"/>
  <c r="J33" i="12"/>
  <c r="J32" i="12"/>
  <c r="K31" i="12"/>
  <c r="J31" i="12"/>
  <c r="J30" i="12"/>
  <c r="J29" i="12"/>
  <c r="K28" i="12" s="1"/>
  <c r="L28" i="12" s="1"/>
  <c r="J28" i="12"/>
  <c r="J27" i="12"/>
  <c r="K27" i="12" s="1"/>
  <c r="J25" i="12"/>
  <c r="J24" i="12"/>
  <c r="K24" i="12" s="1"/>
  <c r="K23" i="12"/>
  <c r="J23" i="12"/>
  <c r="J21" i="12"/>
  <c r="L20" i="12"/>
  <c r="K20" i="12"/>
  <c r="J20" i="12"/>
  <c r="J19" i="12"/>
  <c r="K19" i="12" s="1"/>
  <c r="J18" i="12"/>
  <c r="J17" i="12"/>
  <c r="K16" i="12"/>
  <c r="L16" i="12" s="1"/>
  <c r="J16" i="12"/>
  <c r="J15" i="12"/>
  <c r="K15" i="12" s="1"/>
  <c r="J14" i="12"/>
  <c r="J13" i="12"/>
  <c r="K12" i="12" s="1"/>
  <c r="L12" i="12" s="1"/>
  <c r="J12" i="12"/>
  <c r="K11" i="12"/>
  <c r="J11" i="12"/>
  <c r="J9" i="12"/>
  <c r="K8" i="12" s="1"/>
  <c r="L8" i="12" s="1"/>
  <c r="J8" i="12"/>
  <c r="K7" i="12"/>
  <c r="J7" i="12"/>
  <c r="J6" i="12"/>
  <c r="J5" i="12"/>
  <c r="L4" i="12"/>
  <c r="K4" i="12"/>
  <c r="J4" i="12"/>
  <c r="I317" i="11"/>
  <c r="I316" i="11"/>
  <c r="I315" i="11"/>
  <c r="K307" i="11"/>
  <c r="J307" i="11"/>
  <c r="J306" i="11"/>
  <c r="K304" i="11" s="1"/>
  <c r="L304" i="11" s="1"/>
  <c r="J304" i="11"/>
  <c r="K303" i="11"/>
  <c r="J303" i="11"/>
  <c r="J302" i="11"/>
  <c r="J301" i="11"/>
  <c r="L300" i="11"/>
  <c r="K300" i="11"/>
  <c r="J300" i="11"/>
  <c r="J299" i="11"/>
  <c r="K299" i="11" s="1"/>
  <c r="J298" i="11"/>
  <c r="J297" i="11"/>
  <c r="J296" i="11"/>
  <c r="K295" i="11"/>
  <c r="J295" i="11"/>
  <c r="J294" i="11"/>
  <c r="J293" i="11"/>
  <c r="J292" i="11"/>
  <c r="J291" i="11"/>
  <c r="K291" i="11" s="1"/>
  <c r="J290" i="11"/>
  <c r="J289" i="11"/>
  <c r="K288" i="11"/>
  <c r="J288" i="11"/>
  <c r="K287" i="11"/>
  <c r="J287" i="11"/>
  <c r="J286" i="11"/>
  <c r="J285" i="11"/>
  <c r="J284" i="11"/>
  <c r="J283" i="11"/>
  <c r="K283" i="11" s="1"/>
  <c r="J282" i="11"/>
  <c r="J281" i="11"/>
  <c r="J280" i="11"/>
  <c r="K280" i="11" s="1"/>
  <c r="K279" i="11"/>
  <c r="J279" i="11"/>
  <c r="J278" i="11"/>
  <c r="J277" i="11"/>
  <c r="J276" i="11"/>
  <c r="K275" i="11"/>
  <c r="J275" i="11"/>
  <c r="J274" i="11"/>
  <c r="J273" i="11"/>
  <c r="L272" i="11"/>
  <c r="K272" i="11"/>
  <c r="J272" i="11"/>
  <c r="J271" i="11"/>
  <c r="K271" i="11" s="1"/>
  <c r="J270" i="11"/>
  <c r="K268" i="11" s="1"/>
  <c r="L268" i="11" s="1"/>
  <c r="J269" i="11"/>
  <c r="J268" i="11"/>
  <c r="J267" i="11"/>
  <c r="K267" i="11" s="1"/>
  <c r="J266" i="11"/>
  <c r="J265" i="11"/>
  <c r="K264" i="11" s="1"/>
  <c r="L264" i="11" s="1"/>
  <c r="J264" i="11"/>
  <c r="K263" i="11"/>
  <c r="J263" i="11"/>
  <c r="J262" i="11"/>
  <c r="J261" i="11"/>
  <c r="J260" i="11"/>
  <c r="K259" i="11"/>
  <c r="J259" i="11"/>
  <c r="J258" i="11"/>
  <c r="J257" i="11"/>
  <c r="K256" i="11" s="1"/>
  <c r="L256" i="11"/>
  <c r="J256" i="11"/>
  <c r="K255" i="11"/>
  <c r="J255" i="11"/>
  <c r="J254" i="11"/>
  <c r="J253" i="11"/>
  <c r="L252" i="11"/>
  <c r="K252" i="11"/>
  <c r="J252" i="11"/>
  <c r="J251" i="11"/>
  <c r="K251" i="11" s="1"/>
  <c r="J250" i="11"/>
  <c r="J249" i="11"/>
  <c r="J248" i="11"/>
  <c r="K247" i="11"/>
  <c r="J247" i="11"/>
  <c r="J246" i="11"/>
  <c r="J245" i="11"/>
  <c r="J244" i="11"/>
  <c r="K244" i="11" s="1"/>
  <c r="L244" i="11" s="1"/>
  <c r="K243" i="11"/>
  <c r="J243" i="11"/>
  <c r="J242" i="11"/>
  <c r="J241" i="11"/>
  <c r="K240" i="11" s="1"/>
  <c r="L240" i="11" s="1"/>
  <c r="J240" i="11"/>
  <c r="K239" i="11"/>
  <c r="L236" i="11" s="1"/>
  <c r="J239" i="11"/>
  <c r="J238" i="11"/>
  <c r="J237" i="11"/>
  <c r="K236" i="11"/>
  <c r="J236" i="11"/>
  <c r="J235" i="11"/>
  <c r="K235" i="11" s="1"/>
  <c r="J234" i="11"/>
  <c r="J233" i="11"/>
  <c r="J232" i="11"/>
  <c r="K231" i="11"/>
  <c r="J231" i="11"/>
  <c r="J230" i="11"/>
  <c r="J229" i="11"/>
  <c r="J228" i="11"/>
  <c r="J227" i="11"/>
  <c r="K227" i="11" s="1"/>
  <c r="J226" i="11"/>
  <c r="J225" i="11"/>
  <c r="K224" i="11"/>
  <c r="L224" i="11" s="1"/>
  <c r="J224" i="11"/>
  <c r="K223" i="11"/>
  <c r="J223" i="11"/>
  <c r="J222" i="11"/>
  <c r="J221" i="11"/>
  <c r="J220" i="11"/>
  <c r="K220" i="11" s="1"/>
  <c r="L220" i="11" s="1"/>
  <c r="J219" i="11"/>
  <c r="K219" i="11" s="1"/>
  <c r="J218" i="11"/>
  <c r="J217" i="11"/>
  <c r="K216" i="11"/>
  <c r="L216" i="11" s="1"/>
  <c r="J216" i="11"/>
  <c r="K215" i="11"/>
  <c r="J215" i="11"/>
  <c r="J214" i="11"/>
  <c r="J213" i="11"/>
  <c r="J212" i="11"/>
  <c r="J211" i="11"/>
  <c r="K211" i="11" s="1"/>
  <c r="J209" i="11"/>
  <c r="K208" i="11"/>
  <c r="J208" i="11"/>
  <c r="J207" i="11"/>
  <c r="K207" i="11" s="1"/>
  <c r="J205" i="11"/>
  <c r="L204" i="11"/>
  <c r="J204" i="11"/>
  <c r="K204" i="11" s="1"/>
  <c r="K203" i="11"/>
  <c r="J203" i="11"/>
  <c r="J201" i="11"/>
  <c r="L200" i="11"/>
  <c r="K200" i="11"/>
  <c r="J200" i="11"/>
  <c r="J199" i="11"/>
  <c r="K199" i="11" s="1"/>
  <c r="J197" i="11"/>
  <c r="J196" i="11"/>
  <c r="J195" i="11"/>
  <c r="K195" i="11" s="1"/>
  <c r="J194" i="11"/>
  <c r="J193" i="11"/>
  <c r="K192" i="11"/>
  <c r="J192" i="11"/>
  <c r="J191" i="11"/>
  <c r="K191" i="11" s="1"/>
  <c r="J190" i="11"/>
  <c r="J189" i="11"/>
  <c r="J188" i="11"/>
  <c r="K188" i="11" s="1"/>
  <c r="L188" i="11" s="1"/>
  <c r="J187" i="11"/>
  <c r="K187" i="11" s="1"/>
  <c r="J185" i="11"/>
  <c r="J184" i="11"/>
  <c r="K184" i="11" s="1"/>
  <c r="L184" i="11" s="1"/>
  <c r="K183" i="11"/>
  <c r="J183" i="11"/>
  <c r="J182" i="11"/>
  <c r="J181" i="11"/>
  <c r="K180" i="11" s="1"/>
  <c r="L180" i="11" s="1"/>
  <c r="J180" i="11"/>
  <c r="K179" i="11"/>
  <c r="J179" i="11"/>
  <c r="J178" i="11"/>
  <c r="J177" i="11"/>
  <c r="L176" i="11"/>
  <c r="K176" i="11"/>
  <c r="J176" i="11"/>
  <c r="J175" i="11"/>
  <c r="K175" i="11" s="1"/>
  <c r="J173" i="11"/>
  <c r="J172" i="11"/>
  <c r="K171" i="11"/>
  <c r="J171" i="11"/>
  <c r="J169" i="11"/>
  <c r="J168" i="11"/>
  <c r="K168" i="11" s="1"/>
  <c r="J167" i="11"/>
  <c r="K167" i="11" s="1"/>
  <c r="J166" i="11"/>
  <c r="J165" i="11"/>
  <c r="K164" i="11"/>
  <c r="L164" i="11" s="1"/>
  <c r="J164" i="11"/>
  <c r="K163" i="11"/>
  <c r="J163" i="11"/>
  <c r="J162" i="11"/>
  <c r="J161" i="11"/>
  <c r="J160" i="11"/>
  <c r="K160" i="11" s="1"/>
  <c r="L160" i="11" s="1"/>
  <c r="K159" i="11"/>
  <c r="J159" i="11"/>
  <c r="J158" i="11"/>
  <c r="J157" i="11"/>
  <c r="K156" i="11" s="1"/>
  <c r="L156" i="11" s="1"/>
  <c r="J156" i="11"/>
  <c r="J155" i="11"/>
  <c r="K155" i="11" s="1"/>
  <c r="J153" i="11"/>
  <c r="J152" i="11"/>
  <c r="K152" i="11" s="1"/>
  <c r="L152" i="11" s="1"/>
  <c r="K151" i="11"/>
  <c r="J151" i="11"/>
  <c r="J150" i="11"/>
  <c r="J149" i="11"/>
  <c r="J148" i="11"/>
  <c r="J147" i="11"/>
  <c r="K147" i="11" s="1"/>
  <c r="J145" i="11"/>
  <c r="J144" i="11"/>
  <c r="K144" i="11" s="1"/>
  <c r="L144" i="11" s="1"/>
  <c r="J143" i="11"/>
  <c r="K143" i="11" s="1"/>
  <c r="J141" i="11"/>
  <c r="J140" i="11"/>
  <c r="K140" i="11" s="1"/>
  <c r="L140" i="11" s="1"/>
  <c r="K139" i="11"/>
  <c r="J139" i="11"/>
  <c r="J137" i="11"/>
  <c r="L136" i="11"/>
  <c r="K136" i="11"/>
  <c r="J136" i="11"/>
  <c r="J135" i="11"/>
  <c r="K135" i="11" s="1"/>
  <c r="J133" i="11"/>
  <c r="J132" i="11"/>
  <c r="J131" i="11"/>
  <c r="K131" i="11" s="1"/>
  <c r="J130" i="11"/>
  <c r="J129" i="11"/>
  <c r="K128" i="11"/>
  <c r="L128" i="11" s="1"/>
  <c r="J128" i="11"/>
  <c r="K127" i="11"/>
  <c r="J127" i="11"/>
  <c r="J125" i="11"/>
  <c r="K124" i="11" s="1"/>
  <c r="L124" i="11" s="1"/>
  <c r="J124" i="11"/>
  <c r="K123" i="11"/>
  <c r="J123" i="11"/>
  <c r="J122" i="11"/>
  <c r="J121" i="11"/>
  <c r="J120" i="11"/>
  <c r="K120" i="11" s="1"/>
  <c r="L120" i="11" s="1"/>
  <c r="K119" i="11"/>
  <c r="J119" i="11"/>
  <c r="J118" i="11"/>
  <c r="J117" i="11"/>
  <c r="K116" i="11" s="1"/>
  <c r="L116" i="11"/>
  <c r="J116" i="11"/>
  <c r="K115" i="11"/>
  <c r="J115" i="11"/>
  <c r="J113" i="11"/>
  <c r="J112" i="11"/>
  <c r="K112" i="11" s="1"/>
  <c r="K111" i="11"/>
  <c r="J111" i="11"/>
  <c r="J109" i="11"/>
  <c r="K108" i="11"/>
  <c r="L108" i="11" s="1"/>
  <c r="J108" i="11"/>
  <c r="J107" i="11"/>
  <c r="K107" i="11" s="1"/>
  <c r="J106" i="11"/>
  <c r="J105" i="11"/>
  <c r="J104" i="11"/>
  <c r="K104" i="11" s="1"/>
  <c r="J103" i="11"/>
  <c r="K103" i="11" s="1"/>
  <c r="J101" i="11"/>
  <c r="J100" i="11"/>
  <c r="K100" i="11" s="1"/>
  <c r="L100" i="11" s="1"/>
  <c r="K99" i="11"/>
  <c r="J99" i="11"/>
  <c r="J97" i="11"/>
  <c r="L96" i="11"/>
  <c r="K96" i="11"/>
  <c r="J96" i="11"/>
  <c r="J95" i="11"/>
  <c r="K95" i="11" s="1"/>
  <c r="J93" i="11"/>
  <c r="J92" i="11"/>
  <c r="K91" i="11"/>
  <c r="J91" i="11"/>
  <c r="J90" i="11"/>
  <c r="J89" i="11"/>
  <c r="L88" i="11"/>
  <c r="K88" i="11"/>
  <c r="J88" i="11"/>
  <c r="J87" i="11"/>
  <c r="K87" i="11" s="1"/>
  <c r="J85" i="11"/>
  <c r="K84" i="11" s="1"/>
  <c r="L84" i="11" s="1"/>
  <c r="J84" i="11"/>
  <c r="K83" i="11"/>
  <c r="J83" i="11"/>
  <c r="J82" i="11"/>
  <c r="J81" i="11"/>
  <c r="L80" i="11"/>
  <c r="J80" i="11"/>
  <c r="K80" i="11" s="1"/>
  <c r="K79" i="11"/>
  <c r="J79" i="11"/>
  <c r="J78" i="11"/>
  <c r="J77" i="11"/>
  <c r="K76" i="11" s="1"/>
  <c r="L76" i="11" s="1"/>
  <c r="J76" i="11"/>
  <c r="K75" i="11"/>
  <c r="J75" i="11"/>
  <c r="J73" i="11"/>
  <c r="K72" i="11"/>
  <c r="L72" i="11" s="1"/>
  <c r="J72" i="11"/>
  <c r="K71" i="11"/>
  <c r="J71" i="11"/>
  <c r="J70" i="11"/>
  <c r="J69" i="11"/>
  <c r="J68" i="11"/>
  <c r="J67" i="11"/>
  <c r="K67" i="11" s="1"/>
  <c r="J65" i="11"/>
  <c r="K64" i="11"/>
  <c r="L64" i="11" s="1"/>
  <c r="J64" i="11"/>
  <c r="J63" i="11"/>
  <c r="K63" i="11" s="1"/>
  <c r="J61" i="11"/>
  <c r="L60" i="11"/>
  <c r="J60" i="11"/>
  <c r="K60" i="11" s="1"/>
  <c r="K59" i="11"/>
  <c r="J59" i="11"/>
  <c r="J58" i="11"/>
  <c r="J57" i="11"/>
  <c r="K56" i="11" s="1"/>
  <c r="L56" i="11" s="1"/>
  <c r="J56" i="11"/>
  <c r="K55" i="11"/>
  <c r="J55" i="11"/>
  <c r="J54" i="11"/>
  <c r="J53" i="11"/>
  <c r="L52" i="11"/>
  <c r="K52" i="11"/>
  <c r="J52" i="11"/>
  <c r="J51" i="11"/>
  <c r="K51" i="11" s="1"/>
  <c r="J49" i="11"/>
  <c r="J48" i="11"/>
  <c r="J47" i="11"/>
  <c r="K47" i="11" s="1"/>
  <c r="J45" i="11"/>
  <c r="K44" i="11"/>
  <c r="J44" i="11"/>
  <c r="J43" i="11"/>
  <c r="K43" i="11" s="1"/>
  <c r="J41" i="11"/>
  <c r="L40" i="11"/>
  <c r="J40" i="11"/>
  <c r="K40" i="11" s="1"/>
  <c r="K39" i="11"/>
  <c r="J39" i="11"/>
  <c r="J37" i="11"/>
  <c r="L36" i="11"/>
  <c r="K36" i="11"/>
  <c r="J36" i="11"/>
  <c r="J35" i="11"/>
  <c r="K35" i="11" s="1"/>
  <c r="J34" i="11"/>
  <c r="J33" i="11"/>
  <c r="J32" i="11"/>
  <c r="K31" i="11"/>
  <c r="J31" i="11"/>
  <c r="J30" i="11"/>
  <c r="J29" i="11"/>
  <c r="J28" i="11"/>
  <c r="J27" i="11"/>
  <c r="K27" i="11" s="1"/>
  <c r="J26" i="11"/>
  <c r="J25" i="11"/>
  <c r="K24" i="11"/>
  <c r="J24" i="11"/>
  <c r="K23" i="11"/>
  <c r="J23" i="11"/>
  <c r="J21" i="11"/>
  <c r="K20" i="11"/>
  <c r="L20" i="11" s="1"/>
  <c r="J20" i="11"/>
  <c r="K19" i="11"/>
  <c r="J19" i="11"/>
  <c r="J18" i="11"/>
  <c r="J17" i="11"/>
  <c r="J16" i="11"/>
  <c r="K15" i="11"/>
  <c r="J15" i="11"/>
  <c r="J14" i="11"/>
  <c r="J13" i="11"/>
  <c r="K12" i="11" s="1"/>
  <c r="L12" i="11" s="1"/>
  <c r="J12" i="11"/>
  <c r="J11" i="11"/>
  <c r="K11" i="11" s="1"/>
  <c r="J9" i="11"/>
  <c r="J8" i="11"/>
  <c r="K8" i="11" s="1"/>
  <c r="K7" i="11"/>
  <c r="J7" i="11"/>
  <c r="J6" i="11"/>
  <c r="J5" i="11"/>
  <c r="J4" i="11"/>
  <c r="I317" i="10"/>
  <c r="I316" i="10"/>
  <c r="J307" i="10"/>
  <c r="K307" i="10" s="1"/>
  <c r="J306" i="10"/>
  <c r="J304" i="10"/>
  <c r="K304" i="10" s="1"/>
  <c r="L304" i="10" s="1"/>
  <c r="K303" i="10"/>
  <c r="J303" i="10"/>
  <c r="J302" i="10"/>
  <c r="J301" i="10"/>
  <c r="K300" i="10" s="1"/>
  <c r="L300" i="10"/>
  <c r="J300" i="10"/>
  <c r="K299" i="10"/>
  <c r="J299" i="10"/>
  <c r="J298" i="10"/>
  <c r="J297" i="10"/>
  <c r="L296" i="10"/>
  <c r="K296" i="10"/>
  <c r="J296" i="10"/>
  <c r="J295" i="10"/>
  <c r="K295" i="10" s="1"/>
  <c r="J294" i="10"/>
  <c r="J293" i="10"/>
  <c r="J292" i="10"/>
  <c r="K291" i="10"/>
  <c r="J291" i="10"/>
  <c r="J290" i="10"/>
  <c r="J289" i="10"/>
  <c r="J288" i="10"/>
  <c r="K288" i="10" s="1"/>
  <c r="L288" i="10" s="1"/>
  <c r="K287" i="10"/>
  <c r="J287" i="10"/>
  <c r="J285" i="10"/>
  <c r="L284" i="10"/>
  <c r="K284" i="10"/>
  <c r="J284" i="10"/>
  <c r="J283" i="10"/>
  <c r="K283" i="10" s="1"/>
  <c r="J282" i="10"/>
  <c r="J281" i="10"/>
  <c r="J280" i="10"/>
  <c r="K280" i="10" s="1"/>
  <c r="L280" i="10" s="1"/>
  <c r="K279" i="10"/>
  <c r="J279" i="10"/>
  <c r="J278" i="10"/>
  <c r="J277" i="10"/>
  <c r="J276" i="10"/>
  <c r="J275" i="10"/>
  <c r="K275" i="10" s="1"/>
  <c r="J274" i="10"/>
  <c r="J273" i="10"/>
  <c r="K272" i="10"/>
  <c r="L272" i="10" s="1"/>
  <c r="J272" i="10"/>
  <c r="K271" i="10"/>
  <c r="J271" i="10"/>
  <c r="J270" i="10"/>
  <c r="J269" i="10"/>
  <c r="J268" i="10"/>
  <c r="K268" i="10" s="1"/>
  <c r="L268" i="10" s="1"/>
  <c r="J267" i="10"/>
  <c r="K267" i="10" s="1"/>
  <c r="J266" i="10"/>
  <c r="J265" i="10"/>
  <c r="K264" i="10"/>
  <c r="L264" i="10" s="1"/>
  <c r="J264" i="10"/>
  <c r="K263" i="10"/>
  <c r="J263" i="10"/>
  <c r="J262" i="10"/>
  <c r="J261" i="10"/>
  <c r="J260" i="10"/>
  <c r="J259" i="10"/>
  <c r="K259" i="10" s="1"/>
  <c r="J258" i="10"/>
  <c r="J257" i="10"/>
  <c r="K256" i="10"/>
  <c r="J256" i="10"/>
  <c r="J255" i="10"/>
  <c r="K255" i="10" s="1"/>
  <c r="J254" i="10"/>
  <c r="J253" i="10"/>
  <c r="J252" i="10"/>
  <c r="K252" i="10" s="1"/>
  <c r="J251" i="10"/>
  <c r="K251" i="10" s="1"/>
  <c r="J250" i="10"/>
  <c r="J249" i="10"/>
  <c r="K248" i="10"/>
  <c r="L248" i="10" s="1"/>
  <c r="J248" i="10"/>
  <c r="K247" i="10"/>
  <c r="J247" i="10"/>
  <c r="J246" i="10"/>
  <c r="J245" i="10"/>
  <c r="J244" i="10"/>
  <c r="K244" i="10" s="1"/>
  <c r="L244" i="10" s="1"/>
  <c r="K243" i="10"/>
  <c r="J243" i="10"/>
  <c r="J242" i="10"/>
  <c r="J241" i="10"/>
  <c r="K240" i="10" s="1"/>
  <c r="L240" i="10" s="1"/>
  <c r="J240" i="10"/>
  <c r="J239" i="10"/>
  <c r="K239" i="10" s="1"/>
  <c r="J238" i="10"/>
  <c r="J237" i="10"/>
  <c r="K236" i="10"/>
  <c r="J236" i="10"/>
  <c r="J235" i="10"/>
  <c r="K235" i="10" s="1"/>
  <c r="J234" i="10"/>
  <c r="J233" i="10"/>
  <c r="K232" i="10" s="1"/>
  <c r="L232" i="10" s="1"/>
  <c r="J232" i="10"/>
  <c r="K231" i="10"/>
  <c r="J231" i="10"/>
  <c r="J230" i="10"/>
  <c r="J229" i="10"/>
  <c r="L228" i="10"/>
  <c r="J228" i="10"/>
  <c r="K228" i="10" s="1"/>
  <c r="K227" i="10"/>
  <c r="J227" i="10"/>
  <c r="J226" i="10"/>
  <c r="J225" i="10"/>
  <c r="K224" i="10" s="1"/>
  <c r="L224" i="10" s="1"/>
  <c r="J224" i="10"/>
  <c r="K223" i="10"/>
  <c r="J223" i="10"/>
  <c r="J222" i="10"/>
  <c r="J221" i="10"/>
  <c r="L220" i="10"/>
  <c r="K220" i="10"/>
  <c r="J220" i="10"/>
  <c r="J219" i="10"/>
  <c r="K219" i="10" s="1"/>
  <c r="J218" i="10"/>
  <c r="J217" i="10"/>
  <c r="J216" i="10"/>
  <c r="K216" i="10" s="1"/>
  <c r="K215" i="10"/>
  <c r="J215" i="10"/>
  <c r="J214" i="10"/>
  <c r="J213" i="10"/>
  <c r="J212" i="10"/>
  <c r="J211" i="10"/>
  <c r="K211" i="10" s="1"/>
  <c r="J209" i="10"/>
  <c r="J208" i="10"/>
  <c r="K208" i="10" s="1"/>
  <c r="J207" i="10"/>
  <c r="K207" i="10" s="1"/>
  <c r="J205" i="10"/>
  <c r="J204" i="10"/>
  <c r="K204" i="10" s="1"/>
  <c r="L204" i="10" s="1"/>
  <c r="K203" i="10"/>
  <c r="J203" i="10"/>
  <c r="J201" i="10"/>
  <c r="K200" i="10"/>
  <c r="L200" i="10" s="1"/>
  <c r="J200" i="10"/>
  <c r="J199" i="10"/>
  <c r="K199" i="10" s="1"/>
  <c r="J197" i="10"/>
  <c r="J196" i="10"/>
  <c r="J195" i="10"/>
  <c r="K195" i="10" s="1"/>
  <c r="J194" i="10"/>
  <c r="J193" i="10"/>
  <c r="K192" i="10"/>
  <c r="J192" i="10"/>
  <c r="K191" i="10"/>
  <c r="J191" i="10"/>
  <c r="J190" i="10"/>
  <c r="J189" i="10"/>
  <c r="J188" i="10"/>
  <c r="K188" i="10" s="1"/>
  <c r="L188" i="10" s="1"/>
  <c r="J187" i="10"/>
  <c r="K187" i="10" s="1"/>
  <c r="J185" i="10"/>
  <c r="J184" i="10"/>
  <c r="K184" i="10" s="1"/>
  <c r="K183" i="10"/>
  <c r="J183" i="10"/>
  <c r="J181" i="10"/>
  <c r="L180" i="10"/>
  <c r="K180" i="10"/>
  <c r="J180" i="10"/>
  <c r="J179" i="10"/>
  <c r="K179" i="10" s="1"/>
  <c r="J178" i="10"/>
  <c r="J177" i="10"/>
  <c r="J176" i="10"/>
  <c r="K175" i="10"/>
  <c r="J175" i="10"/>
  <c r="J173" i="10"/>
  <c r="K172" i="10"/>
  <c r="L172" i="10" s="1"/>
  <c r="J172" i="10"/>
  <c r="K171" i="10"/>
  <c r="J171" i="10"/>
  <c r="J169" i="10"/>
  <c r="K168" i="10" s="1"/>
  <c r="L168" i="10" s="1"/>
  <c r="J168" i="10"/>
  <c r="K167" i="10"/>
  <c r="J167" i="10"/>
  <c r="J166" i="10"/>
  <c r="J165" i="10"/>
  <c r="J164" i="10"/>
  <c r="K164" i="10" s="1"/>
  <c r="L164" i="10" s="1"/>
  <c r="K163" i="10"/>
  <c r="J163" i="10"/>
  <c r="J162" i="10"/>
  <c r="J161" i="10"/>
  <c r="K160" i="10" s="1"/>
  <c r="L160" i="10"/>
  <c r="J160" i="10"/>
  <c r="K159" i="10"/>
  <c r="J159" i="10"/>
  <c r="J158" i="10"/>
  <c r="J157" i="10"/>
  <c r="L156" i="10"/>
  <c r="K156" i="10"/>
  <c r="J156" i="10"/>
  <c r="J155" i="10"/>
  <c r="K155" i="10" s="1"/>
  <c r="J153" i="10"/>
  <c r="J152" i="10"/>
  <c r="J151" i="10"/>
  <c r="K151" i="10" s="1"/>
  <c r="J150" i="10"/>
  <c r="J149" i="10"/>
  <c r="K148" i="10"/>
  <c r="L148" i="10" s="1"/>
  <c r="J148" i="10"/>
  <c r="K147" i="10"/>
  <c r="J147" i="10"/>
  <c r="J145" i="10"/>
  <c r="K144" i="10" s="1"/>
  <c r="L144" i="10" s="1"/>
  <c r="J144" i="10"/>
  <c r="K143" i="10"/>
  <c r="J143" i="10"/>
  <c r="J141" i="10"/>
  <c r="K140" i="10" s="1"/>
  <c r="L140" i="10" s="1"/>
  <c r="J140" i="10"/>
  <c r="K139" i="10"/>
  <c r="J139" i="10"/>
  <c r="J137" i="10"/>
  <c r="K136" i="10"/>
  <c r="L136" i="10" s="1"/>
  <c r="J136" i="10"/>
  <c r="K135" i="10"/>
  <c r="J135" i="10"/>
  <c r="J133" i="10"/>
  <c r="K132" i="10" s="1"/>
  <c r="L132" i="10" s="1"/>
  <c r="J132" i="10"/>
  <c r="J131" i="10"/>
  <c r="K131" i="10" s="1"/>
  <c r="J130" i="10"/>
  <c r="J129" i="10"/>
  <c r="K128" i="10"/>
  <c r="L128" i="10" s="1"/>
  <c r="J128" i="10"/>
  <c r="J127" i="10"/>
  <c r="K127" i="10" s="1"/>
  <c r="J125" i="10"/>
  <c r="J124" i="10"/>
  <c r="J123" i="10"/>
  <c r="K123" i="10" s="1"/>
  <c r="J122" i="10"/>
  <c r="J121" i="10"/>
  <c r="K120" i="10"/>
  <c r="J120" i="10"/>
  <c r="K119" i="10"/>
  <c r="J119" i="10"/>
  <c r="J118" i="10"/>
  <c r="J117" i="10"/>
  <c r="J116" i="10"/>
  <c r="K115" i="10"/>
  <c r="J115" i="10"/>
  <c r="J113" i="10"/>
  <c r="K112" i="10"/>
  <c r="J112" i="10"/>
  <c r="J111" i="10"/>
  <c r="K111" i="10" s="1"/>
  <c r="J110" i="10"/>
  <c r="J109" i="10"/>
  <c r="J108" i="10"/>
  <c r="K108" i="10" s="1"/>
  <c r="L108" i="10" s="1"/>
  <c r="K107" i="10"/>
  <c r="J107" i="10"/>
  <c r="J106" i="10"/>
  <c r="J105" i="10"/>
  <c r="J104" i="10"/>
  <c r="K103" i="10"/>
  <c r="J103" i="10"/>
  <c r="J101" i="10"/>
  <c r="K100" i="10"/>
  <c r="J100" i="10"/>
  <c r="J99" i="10"/>
  <c r="K99" i="10" s="1"/>
  <c r="J97" i="10"/>
  <c r="J96" i="10"/>
  <c r="K96" i="10" s="1"/>
  <c r="K95" i="10"/>
  <c r="J95" i="10"/>
  <c r="J93" i="10"/>
  <c r="L92" i="10"/>
  <c r="K92" i="10"/>
  <c r="J92" i="10"/>
  <c r="J91" i="10"/>
  <c r="K91" i="10" s="1"/>
  <c r="J90" i="10"/>
  <c r="J89" i="10"/>
  <c r="K88" i="10"/>
  <c r="L88" i="10" s="1"/>
  <c r="J88" i="10"/>
  <c r="K87" i="10"/>
  <c r="J87" i="10"/>
  <c r="J85" i="10"/>
  <c r="K84" i="10" s="1"/>
  <c r="L84" i="10" s="1"/>
  <c r="J84" i="10"/>
  <c r="J83" i="10"/>
  <c r="K83" i="10" s="1"/>
  <c r="J81" i="10"/>
  <c r="K80" i="10"/>
  <c r="L80" i="10" s="1"/>
  <c r="J80" i="10"/>
  <c r="K79" i="10"/>
  <c r="J79" i="10"/>
  <c r="J78" i="10"/>
  <c r="J77" i="10"/>
  <c r="J76" i="10"/>
  <c r="K75" i="10"/>
  <c r="J75" i="10"/>
  <c r="J73" i="10"/>
  <c r="L72" i="10"/>
  <c r="K72" i="10"/>
  <c r="J72" i="10"/>
  <c r="J71" i="10"/>
  <c r="K71" i="10" s="1"/>
  <c r="J69" i="10"/>
  <c r="J68" i="10"/>
  <c r="K67" i="10"/>
  <c r="J67" i="10"/>
  <c r="J65" i="10"/>
  <c r="K64" i="10"/>
  <c r="J64" i="10"/>
  <c r="J63" i="10"/>
  <c r="K63" i="10" s="1"/>
  <c r="J61" i="10"/>
  <c r="J60" i="10"/>
  <c r="K60" i="10" s="1"/>
  <c r="K59" i="10"/>
  <c r="J59" i="10"/>
  <c r="J58" i="10"/>
  <c r="J57" i="10"/>
  <c r="K56" i="10" s="1"/>
  <c r="L56" i="10" s="1"/>
  <c r="J56" i="10"/>
  <c r="J55" i="10"/>
  <c r="K55" i="10" s="1"/>
  <c r="J54" i="10"/>
  <c r="J53" i="10"/>
  <c r="K52" i="10"/>
  <c r="J52" i="10"/>
  <c r="J51" i="10"/>
  <c r="K51" i="10" s="1"/>
  <c r="J49" i="10"/>
  <c r="J48" i="10"/>
  <c r="K48" i="10" s="1"/>
  <c r="L48" i="10" s="1"/>
  <c r="K47" i="10"/>
  <c r="J47" i="10"/>
  <c r="J45" i="10"/>
  <c r="L44" i="10"/>
  <c r="K44" i="10"/>
  <c r="J44" i="10"/>
  <c r="J43" i="10"/>
  <c r="K43" i="10" s="1"/>
  <c r="J41" i="10"/>
  <c r="J40" i="10"/>
  <c r="K39" i="10"/>
  <c r="J39" i="10"/>
  <c r="J37" i="10"/>
  <c r="K36" i="10"/>
  <c r="L36" i="10" s="1"/>
  <c r="J36" i="10"/>
  <c r="J35" i="10"/>
  <c r="K35" i="10" s="1"/>
  <c r="J34" i="10"/>
  <c r="J33" i="10"/>
  <c r="J32" i="10"/>
  <c r="K32" i="10" s="1"/>
  <c r="K31" i="10"/>
  <c r="J31" i="10"/>
  <c r="J30" i="10"/>
  <c r="J29" i="10"/>
  <c r="J28" i="10"/>
  <c r="K27" i="10"/>
  <c r="J27" i="10"/>
  <c r="J25" i="10"/>
  <c r="K24" i="10"/>
  <c r="J24" i="10"/>
  <c r="J23" i="10"/>
  <c r="K23" i="10" s="1"/>
  <c r="J21" i="10"/>
  <c r="J20" i="10"/>
  <c r="K20" i="10" s="1"/>
  <c r="K19" i="10"/>
  <c r="J19" i="10"/>
  <c r="J18" i="10"/>
  <c r="J17" i="10"/>
  <c r="K16" i="10" s="1"/>
  <c r="L16" i="10" s="1"/>
  <c r="J16" i="10"/>
  <c r="J15" i="10"/>
  <c r="K15" i="10" s="1"/>
  <c r="J13" i="10"/>
  <c r="K12" i="10"/>
  <c r="J12" i="10"/>
  <c r="K11" i="10"/>
  <c r="J11" i="10"/>
  <c r="J9" i="10"/>
  <c r="K8" i="10" s="1"/>
  <c r="L8" i="10" s="1"/>
  <c r="J8" i="10"/>
  <c r="J7" i="10"/>
  <c r="K7" i="10" s="1"/>
  <c r="J6" i="10"/>
  <c r="J5" i="10"/>
  <c r="K4" i="10"/>
  <c r="J4" i="10"/>
  <c r="I318" i="9"/>
  <c r="I317" i="9"/>
  <c r="I316" i="9"/>
  <c r="K307" i="9"/>
  <c r="J307" i="9"/>
  <c r="J306" i="9"/>
  <c r="K304" i="9" s="1"/>
  <c r="L304" i="9"/>
  <c r="J304" i="9"/>
  <c r="K303" i="9"/>
  <c r="J303" i="9"/>
  <c r="J302" i="9"/>
  <c r="J301" i="9"/>
  <c r="L300" i="9"/>
  <c r="K300" i="9"/>
  <c r="J300" i="9"/>
  <c r="J299" i="9"/>
  <c r="K299" i="9" s="1"/>
  <c r="J298" i="9"/>
  <c r="J297" i="9"/>
  <c r="K296" i="9"/>
  <c r="L296" i="9" s="1"/>
  <c r="J296" i="9"/>
  <c r="K295" i="9"/>
  <c r="J295" i="9"/>
  <c r="J294" i="9"/>
  <c r="J293" i="9"/>
  <c r="J292" i="9"/>
  <c r="K291" i="9"/>
  <c r="J291" i="9"/>
  <c r="J290" i="9"/>
  <c r="J289" i="9"/>
  <c r="K288" i="9" s="1"/>
  <c r="L288" i="9" s="1"/>
  <c r="J288" i="9"/>
  <c r="J287" i="9"/>
  <c r="K287" i="9" s="1"/>
  <c r="J286" i="9"/>
  <c r="J285" i="9"/>
  <c r="K284" i="9"/>
  <c r="J284" i="9"/>
  <c r="J283" i="9"/>
  <c r="K283" i="9" s="1"/>
  <c r="J282" i="9"/>
  <c r="J281" i="9"/>
  <c r="J280" i="9"/>
  <c r="K280" i="9" s="1"/>
  <c r="K279" i="9"/>
  <c r="J279" i="9"/>
  <c r="J278" i="9"/>
  <c r="J277" i="9"/>
  <c r="J276" i="9"/>
  <c r="K275" i="9"/>
  <c r="J275" i="9"/>
  <c r="J274" i="9"/>
  <c r="J273" i="9"/>
  <c r="K272" i="9" s="1"/>
  <c r="L272" i="9"/>
  <c r="J272" i="9"/>
  <c r="K271" i="9"/>
  <c r="J271" i="9"/>
  <c r="J270" i="9"/>
  <c r="J269" i="9"/>
  <c r="L268" i="9"/>
  <c r="K268" i="9"/>
  <c r="J268" i="9"/>
  <c r="J267" i="9"/>
  <c r="K267" i="9" s="1"/>
  <c r="J266" i="9"/>
  <c r="K264" i="9" s="1"/>
  <c r="L264" i="9" s="1"/>
  <c r="J265" i="9"/>
  <c r="J264" i="9"/>
  <c r="K263" i="9"/>
  <c r="J263" i="9"/>
  <c r="J262" i="9"/>
  <c r="J261" i="9"/>
  <c r="J260" i="9"/>
  <c r="K260" i="9" s="1"/>
  <c r="L260" i="9" s="1"/>
  <c r="K259" i="9"/>
  <c r="J259" i="9"/>
  <c r="J258" i="9"/>
  <c r="J257" i="9"/>
  <c r="K256" i="9" s="1"/>
  <c r="L256" i="9" s="1"/>
  <c r="J256" i="9"/>
  <c r="J255" i="9"/>
  <c r="K255" i="9" s="1"/>
  <c r="J254" i="9"/>
  <c r="J253" i="9"/>
  <c r="K252" i="9"/>
  <c r="L252" i="9" s="1"/>
  <c r="J252" i="9"/>
  <c r="J251" i="9"/>
  <c r="K251" i="9" s="1"/>
  <c r="J250" i="9"/>
  <c r="J249" i="9"/>
  <c r="J248" i="9"/>
  <c r="K248" i="9" s="1"/>
  <c r="K247" i="9"/>
  <c r="J247" i="9"/>
  <c r="J246" i="9"/>
  <c r="J245" i="9"/>
  <c r="J244" i="9"/>
  <c r="K243" i="9"/>
  <c r="J243" i="9"/>
  <c r="J242" i="9"/>
  <c r="J241" i="9"/>
  <c r="K240" i="9" s="1"/>
  <c r="L240" i="9"/>
  <c r="J240" i="9"/>
  <c r="K239" i="9"/>
  <c r="J239" i="9"/>
  <c r="J238" i="9"/>
  <c r="J237" i="9"/>
  <c r="L236" i="9"/>
  <c r="K236" i="9"/>
  <c r="J236" i="9"/>
  <c r="J235" i="9"/>
  <c r="K235" i="9" s="1"/>
  <c r="J234" i="9"/>
  <c r="J233" i="9"/>
  <c r="K232" i="9"/>
  <c r="L232" i="9" s="1"/>
  <c r="J232" i="9"/>
  <c r="K231" i="9"/>
  <c r="J231" i="9"/>
  <c r="J230" i="9"/>
  <c r="J229" i="9"/>
  <c r="J228" i="9"/>
  <c r="K227" i="9"/>
  <c r="J227" i="9"/>
  <c r="J226" i="9"/>
  <c r="J225" i="9"/>
  <c r="K224" i="9" s="1"/>
  <c r="L224" i="9" s="1"/>
  <c r="J224" i="9"/>
  <c r="J223" i="9"/>
  <c r="K223" i="9" s="1"/>
  <c r="J222" i="9"/>
  <c r="J221" i="9"/>
  <c r="K220" i="9"/>
  <c r="J220" i="9"/>
  <c r="J219" i="9"/>
  <c r="K219" i="9" s="1"/>
  <c r="J218" i="9"/>
  <c r="J217" i="9"/>
  <c r="J216" i="9"/>
  <c r="K216" i="9" s="1"/>
  <c r="K215" i="9"/>
  <c r="J215" i="9"/>
  <c r="J214" i="9"/>
  <c r="J213" i="9"/>
  <c r="J212" i="9"/>
  <c r="K212" i="9" s="1"/>
  <c r="L212" i="9" s="1"/>
  <c r="K211" i="9"/>
  <c r="J211" i="9"/>
  <c r="J209" i="9"/>
  <c r="L208" i="9"/>
  <c r="K208" i="9"/>
  <c r="J208" i="9"/>
  <c r="J207" i="9"/>
  <c r="K207" i="9" s="1"/>
  <c r="J205" i="9"/>
  <c r="J204" i="9"/>
  <c r="K203" i="9"/>
  <c r="J203" i="9"/>
  <c r="J201" i="9"/>
  <c r="L200" i="9"/>
  <c r="K200" i="9"/>
  <c r="J200" i="9"/>
  <c r="J199" i="9"/>
  <c r="K199" i="9" s="1"/>
  <c r="J198" i="9"/>
  <c r="J197" i="9"/>
  <c r="J196" i="9"/>
  <c r="K196" i="9" s="1"/>
  <c r="L196" i="9" s="1"/>
  <c r="K195" i="9"/>
  <c r="J195" i="9"/>
  <c r="J194" i="9"/>
  <c r="J193" i="9"/>
  <c r="J192" i="9"/>
  <c r="K191" i="9"/>
  <c r="J191" i="9"/>
  <c r="J190" i="9"/>
  <c r="J189" i="9"/>
  <c r="K188" i="9" s="1"/>
  <c r="L188" i="9" s="1"/>
  <c r="J188" i="9"/>
  <c r="J187" i="9"/>
  <c r="K187" i="9" s="1"/>
  <c r="J185" i="9"/>
  <c r="J184" i="9"/>
  <c r="K184" i="9" s="1"/>
  <c r="K183" i="9"/>
  <c r="J183" i="9"/>
  <c r="J181" i="9"/>
  <c r="K180" i="9" s="1"/>
  <c r="L180" i="9"/>
  <c r="J180" i="9"/>
  <c r="J179" i="9"/>
  <c r="K179" i="9" s="1"/>
  <c r="J178" i="9"/>
  <c r="J177" i="9"/>
  <c r="K176" i="9"/>
  <c r="L176" i="9" s="1"/>
  <c r="J176" i="9"/>
  <c r="J175" i="9"/>
  <c r="K175" i="9" s="1"/>
  <c r="J173" i="9"/>
  <c r="J172" i="9"/>
  <c r="K172" i="9" s="1"/>
  <c r="L172" i="9" s="1"/>
  <c r="K171" i="9"/>
  <c r="J171" i="9"/>
  <c r="J169" i="9"/>
  <c r="L168" i="9"/>
  <c r="K168" i="9"/>
  <c r="J168" i="9"/>
  <c r="J167" i="9"/>
  <c r="K167" i="9" s="1"/>
  <c r="J166" i="9"/>
  <c r="K164" i="9" s="1"/>
  <c r="L164" i="9" s="1"/>
  <c r="J165" i="9"/>
  <c r="J164" i="9"/>
  <c r="K163" i="9"/>
  <c r="J163" i="9"/>
  <c r="J162" i="9"/>
  <c r="J161" i="9"/>
  <c r="J160" i="9"/>
  <c r="K160" i="9" s="1"/>
  <c r="L160" i="9" s="1"/>
  <c r="K159" i="9"/>
  <c r="J159" i="9"/>
  <c r="J158" i="9"/>
  <c r="J157" i="9"/>
  <c r="K156" i="9" s="1"/>
  <c r="L156" i="9" s="1"/>
  <c r="J156" i="9"/>
  <c r="J155" i="9"/>
  <c r="K155" i="9" s="1"/>
  <c r="J153" i="9"/>
  <c r="K152" i="9"/>
  <c r="J152" i="9"/>
  <c r="K151" i="9"/>
  <c r="J151" i="9"/>
  <c r="J150" i="9"/>
  <c r="J149" i="9"/>
  <c r="J148" i="9"/>
  <c r="K148" i="9" s="1"/>
  <c r="L148" i="9" s="1"/>
  <c r="K147" i="9"/>
  <c r="J147" i="9"/>
  <c r="J145" i="9"/>
  <c r="K144" i="9"/>
  <c r="L144" i="9" s="1"/>
  <c r="J144" i="9"/>
  <c r="J143" i="9"/>
  <c r="K143" i="9" s="1"/>
  <c r="J141" i="9"/>
  <c r="J140" i="9"/>
  <c r="K140" i="9" s="1"/>
  <c r="L140" i="9" s="1"/>
  <c r="K139" i="9"/>
  <c r="J139" i="9"/>
  <c r="J137" i="9"/>
  <c r="L136" i="9"/>
  <c r="K136" i="9"/>
  <c r="J136" i="9"/>
  <c r="J135" i="9"/>
  <c r="K135" i="9" s="1"/>
  <c r="J133" i="9"/>
  <c r="J132" i="9"/>
  <c r="K131" i="9"/>
  <c r="J131" i="9"/>
  <c r="J130" i="9"/>
  <c r="J129" i="9"/>
  <c r="K128" i="9" s="1"/>
  <c r="L128" i="9" s="1"/>
  <c r="J128" i="9"/>
  <c r="K127" i="9"/>
  <c r="L124" i="9" s="1"/>
  <c r="J127" i="9"/>
  <c r="J126" i="9"/>
  <c r="J125" i="9"/>
  <c r="K124" i="9"/>
  <c r="J124" i="9"/>
  <c r="J123" i="9"/>
  <c r="K123" i="9" s="1"/>
  <c r="J122" i="9"/>
  <c r="J121" i="9"/>
  <c r="J120" i="9"/>
  <c r="K120" i="9" s="1"/>
  <c r="L120" i="9" s="1"/>
  <c r="K119" i="9"/>
  <c r="J119" i="9"/>
  <c r="J118" i="9"/>
  <c r="J117" i="9"/>
  <c r="J116" i="9"/>
  <c r="K116" i="9" s="1"/>
  <c r="L116" i="9" s="1"/>
  <c r="K115" i="9"/>
  <c r="J115" i="9"/>
  <c r="J113" i="9"/>
  <c r="L112" i="9"/>
  <c r="K112" i="9"/>
  <c r="J112" i="9"/>
  <c r="J111" i="9"/>
  <c r="K111" i="9" s="1"/>
  <c r="J109" i="9"/>
  <c r="J108" i="9"/>
  <c r="K107" i="9"/>
  <c r="J107" i="9"/>
  <c r="J106" i="9"/>
  <c r="J105" i="9"/>
  <c r="K104" i="9" s="1"/>
  <c r="L104" i="9" s="1"/>
  <c r="J104" i="9"/>
  <c r="K103" i="9"/>
  <c r="J103" i="9"/>
  <c r="J101" i="9"/>
  <c r="J100" i="9"/>
  <c r="K100" i="9" s="1"/>
  <c r="L100" i="9" s="1"/>
  <c r="K99" i="9"/>
  <c r="J99" i="9"/>
  <c r="J97" i="9"/>
  <c r="K96" i="9" s="1"/>
  <c r="L96" i="9"/>
  <c r="J96" i="9"/>
  <c r="J95" i="9"/>
  <c r="K95" i="9" s="1"/>
  <c r="J93" i="9"/>
  <c r="K92" i="9"/>
  <c r="J92" i="9"/>
  <c r="K91" i="9"/>
  <c r="J91" i="9"/>
  <c r="J90" i="9"/>
  <c r="J89" i="9"/>
  <c r="J88" i="9"/>
  <c r="K88" i="9" s="1"/>
  <c r="L88" i="9" s="1"/>
  <c r="K87" i="9"/>
  <c r="J87" i="9"/>
  <c r="J85" i="9"/>
  <c r="K84" i="9"/>
  <c r="L84" i="9" s="1"/>
  <c r="J84" i="9"/>
  <c r="J83" i="9"/>
  <c r="K83" i="9" s="1"/>
  <c r="J81" i="9"/>
  <c r="J80" i="9"/>
  <c r="K80" i="9" s="1"/>
  <c r="L80" i="9" s="1"/>
  <c r="K79" i="9"/>
  <c r="J79" i="9"/>
  <c r="J78" i="9"/>
  <c r="J77" i="9"/>
  <c r="K76" i="9" s="1"/>
  <c r="L76" i="9" s="1"/>
  <c r="J76" i="9"/>
  <c r="J75" i="9"/>
  <c r="K75" i="9" s="1"/>
  <c r="J73" i="9"/>
  <c r="J72" i="9"/>
  <c r="K72" i="9" s="1"/>
  <c r="L72" i="9" s="1"/>
  <c r="K71" i="9"/>
  <c r="J71" i="9"/>
  <c r="J70" i="9"/>
  <c r="J69" i="9"/>
  <c r="J68" i="9"/>
  <c r="K68" i="9" s="1"/>
  <c r="L68" i="9" s="1"/>
  <c r="K67" i="9"/>
  <c r="J67" i="9"/>
  <c r="J65" i="9"/>
  <c r="L64" i="9"/>
  <c r="K64" i="9"/>
  <c r="J64" i="9"/>
  <c r="J63" i="9"/>
  <c r="K63" i="9" s="1"/>
  <c r="J61" i="9"/>
  <c r="J60" i="9"/>
  <c r="K59" i="9"/>
  <c r="J59" i="9"/>
  <c r="J58" i="9"/>
  <c r="J57" i="9"/>
  <c r="K56" i="9" s="1"/>
  <c r="L56" i="9" s="1"/>
  <c r="J56" i="9"/>
  <c r="K55" i="9"/>
  <c r="J55" i="9"/>
  <c r="J54" i="9"/>
  <c r="J53" i="9"/>
  <c r="L52" i="9"/>
  <c r="K52" i="9"/>
  <c r="J52" i="9"/>
  <c r="J51" i="9"/>
  <c r="K51" i="9" s="1"/>
  <c r="J49" i="9"/>
  <c r="J48" i="9"/>
  <c r="K47" i="9"/>
  <c r="J47" i="9"/>
  <c r="J45" i="9"/>
  <c r="L44" i="9"/>
  <c r="K44" i="9"/>
  <c r="J44" i="9"/>
  <c r="J43" i="9"/>
  <c r="K43" i="9" s="1"/>
  <c r="J41" i="9"/>
  <c r="J40" i="9"/>
  <c r="K39" i="9"/>
  <c r="J39" i="9"/>
  <c r="J37" i="9"/>
  <c r="K36" i="9"/>
  <c r="L36" i="9" s="1"/>
  <c r="J36" i="9"/>
  <c r="J35" i="9"/>
  <c r="K35" i="9" s="1"/>
  <c r="J34" i="9"/>
  <c r="J33" i="9"/>
  <c r="K32" i="9"/>
  <c r="L32" i="9" s="1"/>
  <c r="J32" i="9"/>
  <c r="K31" i="9"/>
  <c r="J31" i="9"/>
  <c r="J30" i="9"/>
  <c r="J29" i="9"/>
  <c r="J28" i="9"/>
  <c r="K27" i="9"/>
  <c r="J27" i="9"/>
  <c r="J25" i="9"/>
  <c r="K24" i="9"/>
  <c r="L24" i="9" s="1"/>
  <c r="J24" i="9"/>
  <c r="J23" i="9"/>
  <c r="K23" i="9" s="1"/>
  <c r="J21" i="9"/>
  <c r="J20" i="9"/>
  <c r="K20" i="9" s="1"/>
  <c r="L20" i="9" s="1"/>
  <c r="K19" i="9"/>
  <c r="J19" i="9"/>
  <c r="J18" i="9"/>
  <c r="J17" i="9"/>
  <c r="K16" i="9" s="1"/>
  <c r="L16" i="9"/>
  <c r="J16" i="9"/>
  <c r="J15" i="9"/>
  <c r="K15" i="9" s="1"/>
  <c r="J14" i="9"/>
  <c r="J13" i="9"/>
  <c r="K12" i="9"/>
  <c r="J12" i="9"/>
  <c r="J11" i="9"/>
  <c r="K11" i="9" s="1"/>
  <c r="J10" i="9"/>
  <c r="J9" i="9"/>
  <c r="K8" i="9"/>
  <c r="L8" i="9" s="1"/>
  <c r="J8" i="9"/>
  <c r="K7" i="9"/>
  <c r="J7" i="9"/>
  <c r="J6" i="9"/>
  <c r="J5" i="9"/>
  <c r="J4" i="9"/>
  <c r="I316" i="8"/>
  <c r="I315" i="8"/>
  <c r="J307" i="8"/>
  <c r="K307" i="8" s="1"/>
  <c r="J306" i="8"/>
  <c r="J304" i="8"/>
  <c r="K304" i="8" s="1"/>
  <c r="L304" i="8" s="1"/>
  <c r="K303" i="8"/>
  <c r="J303" i="8"/>
  <c r="J302" i="8"/>
  <c r="K300" i="8"/>
  <c r="L300" i="8" s="1"/>
  <c r="J300" i="8"/>
  <c r="J299" i="8"/>
  <c r="K299" i="8" s="1"/>
  <c r="J298" i="8"/>
  <c r="J296" i="8"/>
  <c r="K296" i="8" s="1"/>
  <c r="L296" i="8" s="1"/>
  <c r="K295" i="8"/>
  <c r="J295" i="8"/>
  <c r="J294" i="8"/>
  <c r="L292" i="8"/>
  <c r="K292" i="8"/>
  <c r="J292" i="8"/>
  <c r="J291" i="8"/>
  <c r="K291" i="8" s="1"/>
  <c r="J290" i="8"/>
  <c r="J288" i="8"/>
  <c r="K287" i="8"/>
  <c r="J287" i="8"/>
  <c r="J286" i="8"/>
  <c r="J285" i="8"/>
  <c r="K284" i="8" s="1"/>
  <c r="L284" i="8" s="1"/>
  <c r="J284" i="8"/>
  <c r="K283" i="8"/>
  <c r="J283" i="8"/>
  <c r="J282" i="8"/>
  <c r="J281" i="8"/>
  <c r="L280" i="8"/>
  <c r="K280" i="8"/>
  <c r="J280" i="8"/>
  <c r="J279" i="8"/>
  <c r="K279" i="8" s="1"/>
  <c r="J278" i="8"/>
  <c r="J277" i="8"/>
  <c r="J276" i="8"/>
  <c r="K276" i="8" s="1"/>
  <c r="L276" i="8" s="1"/>
  <c r="K275" i="8"/>
  <c r="J275" i="8"/>
  <c r="J273" i="8"/>
  <c r="K272" i="8" s="1"/>
  <c r="L272" i="8"/>
  <c r="J272" i="8"/>
  <c r="K271" i="8"/>
  <c r="J271" i="8"/>
  <c r="J270" i="8"/>
  <c r="J269" i="8"/>
  <c r="L268" i="8"/>
  <c r="K268" i="8"/>
  <c r="J268" i="8"/>
  <c r="J267" i="8"/>
  <c r="K267" i="8" s="1"/>
  <c r="J266" i="8"/>
  <c r="J265" i="8"/>
  <c r="J264" i="8"/>
  <c r="K264" i="8" s="1"/>
  <c r="L264" i="8" s="1"/>
  <c r="K263" i="8"/>
  <c r="J263" i="8"/>
  <c r="J262" i="8"/>
  <c r="J261" i="8"/>
  <c r="J260" i="8"/>
  <c r="K259" i="8"/>
  <c r="J259" i="8"/>
  <c r="J258" i="8"/>
  <c r="J257" i="8"/>
  <c r="K256" i="8" s="1"/>
  <c r="L256" i="8" s="1"/>
  <c r="J256" i="8"/>
  <c r="K255" i="8"/>
  <c r="J255" i="8"/>
  <c r="J254" i="8"/>
  <c r="J253" i="8"/>
  <c r="L252" i="8"/>
  <c r="K252" i="8"/>
  <c r="J252" i="8"/>
  <c r="J251" i="8"/>
  <c r="K251" i="8" s="1"/>
  <c r="J250" i="8"/>
  <c r="J249" i="8"/>
  <c r="J248" i="8"/>
  <c r="K248" i="8" s="1"/>
  <c r="L248" i="8" s="1"/>
  <c r="K247" i="8"/>
  <c r="J247" i="8"/>
  <c r="J246" i="8"/>
  <c r="J245" i="8"/>
  <c r="J244" i="8"/>
  <c r="K244" i="8" s="1"/>
  <c r="L244" i="8" s="1"/>
  <c r="K243" i="8"/>
  <c r="J243" i="8"/>
  <c r="J242" i="8"/>
  <c r="J241" i="8"/>
  <c r="K240" i="8" s="1"/>
  <c r="L240" i="8" s="1"/>
  <c r="J240" i="8"/>
  <c r="J239" i="8"/>
  <c r="K239" i="8" s="1"/>
  <c r="J238" i="8"/>
  <c r="J237" i="8"/>
  <c r="K236" i="8"/>
  <c r="J236" i="8"/>
  <c r="J235" i="8"/>
  <c r="K235" i="8" s="1"/>
  <c r="J234" i="8"/>
  <c r="K232" i="8" s="1"/>
  <c r="L232" i="8" s="1"/>
  <c r="J233" i="8"/>
  <c r="J232" i="8"/>
  <c r="K231" i="8"/>
  <c r="J231" i="8"/>
  <c r="J230" i="8"/>
  <c r="J229" i="8"/>
  <c r="J228" i="8"/>
  <c r="K228" i="8" s="1"/>
  <c r="L228" i="8" s="1"/>
  <c r="K227" i="8"/>
  <c r="J227" i="8"/>
  <c r="J226" i="8"/>
  <c r="J225" i="8"/>
  <c r="K224" i="8" s="1"/>
  <c r="L224" i="8"/>
  <c r="J224" i="8"/>
  <c r="J223" i="8"/>
  <c r="K223" i="8" s="1"/>
  <c r="J222" i="8"/>
  <c r="J221" i="8"/>
  <c r="K220" i="8"/>
  <c r="J220" i="8"/>
  <c r="J219" i="8"/>
  <c r="K219" i="8" s="1"/>
  <c r="J218" i="8"/>
  <c r="J217" i="8"/>
  <c r="K216" i="8"/>
  <c r="L216" i="8" s="1"/>
  <c r="J216" i="8"/>
  <c r="K215" i="8"/>
  <c r="J215" i="8"/>
  <c r="J214" i="8"/>
  <c r="J213" i="8"/>
  <c r="J212" i="8"/>
  <c r="K211" i="8"/>
  <c r="J211" i="8"/>
  <c r="J209" i="8"/>
  <c r="K208" i="8"/>
  <c r="L208" i="8" s="1"/>
  <c r="J208" i="8"/>
  <c r="J207" i="8"/>
  <c r="K207" i="8" s="1"/>
  <c r="J205" i="8"/>
  <c r="J204" i="8"/>
  <c r="K204" i="8" s="1"/>
  <c r="L204" i="8" s="1"/>
  <c r="K203" i="8"/>
  <c r="J203" i="8"/>
  <c r="J201" i="8"/>
  <c r="K200" i="8"/>
  <c r="L200" i="8" s="1"/>
  <c r="J200" i="8"/>
  <c r="J199" i="8"/>
  <c r="K199" i="8" s="1"/>
  <c r="J197" i="8"/>
  <c r="J196" i="8"/>
  <c r="K196" i="8" s="1"/>
  <c r="L196" i="8" s="1"/>
  <c r="K195" i="8"/>
  <c r="J195" i="8"/>
  <c r="J194" i="8"/>
  <c r="J193" i="8"/>
  <c r="K192" i="8" s="1"/>
  <c r="L192" i="8" s="1"/>
  <c r="J192" i="8"/>
  <c r="J191" i="8"/>
  <c r="K191" i="8" s="1"/>
  <c r="J190" i="8"/>
  <c r="J189" i="8"/>
  <c r="K188" i="8"/>
  <c r="J188" i="8"/>
  <c r="J187" i="8"/>
  <c r="K187" i="8" s="1"/>
  <c r="J185" i="8"/>
  <c r="J184" i="8"/>
  <c r="K184" i="8" s="1"/>
  <c r="L184" i="8" s="1"/>
  <c r="K183" i="8"/>
  <c r="J183" i="8"/>
  <c r="J181" i="8"/>
  <c r="L180" i="8"/>
  <c r="K180" i="8"/>
  <c r="J180" i="8"/>
  <c r="J179" i="8"/>
  <c r="K179" i="8" s="1"/>
  <c r="J178" i="8"/>
  <c r="J177" i="8"/>
  <c r="J176" i="8"/>
  <c r="K176" i="8" s="1"/>
  <c r="L176" i="8" s="1"/>
  <c r="K175" i="8"/>
  <c r="J175" i="8"/>
  <c r="J173" i="8"/>
  <c r="K172" i="8" s="1"/>
  <c r="L172" i="8"/>
  <c r="J172" i="8"/>
  <c r="K171" i="8"/>
  <c r="J171" i="8"/>
  <c r="J169" i="8"/>
  <c r="K168" i="8"/>
  <c r="L168" i="8" s="1"/>
  <c r="J168" i="8"/>
  <c r="K167" i="8"/>
  <c r="J167" i="8"/>
  <c r="J166" i="8"/>
  <c r="J165" i="8"/>
  <c r="J164" i="8"/>
  <c r="K163" i="8"/>
  <c r="J163" i="8"/>
  <c r="J162" i="8"/>
  <c r="J161" i="8"/>
  <c r="K160" i="8" s="1"/>
  <c r="L160" i="8"/>
  <c r="J160" i="8"/>
  <c r="K159" i="8"/>
  <c r="J159" i="8"/>
  <c r="J158" i="8"/>
  <c r="J157" i="8"/>
  <c r="L156" i="8"/>
  <c r="K156" i="8"/>
  <c r="J156" i="8"/>
  <c r="J155" i="8"/>
  <c r="K155" i="8" s="1"/>
  <c r="J153" i="8"/>
  <c r="J152" i="8"/>
  <c r="K151" i="8"/>
  <c r="J151" i="8"/>
  <c r="J150" i="8"/>
  <c r="J149" i="8"/>
  <c r="K148" i="8" s="1"/>
  <c r="L148" i="8"/>
  <c r="J148" i="8"/>
  <c r="K147" i="8"/>
  <c r="J147" i="8"/>
  <c r="J145" i="8"/>
  <c r="K144" i="8"/>
  <c r="L144" i="8" s="1"/>
  <c r="J144" i="8"/>
  <c r="K143" i="8"/>
  <c r="J143" i="8"/>
  <c r="J141" i="8"/>
  <c r="K140" i="8" s="1"/>
  <c r="L140" i="8" s="1"/>
  <c r="J140" i="8"/>
  <c r="J139" i="8"/>
  <c r="K139" i="8" s="1"/>
  <c r="J137" i="8"/>
  <c r="J136" i="8"/>
  <c r="K136" i="8" s="1"/>
  <c r="K135" i="8"/>
  <c r="J135" i="8"/>
  <c r="J133" i="8"/>
  <c r="K132" i="8" s="1"/>
  <c r="L132" i="8"/>
  <c r="J132" i="8"/>
  <c r="K131" i="8"/>
  <c r="J131" i="8"/>
  <c r="J130" i="8"/>
  <c r="J129" i="8"/>
  <c r="L128" i="8"/>
  <c r="K128" i="8"/>
  <c r="J128" i="8"/>
  <c r="J127" i="8"/>
  <c r="K127" i="8" s="1"/>
  <c r="J125" i="8"/>
  <c r="J124" i="8"/>
  <c r="K123" i="8"/>
  <c r="J123" i="8"/>
  <c r="J122" i="8"/>
  <c r="J121" i="8"/>
  <c r="K120" i="8" s="1"/>
  <c r="L120" i="8"/>
  <c r="J120" i="8"/>
  <c r="K119" i="8"/>
  <c r="J119" i="8"/>
  <c r="J118" i="8"/>
  <c r="J117" i="8"/>
  <c r="L116" i="8"/>
  <c r="K116" i="8"/>
  <c r="J116" i="8"/>
  <c r="J115" i="8"/>
  <c r="K115" i="8" s="1"/>
  <c r="J113" i="8"/>
  <c r="J112" i="8"/>
  <c r="K111" i="8"/>
  <c r="J111" i="8"/>
  <c r="J109" i="8"/>
  <c r="K108" i="8"/>
  <c r="L108" i="8" s="1"/>
  <c r="J108" i="8"/>
  <c r="J107" i="8"/>
  <c r="K107" i="8" s="1"/>
  <c r="J106" i="8"/>
  <c r="J105" i="8"/>
  <c r="K104" i="8"/>
  <c r="L104" i="8" s="1"/>
  <c r="J104" i="8"/>
  <c r="K103" i="8"/>
  <c r="J103" i="8"/>
  <c r="J101" i="8"/>
  <c r="K100" i="8" s="1"/>
  <c r="L100" i="8" s="1"/>
  <c r="J100" i="8"/>
  <c r="J99" i="8"/>
  <c r="K99" i="8" s="1"/>
  <c r="J97" i="8"/>
  <c r="J96" i="8"/>
  <c r="K96" i="8" s="1"/>
  <c r="K95" i="8"/>
  <c r="J95" i="8"/>
  <c r="J93" i="8"/>
  <c r="K92" i="8" s="1"/>
  <c r="L92" i="8"/>
  <c r="J92" i="8"/>
  <c r="K91" i="8"/>
  <c r="J91" i="8"/>
  <c r="J90" i="8"/>
  <c r="J89" i="8"/>
  <c r="K88" i="8"/>
  <c r="L88" i="8" s="1"/>
  <c r="J88" i="8"/>
  <c r="J87" i="8"/>
  <c r="K87" i="8" s="1"/>
  <c r="J85" i="8"/>
  <c r="J84" i="8"/>
  <c r="K84" i="8" s="1"/>
  <c r="K83" i="8"/>
  <c r="J83" i="8"/>
  <c r="J81" i="8"/>
  <c r="K80" i="8"/>
  <c r="L80" i="8" s="1"/>
  <c r="J80" i="8"/>
  <c r="J79" i="8"/>
  <c r="K79" i="8" s="1"/>
  <c r="J78" i="8"/>
  <c r="J77" i="8"/>
  <c r="K76" i="8"/>
  <c r="L76" i="8" s="1"/>
  <c r="J76" i="8"/>
  <c r="K75" i="8"/>
  <c r="J75" i="8"/>
  <c r="J74" i="8"/>
  <c r="J73" i="8"/>
  <c r="J72" i="8"/>
  <c r="K71" i="8"/>
  <c r="J71" i="8"/>
  <c r="J69" i="8"/>
  <c r="K68" i="8"/>
  <c r="L68" i="8" s="1"/>
  <c r="J68" i="8"/>
  <c r="J67" i="8"/>
  <c r="K67" i="8" s="1"/>
  <c r="J65" i="8"/>
  <c r="J64" i="8"/>
  <c r="K64" i="8" s="1"/>
  <c r="L64" i="8" s="1"/>
  <c r="K63" i="8"/>
  <c r="J63" i="8"/>
  <c r="J61" i="8"/>
  <c r="K60" i="8"/>
  <c r="L60" i="8" s="1"/>
  <c r="J60" i="8"/>
  <c r="J59" i="8"/>
  <c r="K59" i="8" s="1"/>
  <c r="J58" i="8"/>
  <c r="J57" i="8"/>
  <c r="J56" i="8"/>
  <c r="K56" i="8" s="1"/>
  <c r="L56" i="8" s="1"/>
  <c r="K55" i="8"/>
  <c r="J55" i="8"/>
  <c r="J54" i="8"/>
  <c r="J53" i="8"/>
  <c r="J52" i="8"/>
  <c r="K52" i="8" s="1"/>
  <c r="L52" i="8" s="1"/>
  <c r="K51" i="8"/>
  <c r="J51" i="8"/>
  <c r="J49" i="8"/>
  <c r="K48" i="8"/>
  <c r="L48" i="8" s="1"/>
  <c r="J48" i="8"/>
  <c r="J47" i="8"/>
  <c r="K47" i="8" s="1"/>
  <c r="J46" i="8"/>
  <c r="J45" i="8"/>
  <c r="J44" i="8"/>
  <c r="K44" i="8" s="1"/>
  <c r="L44" i="8" s="1"/>
  <c r="K43" i="8"/>
  <c r="J43" i="8"/>
  <c r="J41" i="8"/>
  <c r="K40" i="8" s="1"/>
  <c r="L40" i="8"/>
  <c r="J40" i="8"/>
  <c r="K39" i="8"/>
  <c r="J39" i="8"/>
  <c r="J37" i="8"/>
  <c r="J36" i="8"/>
  <c r="K36" i="8" s="1"/>
  <c r="L36" i="8" s="1"/>
  <c r="K35" i="8"/>
  <c r="J35" i="8"/>
  <c r="J34" i="8"/>
  <c r="J33" i="8"/>
  <c r="J32" i="8"/>
  <c r="K31" i="8"/>
  <c r="J31" i="8"/>
  <c r="J30" i="8"/>
  <c r="J29" i="8"/>
  <c r="K28" i="8" s="1"/>
  <c r="L28" i="8" s="1"/>
  <c r="J28" i="8"/>
  <c r="K27" i="8"/>
  <c r="J27" i="8"/>
  <c r="J25" i="8"/>
  <c r="J24" i="8"/>
  <c r="K24" i="8" s="1"/>
  <c r="L24" i="8" s="1"/>
  <c r="K23" i="8"/>
  <c r="J23" i="8"/>
  <c r="J21" i="8"/>
  <c r="K20" i="8" s="1"/>
  <c r="L20" i="8"/>
  <c r="J20" i="8"/>
  <c r="J19" i="8"/>
  <c r="K19" i="8" s="1"/>
  <c r="J18" i="8"/>
  <c r="J17" i="8"/>
  <c r="K16" i="8"/>
  <c r="J16" i="8"/>
  <c r="J15" i="8"/>
  <c r="K15" i="8" s="1"/>
  <c r="J13" i="8"/>
  <c r="J12" i="8"/>
  <c r="K12" i="8" s="1"/>
  <c r="L12" i="8" s="1"/>
  <c r="K11" i="8"/>
  <c r="L8" i="8" s="1"/>
  <c r="J11" i="8"/>
  <c r="J10" i="8"/>
  <c r="J9" i="8"/>
  <c r="K8" i="8" s="1"/>
  <c r="J8" i="8"/>
  <c r="J7" i="8"/>
  <c r="K7" i="8" s="1"/>
  <c r="J6" i="8"/>
  <c r="J5" i="8"/>
  <c r="K4" i="8"/>
  <c r="J4" i="8"/>
  <c r="J307" i="7"/>
  <c r="K307" i="7" s="1"/>
  <c r="J306" i="7"/>
  <c r="J304" i="7"/>
  <c r="K304" i="7" s="1"/>
  <c r="L304" i="7" s="1"/>
  <c r="K303" i="7"/>
  <c r="J303" i="7"/>
  <c r="J302" i="7"/>
  <c r="J301" i="7"/>
  <c r="K300" i="7" s="1"/>
  <c r="L300" i="7"/>
  <c r="J300" i="7"/>
  <c r="J299" i="7"/>
  <c r="K299" i="7" s="1"/>
  <c r="J298" i="7"/>
  <c r="J297" i="7"/>
  <c r="K296" i="7"/>
  <c r="L296" i="7" s="1"/>
  <c r="J296" i="7"/>
  <c r="J295" i="7"/>
  <c r="K295" i="7" s="1"/>
  <c r="J294" i="7"/>
  <c r="J293" i="7"/>
  <c r="K292" i="7"/>
  <c r="L292" i="7" s="1"/>
  <c r="J292" i="7"/>
  <c r="K291" i="7"/>
  <c r="J291" i="7"/>
  <c r="J290" i="7"/>
  <c r="J289" i="7"/>
  <c r="J288" i="7"/>
  <c r="K287" i="7"/>
  <c r="J287" i="7"/>
  <c r="J286" i="7"/>
  <c r="J285" i="7"/>
  <c r="K284" i="7" s="1"/>
  <c r="L284" i="7"/>
  <c r="J284" i="7"/>
  <c r="J283" i="7"/>
  <c r="K283" i="7" s="1"/>
  <c r="J282" i="7"/>
  <c r="J281" i="7"/>
  <c r="K280" i="7"/>
  <c r="J280" i="7"/>
  <c r="J279" i="7"/>
  <c r="K279" i="7" s="1"/>
  <c r="J278" i="7"/>
  <c r="J277" i="7"/>
  <c r="J276" i="7"/>
  <c r="K276" i="7" s="1"/>
  <c r="L276" i="7" s="1"/>
  <c r="K275" i="7"/>
  <c r="J275" i="7"/>
  <c r="J274" i="7"/>
  <c r="J273" i="7"/>
  <c r="J272" i="7"/>
  <c r="K271" i="7"/>
  <c r="J271" i="7"/>
  <c r="J270" i="7"/>
  <c r="J269" i="7"/>
  <c r="K268" i="7" s="1"/>
  <c r="L268" i="7" s="1"/>
  <c r="J268" i="7"/>
  <c r="K267" i="7"/>
  <c r="J267" i="7"/>
  <c r="J266" i="7"/>
  <c r="J265" i="7"/>
  <c r="L264" i="7"/>
  <c r="K264" i="7"/>
  <c r="J264" i="7"/>
  <c r="J263" i="7"/>
  <c r="K263" i="7" s="1"/>
  <c r="J262" i="7"/>
  <c r="J261" i="7"/>
  <c r="J260" i="7"/>
  <c r="K260" i="7" s="1"/>
  <c r="L260" i="7" s="1"/>
  <c r="K259" i="7"/>
  <c r="J259" i="7"/>
  <c r="J258" i="7"/>
  <c r="J257" i="7"/>
  <c r="J256" i="7"/>
  <c r="K256" i="7" s="1"/>
  <c r="L256" i="7" s="1"/>
  <c r="K255" i="7"/>
  <c r="J255" i="7"/>
  <c r="J254" i="7"/>
  <c r="L252" i="7"/>
  <c r="K252" i="7"/>
  <c r="J252" i="7"/>
  <c r="J251" i="7"/>
  <c r="K251" i="7" s="1"/>
  <c r="J250" i="7"/>
  <c r="J249" i="7"/>
  <c r="J248" i="7"/>
  <c r="K248" i="7" s="1"/>
  <c r="L248" i="7" s="1"/>
  <c r="K247" i="7"/>
  <c r="J247" i="7"/>
  <c r="J246" i="7"/>
  <c r="J245" i="7"/>
  <c r="J244" i="7"/>
  <c r="K244" i="7" s="1"/>
  <c r="L244" i="7" s="1"/>
  <c r="K243" i="7"/>
  <c r="J243" i="7"/>
  <c r="J242" i="7"/>
  <c r="J241" i="7"/>
  <c r="K240" i="7" s="1"/>
  <c r="L240" i="7" s="1"/>
  <c r="J240" i="7"/>
  <c r="J239" i="7"/>
  <c r="K239" i="7" s="1"/>
  <c r="J238" i="7"/>
  <c r="J237" i="7"/>
  <c r="K236" i="7"/>
  <c r="L236" i="7" s="1"/>
  <c r="J236" i="7"/>
  <c r="J235" i="7"/>
  <c r="K235" i="7" s="1"/>
  <c r="J234" i="7"/>
  <c r="K232" i="7" s="1"/>
  <c r="L232" i="7" s="1"/>
  <c r="J233" i="7"/>
  <c r="J232" i="7"/>
  <c r="K231" i="7"/>
  <c r="J231" i="7"/>
  <c r="J230" i="7"/>
  <c r="J229" i="7"/>
  <c r="J228" i="7"/>
  <c r="K228" i="7" s="1"/>
  <c r="L228" i="7" s="1"/>
  <c r="K227" i="7"/>
  <c r="J227" i="7"/>
  <c r="J226" i="7"/>
  <c r="J225" i="7"/>
  <c r="K224" i="7" s="1"/>
  <c r="L224" i="7"/>
  <c r="J224" i="7"/>
  <c r="J223" i="7"/>
  <c r="K223" i="7" s="1"/>
  <c r="J222" i="7"/>
  <c r="J221" i="7"/>
  <c r="K220" i="7"/>
  <c r="L220" i="7" s="1"/>
  <c r="J220" i="7"/>
  <c r="J219" i="7"/>
  <c r="K219" i="7" s="1"/>
  <c r="J218" i="7"/>
  <c r="J217" i="7"/>
  <c r="K216" i="7"/>
  <c r="L216" i="7" s="1"/>
  <c r="J216" i="7"/>
  <c r="K215" i="7"/>
  <c r="J215" i="7"/>
  <c r="J214" i="7"/>
  <c r="J213" i="7"/>
  <c r="J212" i="7"/>
  <c r="K211" i="7"/>
  <c r="J211" i="7"/>
  <c r="J209" i="7"/>
  <c r="K208" i="7"/>
  <c r="L208" i="7" s="1"/>
  <c r="J208" i="7"/>
  <c r="J207" i="7"/>
  <c r="K207" i="7" s="1"/>
  <c r="J205" i="7"/>
  <c r="J204" i="7"/>
  <c r="K204" i="7" s="1"/>
  <c r="L204" i="7" s="1"/>
  <c r="K203" i="7"/>
  <c r="J203" i="7"/>
  <c r="J201" i="7"/>
  <c r="K200" i="7"/>
  <c r="L200" i="7" s="1"/>
  <c r="J200" i="7"/>
  <c r="J199" i="7"/>
  <c r="K199" i="7" s="1"/>
  <c r="J197" i="7"/>
  <c r="J196" i="7"/>
  <c r="K196" i="7" s="1"/>
  <c r="L196" i="7" s="1"/>
  <c r="K195" i="7"/>
  <c r="J195" i="7"/>
  <c r="J194" i="7"/>
  <c r="J193" i="7"/>
  <c r="K192" i="7" s="1"/>
  <c r="L192" i="7" s="1"/>
  <c r="J192" i="7"/>
  <c r="J191" i="7"/>
  <c r="K191" i="7" s="1"/>
  <c r="J190" i="7"/>
  <c r="J189" i="7"/>
  <c r="K188" i="7"/>
  <c r="L188" i="7" s="1"/>
  <c r="J188" i="7"/>
  <c r="J187" i="7"/>
  <c r="K187" i="7" s="1"/>
  <c r="J185" i="7"/>
  <c r="J184" i="7"/>
  <c r="K184" i="7" s="1"/>
  <c r="L184" i="7" s="1"/>
  <c r="K183" i="7"/>
  <c r="J183" i="7"/>
  <c r="J181" i="7"/>
  <c r="L180" i="7"/>
  <c r="K180" i="7"/>
  <c r="J180" i="7"/>
  <c r="J179" i="7"/>
  <c r="K179" i="7" s="1"/>
  <c r="J178" i="7"/>
  <c r="J177" i="7"/>
  <c r="J176" i="7"/>
  <c r="K176" i="7" s="1"/>
  <c r="L176" i="7" s="1"/>
  <c r="K175" i="7"/>
  <c r="J175" i="7"/>
  <c r="J173" i="7"/>
  <c r="K172" i="7" s="1"/>
  <c r="L172" i="7"/>
  <c r="J172" i="7"/>
  <c r="J171" i="7"/>
  <c r="K171" i="7" s="1"/>
  <c r="J169" i="7"/>
  <c r="K168" i="7"/>
  <c r="J168" i="7"/>
  <c r="K167" i="7"/>
  <c r="J167" i="7"/>
  <c r="J166" i="7"/>
  <c r="J165" i="7"/>
  <c r="J164" i="7"/>
  <c r="K163" i="7"/>
  <c r="J163" i="7"/>
  <c r="J162" i="7"/>
  <c r="J161" i="7"/>
  <c r="K160" i="7" s="1"/>
  <c r="L160" i="7"/>
  <c r="J160" i="7"/>
  <c r="J159" i="7"/>
  <c r="K159" i="7" s="1"/>
  <c r="J158" i="7"/>
  <c r="J157" i="7"/>
  <c r="K156" i="7"/>
  <c r="J156" i="7"/>
  <c r="J155" i="7"/>
  <c r="K155" i="7" s="1"/>
  <c r="J153" i="7"/>
  <c r="J152" i="7"/>
  <c r="K152" i="7" s="1"/>
  <c r="K151" i="7"/>
  <c r="J151" i="7"/>
  <c r="J150" i="7"/>
  <c r="J149" i="7"/>
  <c r="K148" i="7" s="1"/>
  <c r="L148" i="7"/>
  <c r="J148" i="7"/>
  <c r="J147" i="7"/>
  <c r="K147" i="7" s="1"/>
  <c r="J145" i="7"/>
  <c r="K144" i="7"/>
  <c r="J144" i="7"/>
  <c r="K143" i="7"/>
  <c r="J143" i="7"/>
  <c r="J141" i="7"/>
  <c r="K140" i="7" s="1"/>
  <c r="L140" i="7" s="1"/>
  <c r="J140" i="7"/>
  <c r="J139" i="7"/>
  <c r="K139" i="7" s="1"/>
  <c r="J137" i="7"/>
  <c r="J136" i="7"/>
  <c r="K136" i="7" s="1"/>
  <c r="L136" i="7" s="1"/>
  <c r="K135" i="7"/>
  <c r="J135" i="7"/>
  <c r="J133" i="7"/>
  <c r="K132" i="7" s="1"/>
  <c r="L132" i="7"/>
  <c r="J132" i="7"/>
  <c r="J131" i="7"/>
  <c r="K131" i="7" s="1"/>
  <c r="J130" i="7"/>
  <c r="J129" i="7"/>
  <c r="K128" i="7"/>
  <c r="L128" i="7" s="1"/>
  <c r="J128" i="7"/>
  <c r="J127" i="7"/>
  <c r="K127" i="7" s="1"/>
  <c r="J125" i="7"/>
  <c r="J124" i="7"/>
  <c r="K124" i="7" s="1"/>
  <c r="K123" i="7"/>
  <c r="J123" i="7"/>
  <c r="J122" i="7"/>
  <c r="J121" i="7"/>
  <c r="K120" i="7" s="1"/>
  <c r="L120" i="7"/>
  <c r="J120" i="7"/>
  <c r="J119" i="7"/>
  <c r="K119" i="7" s="1"/>
  <c r="J118" i="7"/>
  <c r="J117" i="7"/>
  <c r="K116" i="7"/>
  <c r="J116" i="7"/>
  <c r="J115" i="7"/>
  <c r="K115" i="7" s="1"/>
  <c r="J113" i="7"/>
  <c r="J112" i="7"/>
  <c r="K112" i="7" s="1"/>
  <c r="K111" i="7"/>
  <c r="J111" i="7"/>
  <c r="J109" i="7"/>
  <c r="K108" i="7"/>
  <c r="L108" i="7" s="1"/>
  <c r="J108" i="7"/>
  <c r="J107" i="7"/>
  <c r="K107" i="7" s="1"/>
  <c r="J106" i="7"/>
  <c r="J105" i="7"/>
  <c r="K104" i="7"/>
  <c r="L104" i="7" s="1"/>
  <c r="J104" i="7"/>
  <c r="K103" i="7"/>
  <c r="J103" i="7"/>
  <c r="J101" i="7"/>
  <c r="K100" i="7" s="1"/>
  <c r="L100" i="7" s="1"/>
  <c r="J100" i="7"/>
  <c r="J99" i="7"/>
  <c r="K99" i="7" s="1"/>
  <c r="J97" i="7"/>
  <c r="J96" i="7"/>
  <c r="K96" i="7" s="1"/>
  <c r="L96" i="7" s="1"/>
  <c r="K95" i="7"/>
  <c r="J95" i="7"/>
  <c r="J93" i="7"/>
  <c r="K92" i="7" s="1"/>
  <c r="L92" i="7"/>
  <c r="J92" i="7"/>
  <c r="J91" i="7"/>
  <c r="K91" i="7" s="1"/>
  <c r="J90" i="7"/>
  <c r="J89" i="7"/>
  <c r="K88" i="7"/>
  <c r="L88" i="7" s="1"/>
  <c r="J88" i="7"/>
  <c r="J87" i="7"/>
  <c r="K87" i="7" s="1"/>
  <c r="J85" i="7"/>
  <c r="J84" i="7"/>
  <c r="K84" i="7" s="1"/>
  <c r="K83" i="7"/>
  <c r="J83" i="7"/>
  <c r="J81" i="7"/>
  <c r="K80" i="7"/>
  <c r="L80" i="7" s="1"/>
  <c r="J80" i="7"/>
  <c r="J79" i="7"/>
  <c r="K79" i="7" s="1"/>
  <c r="J78" i="7"/>
  <c r="J77" i="7"/>
  <c r="K76" i="7"/>
  <c r="L76" i="7" s="1"/>
  <c r="J76" i="7"/>
  <c r="K75" i="7"/>
  <c r="J75" i="7"/>
  <c r="J73" i="7"/>
  <c r="K72" i="7" s="1"/>
  <c r="L72" i="7" s="1"/>
  <c r="J72" i="7"/>
  <c r="J71" i="7"/>
  <c r="K71" i="7" s="1"/>
  <c r="J69" i="7"/>
  <c r="J68" i="7"/>
  <c r="K68" i="7" s="1"/>
  <c r="K67" i="7"/>
  <c r="J67" i="7"/>
  <c r="J65" i="7"/>
  <c r="K64" i="7" s="1"/>
  <c r="L64" i="7"/>
  <c r="J64" i="7"/>
  <c r="J63" i="7"/>
  <c r="K63" i="7" s="1"/>
  <c r="J62" i="7"/>
  <c r="J61" i="7"/>
  <c r="K60" i="7"/>
  <c r="J60" i="7"/>
  <c r="J59" i="7"/>
  <c r="K59" i="7" s="1"/>
  <c r="J58" i="7"/>
  <c r="J57" i="7"/>
  <c r="J56" i="7"/>
  <c r="K56" i="7" s="1"/>
  <c r="L56" i="7" s="1"/>
  <c r="K55" i="7"/>
  <c r="J55" i="7"/>
  <c r="J54" i="7"/>
  <c r="J53" i="7"/>
  <c r="J52" i="7"/>
  <c r="K51" i="7"/>
  <c r="J51" i="7"/>
  <c r="J49" i="7"/>
  <c r="K48" i="7"/>
  <c r="L48" i="7" s="1"/>
  <c r="J48" i="7"/>
  <c r="J47" i="7"/>
  <c r="K47" i="7" s="1"/>
  <c r="J46" i="7"/>
  <c r="J45" i="7"/>
  <c r="J44" i="7"/>
  <c r="K44" i="7" s="1"/>
  <c r="L44" i="7" s="1"/>
  <c r="K43" i="7"/>
  <c r="J43" i="7"/>
  <c r="J41" i="7"/>
  <c r="K40" i="7" s="1"/>
  <c r="L40" i="7"/>
  <c r="J40" i="7"/>
  <c r="J39" i="7"/>
  <c r="K39" i="7" s="1"/>
  <c r="J37" i="7"/>
  <c r="J36" i="7"/>
  <c r="K36" i="7" s="1"/>
  <c r="K35" i="7"/>
  <c r="J35" i="7"/>
  <c r="J34" i="7"/>
  <c r="J33" i="7"/>
  <c r="J32" i="7"/>
  <c r="K32" i="7" s="1"/>
  <c r="L32" i="7" s="1"/>
  <c r="K31" i="7"/>
  <c r="J31" i="7"/>
  <c r="J30" i="7"/>
  <c r="J29" i="7"/>
  <c r="K28" i="7" s="1"/>
  <c r="L28" i="7"/>
  <c r="J28" i="7"/>
  <c r="J27" i="7"/>
  <c r="K27" i="7" s="1"/>
  <c r="J25" i="7"/>
  <c r="J24" i="7"/>
  <c r="K24" i="7" s="1"/>
  <c r="L24" i="7" s="1"/>
  <c r="K23" i="7"/>
  <c r="J23" i="7"/>
  <c r="J21" i="7"/>
  <c r="K20" i="7" s="1"/>
  <c r="L20" i="7"/>
  <c r="J20" i="7"/>
  <c r="K19" i="7"/>
  <c r="J19" i="7"/>
  <c r="J18" i="7"/>
  <c r="J17" i="7"/>
  <c r="L16" i="7"/>
  <c r="K16" i="7"/>
  <c r="J16" i="7"/>
  <c r="J15" i="7"/>
  <c r="K15" i="7" s="1"/>
  <c r="J14" i="7"/>
  <c r="J13" i="7"/>
  <c r="J12" i="7"/>
  <c r="K12" i="7" s="1"/>
  <c r="L12" i="7" s="1"/>
  <c r="K11" i="7"/>
  <c r="J11" i="7"/>
  <c r="J9" i="7"/>
  <c r="K8" i="7" s="1"/>
  <c r="L8" i="7"/>
  <c r="J8" i="7"/>
  <c r="J7" i="7"/>
  <c r="K7" i="7" s="1"/>
  <c r="J6" i="7"/>
  <c r="J5" i="7"/>
  <c r="K4" i="7"/>
  <c r="L4" i="7" s="1"/>
  <c r="J4" i="7"/>
  <c r="I318" i="6"/>
  <c r="I317" i="6"/>
  <c r="I316" i="6"/>
  <c r="K307" i="6"/>
  <c r="J307" i="6"/>
  <c r="J306" i="6"/>
  <c r="K304" i="6" s="1"/>
  <c r="L304" i="6"/>
  <c r="J304" i="6"/>
  <c r="K303" i="6"/>
  <c r="J303" i="6"/>
  <c r="J302" i="6"/>
  <c r="J300" i="6"/>
  <c r="K300" i="6" s="1"/>
  <c r="L300" i="6" s="1"/>
  <c r="K299" i="6"/>
  <c r="J299" i="6"/>
  <c r="J298" i="6"/>
  <c r="K296" i="6" s="1"/>
  <c r="L296" i="6"/>
  <c r="J296" i="6"/>
  <c r="J295" i="6"/>
  <c r="K295" i="6" s="1"/>
  <c r="J294" i="6"/>
  <c r="J292" i="6"/>
  <c r="K292" i="6" s="1"/>
  <c r="K291" i="6"/>
  <c r="J291" i="6"/>
  <c r="J290" i="6"/>
  <c r="J289" i="6"/>
  <c r="J288" i="6"/>
  <c r="K288" i="6" s="1"/>
  <c r="L288" i="6" s="1"/>
  <c r="K287" i="6"/>
  <c r="L284" i="6" s="1"/>
  <c r="J287" i="6"/>
  <c r="J286" i="6"/>
  <c r="J285" i="6"/>
  <c r="K284" i="6" s="1"/>
  <c r="J284" i="6"/>
  <c r="J283" i="6"/>
  <c r="K283" i="6" s="1"/>
  <c r="J282" i="6"/>
  <c r="J281" i="6"/>
  <c r="K280" i="6"/>
  <c r="L280" i="6" s="1"/>
  <c r="J280" i="6"/>
  <c r="J279" i="6"/>
  <c r="K279" i="6" s="1"/>
  <c r="J278" i="6"/>
  <c r="J276" i="6"/>
  <c r="K276" i="6" s="1"/>
  <c r="L276" i="6" s="1"/>
  <c r="K275" i="6"/>
  <c r="J275" i="6"/>
  <c r="J274" i="6"/>
  <c r="J273" i="6"/>
  <c r="K272" i="6" s="1"/>
  <c r="L272" i="6"/>
  <c r="J272" i="6"/>
  <c r="J271" i="6"/>
  <c r="K271" i="6" s="1"/>
  <c r="J270" i="6"/>
  <c r="J269" i="6"/>
  <c r="K268" i="6"/>
  <c r="J268" i="6"/>
  <c r="J267" i="6"/>
  <c r="K267" i="6" s="1"/>
  <c r="J266" i="6"/>
  <c r="J264" i="6"/>
  <c r="K264" i="6" s="1"/>
  <c r="L264" i="6" s="1"/>
  <c r="K263" i="6"/>
  <c r="J263" i="6"/>
  <c r="J262" i="6"/>
  <c r="K260" i="6"/>
  <c r="L260" i="6" s="1"/>
  <c r="J260" i="6"/>
  <c r="J259" i="6"/>
  <c r="K259" i="6" s="1"/>
  <c r="J258" i="6"/>
  <c r="J257" i="6"/>
  <c r="J256" i="6"/>
  <c r="K256" i="6" s="1"/>
  <c r="L256" i="6" s="1"/>
  <c r="K255" i="6"/>
  <c r="J255" i="6"/>
  <c r="J254" i="6"/>
  <c r="J253" i="6"/>
  <c r="J252" i="6"/>
  <c r="K252" i="6" s="1"/>
  <c r="L252" i="6" s="1"/>
  <c r="K251" i="6"/>
  <c r="J251" i="6"/>
  <c r="J250" i="6"/>
  <c r="J249" i="6"/>
  <c r="K248" i="6" s="1"/>
  <c r="L248" i="6"/>
  <c r="J248" i="6"/>
  <c r="J247" i="6"/>
  <c r="K247" i="6" s="1"/>
  <c r="J246" i="6"/>
  <c r="J245" i="6"/>
  <c r="K244" i="6"/>
  <c r="J244" i="6"/>
  <c r="J243" i="6"/>
  <c r="K243" i="6" s="1"/>
  <c r="J242" i="6"/>
  <c r="J240" i="6"/>
  <c r="K240" i="6" s="1"/>
  <c r="L240" i="6" s="1"/>
  <c r="K239" i="6"/>
  <c r="J239" i="6"/>
  <c r="J238" i="6"/>
  <c r="J237" i="6"/>
  <c r="K236" i="6" s="1"/>
  <c r="L236" i="6"/>
  <c r="J236" i="6"/>
  <c r="J235" i="6"/>
  <c r="K235" i="6" s="1"/>
  <c r="J234" i="6"/>
  <c r="J233" i="6"/>
  <c r="K232" i="6"/>
  <c r="L232" i="6" s="1"/>
  <c r="J232" i="6"/>
  <c r="J231" i="6"/>
  <c r="K231" i="6" s="1"/>
  <c r="J230" i="6"/>
  <c r="J229" i="6"/>
  <c r="K228" i="6"/>
  <c r="L228" i="6" s="1"/>
  <c r="J228" i="6"/>
  <c r="K227" i="6"/>
  <c r="J227" i="6"/>
  <c r="J226" i="6"/>
  <c r="J225" i="6"/>
  <c r="J224" i="6"/>
  <c r="K223" i="6"/>
  <c r="L220" i="6" s="1"/>
  <c r="J223" i="6"/>
  <c r="J222" i="6"/>
  <c r="J221" i="6"/>
  <c r="K220" i="6" s="1"/>
  <c r="J220" i="6"/>
  <c r="J219" i="6"/>
  <c r="K219" i="6" s="1"/>
  <c r="J218" i="6"/>
  <c r="J217" i="6"/>
  <c r="K216" i="6"/>
  <c r="L216" i="6" s="1"/>
  <c r="J216" i="6"/>
  <c r="J215" i="6"/>
  <c r="K215" i="6" s="1"/>
  <c r="J214" i="6"/>
  <c r="J213" i="6"/>
  <c r="J212" i="6"/>
  <c r="K212" i="6" s="1"/>
  <c r="L212" i="6" s="1"/>
  <c r="K211" i="6"/>
  <c r="J211" i="6"/>
  <c r="J209" i="6"/>
  <c r="K208" i="6" s="1"/>
  <c r="L208" i="6"/>
  <c r="J208" i="6"/>
  <c r="J207" i="6"/>
  <c r="K207" i="6" s="1"/>
  <c r="J205" i="6"/>
  <c r="J204" i="6"/>
  <c r="K204" i="6" s="1"/>
  <c r="K203" i="6"/>
  <c r="J203" i="6"/>
  <c r="J201" i="6"/>
  <c r="K200" i="6" s="1"/>
  <c r="L200" i="6"/>
  <c r="J200" i="6"/>
  <c r="K199" i="6"/>
  <c r="J199" i="6"/>
  <c r="J197" i="6"/>
  <c r="J196" i="6"/>
  <c r="K196" i="6" s="1"/>
  <c r="L196" i="6" s="1"/>
  <c r="K195" i="6"/>
  <c r="J195" i="6"/>
  <c r="J194" i="6"/>
  <c r="J193" i="6"/>
  <c r="J192" i="6"/>
  <c r="K191" i="6"/>
  <c r="J191" i="6"/>
  <c r="J190" i="6"/>
  <c r="J189" i="6"/>
  <c r="K188" i="6" s="1"/>
  <c r="L188" i="6"/>
  <c r="J188" i="6"/>
  <c r="K187" i="6"/>
  <c r="J187" i="6"/>
  <c r="J185" i="6"/>
  <c r="J184" i="6"/>
  <c r="K184" i="6" s="1"/>
  <c r="L184" i="6" s="1"/>
  <c r="K183" i="6"/>
  <c r="J183" i="6"/>
  <c r="J181" i="6"/>
  <c r="J180" i="6"/>
  <c r="J179" i="6"/>
  <c r="K179" i="6" s="1"/>
  <c r="J178" i="6"/>
  <c r="J177" i="6"/>
  <c r="K176" i="6"/>
  <c r="L176" i="6" s="1"/>
  <c r="J176" i="6"/>
  <c r="J175" i="6"/>
  <c r="K175" i="6" s="1"/>
  <c r="J173" i="6"/>
  <c r="J172" i="6"/>
  <c r="K172" i="6" s="1"/>
  <c r="L172" i="6" s="1"/>
  <c r="K171" i="6"/>
  <c r="J171" i="6"/>
  <c r="J169" i="6"/>
  <c r="K168" i="6"/>
  <c r="L168" i="6" s="1"/>
  <c r="J168" i="6"/>
  <c r="J167" i="6"/>
  <c r="K167" i="6" s="1"/>
  <c r="J166" i="6"/>
  <c r="J165" i="6"/>
  <c r="J164" i="6"/>
  <c r="K164" i="6" s="1"/>
  <c r="L164" i="6" s="1"/>
  <c r="K163" i="6"/>
  <c r="J163" i="6"/>
  <c r="J162" i="6"/>
  <c r="J161" i="6"/>
  <c r="J160" i="6"/>
  <c r="K160" i="6" s="1"/>
  <c r="L160" i="6" s="1"/>
  <c r="K159" i="6"/>
  <c r="J159" i="6"/>
  <c r="J158" i="6"/>
  <c r="J157" i="6"/>
  <c r="K156" i="6" s="1"/>
  <c r="L156" i="6"/>
  <c r="J156" i="6"/>
  <c r="J155" i="6"/>
  <c r="K155" i="6" s="1"/>
  <c r="J153" i="6"/>
  <c r="J152" i="6"/>
  <c r="K152" i="6" s="1"/>
  <c r="L152" i="6" s="1"/>
  <c r="K151" i="6"/>
  <c r="J151" i="6"/>
  <c r="J150" i="6"/>
  <c r="J149" i="6"/>
  <c r="J148" i="6"/>
  <c r="K148" i="6" s="1"/>
  <c r="L148" i="6" s="1"/>
  <c r="K147" i="6"/>
  <c r="J147" i="6"/>
  <c r="J145" i="6"/>
  <c r="K144" i="6"/>
  <c r="L144" i="6" s="1"/>
  <c r="J144" i="6"/>
  <c r="J143" i="6"/>
  <c r="K143" i="6" s="1"/>
  <c r="J141" i="6"/>
  <c r="J140" i="6"/>
  <c r="K140" i="6" s="1"/>
  <c r="L140" i="6" s="1"/>
  <c r="K139" i="6"/>
  <c r="J139" i="6"/>
  <c r="J137" i="6"/>
  <c r="L136" i="6"/>
  <c r="K136" i="6"/>
  <c r="J136" i="6"/>
  <c r="J135" i="6"/>
  <c r="K135" i="6" s="1"/>
  <c r="J133" i="6"/>
  <c r="J132" i="6"/>
  <c r="K131" i="6"/>
  <c r="J131" i="6"/>
  <c r="J130" i="6"/>
  <c r="J129" i="6"/>
  <c r="K128" i="6" s="1"/>
  <c r="L128" i="6"/>
  <c r="J128" i="6"/>
  <c r="K127" i="6"/>
  <c r="J127" i="6"/>
  <c r="J125" i="6"/>
  <c r="J124" i="6"/>
  <c r="K124" i="6" s="1"/>
  <c r="L124" i="6" s="1"/>
  <c r="K123" i="6"/>
  <c r="J123" i="6"/>
  <c r="J122" i="6"/>
  <c r="J121" i="6"/>
  <c r="J120" i="6"/>
  <c r="K119" i="6"/>
  <c r="J119" i="6"/>
  <c r="J118" i="6"/>
  <c r="J117" i="6"/>
  <c r="J116" i="6"/>
  <c r="K116" i="6" s="1"/>
  <c r="L116" i="6" s="1"/>
  <c r="K115" i="6"/>
  <c r="J115" i="6"/>
  <c r="J113" i="6"/>
  <c r="J112" i="6"/>
  <c r="K112" i="6" s="1"/>
  <c r="L112" i="6" s="1"/>
  <c r="J111" i="6"/>
  <c r="K111" i="6" s="1"/>
  <c r="J109" i="6"/>
  <c r="J108" i="6"/>
  <c r="K108" i="6" s="1"/>
  <c r="L108" i="6" s="1"/>
  <c r="J107" i="6"/>
  <c r="K107" i="6" s="1"/>
  <c r="J106" i="6"/>
  <c r="J105" i="6"/>
  <c r="K104" i="6"/>
  <c r="J104" i="6"/>
  <c r="J103" i="6"/>
  <c r="K103" i="6" s="1"/>
  <c r="J101" i="6"/>
  <c r="J100" i="6"/>
  <c r="K100" i="6" s="1"/>
  <c r="K99" i="6"/>
  <c r="J99" i="6"/>
  <c r="J97" i="6"/>
  <c r="K96" i="6"/>
  <c r="L96" i="6" s="1"/>
  <c r="J96" i="6"/>
  <c r="J95" i="6"/>
  <c r="K95" i="6" s="1"/>
  <c r="J93" i="6"/>
  <c r="J92" i="6"/>
  <c r="K92" i="6" s="1"/>
  <c r="L92" i="6" s="1"/>
  <c r="K91" i="6"/>
  <c r="J91" i="6"/>
  <c r="J90" i="6"/>
  <c r="J89" i="6"/>
  <c r="J88" i="6"/>
  <c r="J87" i="6"/>
  <c r="K87" i="6" s="1"/>
  <c r="J85" i="6"/>
  <c r="J84" i="6"/>
  <c r="K84" i="6" s="1"/>
  <c r="J83" i="6"/>
  <c r="K83" i="6" s="1"/>
  <c r="J81" i="6"/>
  <c r="J80" i="6"/>
  <c r="J79" i="6"/>
  <c r="K79" i="6" s="1"/>
  <c r="J78" i="6"/>
  <c r="J77" i="6"/>
  <c r="K76" i="6"/>
  <c r="L76" i="6" s="1"/>
  <c r="J76" i="6"/>
  <c r="J75" i="6"/>
  <c r="K75" i="6" s="1"/>
  <c r="J73" i="6"/>
  <c r="J72" i="6"/>
  <c r="K72" i="6" s="1"/>
  <c r="L72" i="6" s="1"/>
  <c r="K71" i="6"/>
  <c r="J71" i="6"/>
  <c r="J69" i="6"/>
  <c r="L68" i="6"/>
  <c r="K68" i="6"/>
  <c r="J68" i="6"/>
  <c r="J67" i="6"/>
  <c r="K67" i="6" s="1"/>
  <c r="J65" i="6"/>
  <c r="J64" i="6"/>
  <c r="K63" i="6"/>
  <c r="J63" i="6"/>
  <c r="J61" i="6"/>
  <c r="K60" i="6"/>
  <c r="L60" i="6" s="1"/>
  <c r="J60" i="6"/>
  <c r="J59" i="6"/>
  <c r="K59" i="6" s="1"/>
  <c r="J58" i="6"/>
  <c r="J57" i="6"/>
  <c r="J56" i="6"/>
  <c r="K56" i="6" s="1"/>
  <c r="L56" i="6" s="1"/>
  <c r="K55" i="6"/>
  <c r="J55" i="6"/>
  <c r="J54" i="6"/>
  <c r="J53" i="6"/>
  <c r="J52" i="6"/>
  <c r="K51" i="6"/>
  <c r="J51" i="6"/>
  <c r="J49" i="6"/>
  <c r="K48" i="6"/>
  <c r="L48" i="6" s="1"/>
  <c r="J48" i="6"/>
  <c r="J47" i="6"/>
  <c r="K47" i="6" s="1"/>
  <c r="J45" i="6"/>
  <c r="J44" i="6"/>
  <c r="K44" i="6" s="1"/>
  <c r="K43" i="6"/>
  <c r="J43" i="6"/>
  <c r="J41" i="6"/>
  <c r="K40" i="6"/>
  <c r="L40" i="6" s="1"/>
  <c r="J40" i="6"/>
  <c r="J39" i="6"/>
  <c r="K39" i="6" s="1"/>
  <c r="J37" i="6"/>
  <c r="J36" i="6"/>
  <c r="K36" i="6" s="1"/>
  <c r="L36" i="6" s="1"/>
  <c r="K35" i="6"/>
  <c r="J35" i="6"/>
  <c r="J34" i="6"/>
  <c r="J33" i="6"/>
  <c r="J32" i="6"/>
  <c r="J31" i="6"/>
  <c r="K31" i="6" s="1"/>
  <c r="J30" i="6"/>
  <c r="J29" i="6"/>
  <c r="K28" i="6"/>
  <c r="L28" i="6" s="1"/>
  <c r="J28" i="6"/>
  <c r="J27" i="6"/>
  <c r="K27" i="6" s="1"/>
  <c r="J25" i="6"/>
  <c r="J24" i="6"/>
  <c r="K24" i="6" s="1"/>
  <c r="L24" i="6" s="1"/>
  <c r="K23" i="6"/>
  <c r="J23" i="6"/>
  <c r="J21" i="6"/>
  <c r="K20" i="6"/>
  <c r="L20" i="6" s="1"/>
  <c r="J20" i="6"/>
  <c r="J19" i="6"/>
  <c r="K19" i="6" s="1"/>
  <c r="J18" i="6"/>
  <c r="J17" i="6"/>
  <c r="J16" i="6"/>
  <c r="K16" i="6" s="1"/>
  <c r="L16" i="6" s="1"/>
  <c r="J15" i="6"/>
  <c r="K15" i="6" s="1"/>
  <c r="J14" i="6"/>
  <c r="J13" i="6"/>
  <c r="J12" i="6"/>
  <c r="K11" i="6"/>
  <c r="J11" i="6"/>
  <c r="J10" i="6"/>
  <c r="J9" i="6"/>
  <c r="J8" i="6"/>
  <c r="K8" i="6" s="1"/>
  <c r="L8" i="6" s="1"/>
  <c r="J7" i="6"/>
  <c r="K7" i="6" s="1"/>
  <c r="J6" i="6"/>
  <c r="J5" i="6"/>
  <c r="K4" i="6"/>
  <c r="J4" i="6"/>
  <c r="I318" i="5"/>
  <c r="I317" i="5"/>
  <c r="I316" i="5"/>
  <c r="J307" i="5"/>
  <c r="K307" i="5" s="1"/>
  <c r="J306" i="5"/>
  <c r="J304" i="5"/>
  <c r="J303" i="5"/>
  <c r="K303" i="5" s="1"/>
  <c r="J302" i="5"/>
  <c r="J301" i="5"/>
  <c r="K300" i="5"/>
  <c r="L300" i="5" s="1"/>
  <c r="J300" i="5"/>
  <c r="J299" i="5"/>
  <c r="K299" i="5" s="1"/>
  <c r="J298" i="5"/>
  <c r="J297" i="5"/>
  <c r="J296" i="5"/>
  <c r="K296" i="5" s="1"/>
  <c r="L296" i="5" s="1"/>
  <c r="J295" i="5"/>
  <c r="K295" i="5" s="1"/>
  <c r="J294" i="5"/>
  <c r="J293" i="5"/>
  <c r="J292" i="5"/>
  <c r="K291" i="5"/>
  <c r="J291" i="5"/>
  <c r="J290" i="5"/>
  <c r="J289" i="5"/>
  <c r="J288" i="5"/>
  <c r="K288" i="5" s="1"/>
  <c r="L288" i="5" s="1"/>
  <c r="J287" i="5"/>
  <c r="K287" i="5" s="1"/>
  <c r="J286" i="5"/>
  <c r="J285" i="5"/>
  <c r="K284" i="5"/>
  <c r="J284" i="5"/>
  <c r="J283" i="5"/>
  <c r="K283" i="5" s="1"/>
  <c r="J282" i="5"/>
  <c r="J281" i="5"/>
  <c r="J280" i="5"/>
  <c r="K280" i="5" s="1"/>
  <c r="L280" i="5" s="1"/>
  <c r="K279" i="5"/>
  <c r="J279" i="5"/>
  <c r="J278" i="5"/>
  <c r="J277" i="5"/>
  <c r="J276" i="5"/>
  <c r="K275" i="5"/>
  <c r="J275" i="5"/>
  <c r="J274" i="5"/>
  <c r="J273" i="5"/>
  <c r="J272" i="5"/>
  <c r="K272" i="5" s="1"/>
  <c r="L272" i="5" s="1"/>
  <c r="K271" i="5"/>
  <c r="J271" i="5"/>
  <c r="J270" i="5"/>
  <c r="J269" i="5"/>
  <c r="L268" i="5"/>
  <c r="K268" i="5"/>
  <c r="J268" i="5"/>
  <c r="J267" i="5"/>
  <c r="K267" i="5" s="1"/>
  <c r="J266" i="5"/>
  <c r="J265" i="5"/>
  <c r="J264" i="5"/>
  <c r="K264" i="5" s="1"/>
  <c r="L264" i="5" s="1"/>
  <c r="J263" i="5"/>
  <c r="K263" i="5" s="1"/>
  <c r="J262" i="5"/>
  <c r="J261" i="5"/>
  <c r="J260" i="5"/>
  <c r="K260" i="5" s="1"/>
  <c r="K259" i="5"/>
  <c r="J259" i="5"/>
  <c r="J258" i="5"/>
  <c r="J257" i="5"/>
  <c r="J256" i="5"/>
  <c r="J255" i="5"/>
  <c r="K255" i="5" s="1"/>
  <c r="J254" i="5"/>
  <c r="J253" i="5"/>
  <c r="K252" i="5"/>
  <c r="J252" i="5"/>
  <c r="J251" i="5"/>
  <c r="K251" i="5" s="1"/>
  <c r="J250" i="5"/>
  <c r="J249" i="5"/>
  <c r="K248" i="5"/>
  <c r="L248" i="5" s="1"/>
  <c r="J248" i="5"/>
  <c r="J247" i="5"/>
  <c r="K247" i="5" s="1"/>
  <c r="J246" i="5"/>
  <c r="J245" i="5"/>
  <c r="J244" i="5"/>
  <c r="K243" i="5"/>
  <c r="J243" i="5"/>
  <c r="J242" i="5"/>
  <c r="J241" i="5"/>
  <c r="J240" i="5"/>
  <c r="K240" i="5" s="1"/>
  <c r="L240" i="5" s="1"/>
  <c r="K239" i="5"/>
  <c r="J239" i="5"/>
  <c r="J238" i="5"/>
  <c r="J237" i="5"/>
  <c r="L236" i="5"/>
  <c r="K236" i="5"/>
  <c r="J236" i="5"/>
  <c r="J235" i="5"/>
  <c r="K235" i="5" s="1"/>
  <c r="J234" i="5"/>
  <c r="J233" i="5"/>
  <c r="J232" i="5"/>
  <c r="K232" i="5" s="1"/>
  <c r="L232" i="5" s="1"/>
  <c r="J231" i="5"/>
  <c r="K231" i="5" s="1"/>
  <c r="J230" i="5"/>
  <c r="J229" i="5"/>
  <c r="J228" i="5"/>
  <c r="K228" i="5" s="1"/>
  <c r="K227" i="5"/>
  <c r="J227" i="5"/>
  <c r="J226" i="5"/>
  <c r="J225" i="5"/>
  <c r="J224" i="5"/>
  <c r="J223" i="5"/>
  <c r="K223" i="5" s="1"/>
  <c r="J222" i="5"/>
  <c r="J221" i="5"/>
  <c r="K220" i="5"/>
  <c r="L220" i="5" s="1"/>
  <c r="J220" i="5"/>
  <c r="J219" i="5"/>
  <c r="K219" i="5" s="1"/>
  <c r="J218" i="5"/>
  <c r="J217" i="5"/>
  <c r="K216" i="5"/>
  <c r="L216" i="5" s="1"/>
  <c r="J216" i="5"/>
  <c r="J215" i="5"/>
  <c r="K215" i="5" s="1"/>
  <c r="J214" i="5"/>
  <c r="J213" i="5"/>
  <c r="J212" i="5"/>
  <c r="K211" i="5"/>
  <c r="J211" i="5"/>
  <c r="J209" i="5"/>
  <c r="K208" i="5"/>
  <c r="L208" i="5" s="1"/>
  <c r="J208" i="5"/>
  <c r="J207" i="5"/>
  <c r="K207" i="5" s="1"/>
  <c r="J205" i="5"/>
  <c r="J204" i="5"/>
  <c r="K204" i="5" s="1"/>
  <c r="K203" i="5"/>
  <c r="J203" i="5"/>
  <c r="J201" i="5"/>
  <c r="K200" i="5"/>
  <c r="L200" i="5" s="1"/>
  <c r="J200" i="5"/>
  <c r="J199" i="5"/>
  <c r="K199" i="5" s="1"/>
  <c r="J197" i="5"/>
  <c r="J196" i="5"/>
  <c r="K196" i="5" s="1"/>
  <c r="L196" i="5" s="1"/>
  <c r="K195" i="5"/>
  <c r="J195" i="5"/>
  <c r="J194" i="5"/>
  <c r="J193" i="5"/>
  <c r="J192" i="5"/>
  <c r="J191" i="5"/>
  <c r="K191" i="5" s="1"/>
  <c r="J190" i="5"/>
  <c r="J189" i="5"/>
  <c r="K188" i="5"/>
  <c r="L188" i="5" s="1"/>
  <c r="J188" i="5"/>
  <c r="J187" i="5"/>
  <c r="K187" i="5" s="1"/>
  <c r="J185" i="5"/>
  <c r="J184" i="5"/>
  <c r="K184" i="5" s="1"/>
  <c r="L184" i="5" s="1"/>
  <c r="K183" i="5"/>
  <c r="J183" i="5"/>
  <c r="J182" i="5"/>
  <c r="J181" i="5"/>
  <c r="J180" i="5"/>
  <c r="J179" i="5"/>
  <c r="K179" i="5" s="1"/>
  <c r="J178" i="5"/>
  <c r="J177" i="5"/>
  <c r="K176" i="5"/>
  <c r="L176" i="5" s="1"/>
  <c r="J176" i="5"/>
  <c r="J175" i="5"/>
  <c r="K175" i="5" s="1"/>
  <c r="J173" i="5"/>
  <c r="J172" i="5"/>
  <c r="K172" i="5" s="1"/>
  <c r="L172" i="5" s="1"/>
  <c r="K171" i="5"/>
  <c r="J171" i="5"/>
  <c r="J169" i="5"/>
  <c r="K168" i="5"/>
  <c r="L168" i="5" s="1"/>
  <c r="J168" i="5"/>
  <c r="J167" i="5"/>
  <c r="K167" i="5" s="1"/>
  <c r="J166" i="5"/>
  <c r="J165" i="5"/>
  <c r="J164" i="5"/>
  <c r="K164" i="5" s="1"/>
  <c r="L164" i="5" s="1"/>
  <c r="J163" i="5"/>
  <c r="K163" i="5" s="1"/>
  <c r="J162" i="5"/>
  <c r="J161" i="5"/>
  <c r="J160" i="5"/>
  <c r="K159" i="5"/>
  <c r="J159" i="5"/>
  <c r="J158" i="5"/>
  <c r="J157" i="5"/>
  <c r="J156" i="5"/>
  <c r="K156" i="5" s="1"/>
  <c r="L156" i="5" s="1"/>
  <c r="J155" i="5"/>
  <c r="K155" i="5" s="1"/>
  <c r="J153" i="5"/>
  <c r="K152" i="5"/>
  <c r="J152" i="5"/>
  <c r="J151" i="5"/>
  <c r="K151" i="5" s="1"/>
  <c r="J150" i="5"/>
  <c r="J149" i="5"/>
  <c r="J148" i="5"/>
  <c r="K147" i="5"/>
  <c r="J147" i="5"/>
  <c r="J145" i="5"/>
  <c r="K144" i="5"/>
  <c r="L144" i="5" s="1"/>
  <c r="J144" i="5"/>
  <c r="J143" i="5"/>
  <c r="K143" i="5" s="1"/>
  <c r="J141" i="5"/>
  <c r="J140" i="5"/>
  <c r="K140" i="5" s="1"/>
  <c r="K139" i="5"/>
  <c r="J139" i="5"/>
  <c r="J137" i="5"/>
  <c r="K136" i="5"/>
  <c r="L136" i="5" s="1"/>
  <c r="J136" i="5"/>
  <c r="J135" i="5"/>
  <c r="K135" i="5" s="1"/>
  <c r="J133" i="5"/>
  <c r="J132" i="5"/>
  <c r="K132" i="5" s="1"/>
  <c r="L132" i="5" s="1"/>
  <c r="K131" i="5"/>
  <c r="J131" i="5"/>
  <c r="J130" i="5"/>
  <c r="J129" i="5"/>
  <c r="J128" i="5"/>
  <c r="J127" i="5"/>
  <c r="K127" i="5" s="1"/>
  <c r="J125" i="5"/>
  <c r="J124" i="5"/>
  <c r="K124" i="5" s="1"/>
  <c r="L124" i="5" s="1"/>
  <c r="J123" i="5"/>
  <c r="K123" i="5" s="1"/>
  <c r="J122" i="5"/>
  <c r="J121" i="5"/>
  <c r="J120" i="5"/>
  <c r="K119" i="5"/>
  <c r="J119" i="5"/>
  <c r="J118" i="5"/>
  <c r="J117" i="5"/>
  <c r="J116" i="5"/>
  <c r="K116" i="5" s="1"/>
  <c r="L116" i="5" s="1"/>
  <c r="J115" i="5"/>
  <c r="K115" i="5" s="1"/>
  <c r="J113" i="5"/>
  <c r="K112" i="5"/>
  <c r="J112" i="5"/>
  <c r="J111" i="5"/>
  <c r="K111" i="5" s="1"/>
  <c r="J110" i="5"/>
  <c r="J109" i="5"/>
  <c r="J108" i="5"/>
  <c r="K107" i="5"/>
  <c r="J107" i="5"/>
  <c r="J106" i="5"/>
  <c r="J105" i="5"/>
  <c r="J104" i="5"/>
  <c r="K104" i="5" s="1"/>
  <c r="L104" i="5" s="1"/>
  <c r="K103" i="5"/>
  <c r="J103" i="5"/>
  <c r="J102" i="5"/>
  <c r="J101" i="5"/>
  <c r="L100" i="5"/>
  <c r="K100" i="5"/>
  <c r="J100" i="5"/>
  <c r="J99" i="5"/>
  <c r="K99" i="5" s="1"/>
  <c r="J98" i="5"/>
  <c r="J97" i="5"/>
  <c r="J96" i="5"/>
  <c r="K96" i="5" s="1"/>
  <c r="L96" i="5" s="1"/>
  <c r="J95" i="5"/>
  <c r="K95" i="5" s="1"/>
  <c r="J93" i="5"/>
  <c r="J92" i="5"/>
  <c r="K92" i="5" s="1"/>
  <c r="L92" i="5" s="1"/>
  <c r="K91" i="5"/>
  <c r="J91" i="5"/>
  <c r="J90" i="5"/>
  <c r="J89" i="5"/>
  <c r="J88" i="5"/>
  <c r="K88" i="5" s="1"/>
  <c r="L88" i="5" s="1"/>
  <c r="J87" i="5"/>
  <c r="K87" i="5" s="1"/>
  <c r="J85" i="5"/>
  <c r="J84" i="5"/>
  <c r="K84" i="5" s="1"/>
  <c r="L84" i="5" s="1"/>
  <c r="J83" i="5"/>
  <c r="K83" i="5" s="1"/>
  <c r="J81" i="5"/>
  <c r="J80" i="5"/>
  <c r="K80" i="5" s="1"/>
  <c r="J79" i="5"/>
  <c r="K79" i="5" s="1"/>
  <c r="J78" i="5"/>
  <c r="J77" i="5"/>
  <c r="K76" i="5"/>
  <c r="J76" i="5"/>
  <c r="J75" i="5"/>
  <c r="K75" i="5" s="1"/>
  <c r="J73" i="5"/>
  <c r="J72" i="5"/>
  <c r="K72" i="5" s="1"/>
  <c r="K71" i="5"/>
  <c r="J71" i="5"/>
  <c r="J70" i="5"/>
  <c r="J69" i="5"/>
  <c r="J68" i="5"/>
  <c r="K68" i="5" s="1"/>
  <c r="L68" i="5" s="1"/>
  <c r="J67" i="5"/>
  <c r="K67" i="5" s="1"/>
  <c r="J65" i="5"/>
  <c r="J64" i="5"/>
  <c r="K64" i="5" s="1"/>
  <c r="J63" i="5"/>
  <c r="K63" i="5" s="1"/>
  <c r="J61" i="5"/>
  <c r="J60" i="5"/>
  <c r="K60" i="5" s="1"/>
  <c r="J59" i="5"/>
  <c r="K59" i="5" s="1"/>
  <c r="J58" i="5"/>
  <c r="J57" i="5"/>
  <c r="K56" i="5"/>
  <c r="L56" i="5" s="1"/>
  <c r="J56" i="5"/>
  <c r="J55" i="5"/>
  <c r="K55" i="5" s="1"/>
  <c r="J54" i="5"/>
  <c r="J53" i="5"/>
  <c r="J52" i="5"/>
  <c r="K52" i="5" s="1"/>
  <c r="J51" i="5"/>
  <c r="K51" i="5" s="1"/>
  <c r="J49" i="5"/>
  <c r="J48" i="5"/>
  <c r="K48" i="5" s="1"/>
  <c r="J47" i="5"/>
  <c r="K47" i="5" s="1"/>
  <c r="J45" i="5"/>
  <c r="J44" i="5"/>
  <c r="K44" i="5" s="1"/>
  <c r="L44" i="5" s="1"/>
  <c r="J43" i="5"/>
  <c r="K43" i="5" s="1"/>
  <c r="J41" i="5"/>
  <c r="J40" i="5"/>
  <c r="K40" i="5" s="1"/>
  <c r="L40" i="5" s="1"/>
  <c r="J39" i="5"/>
  <c r="K39" i="5" s="1"/>
  <c r="J37" i="5"/>
  <c r="J36" i="5"/>
  <c r="K36" i="5" s="1"/>
  <c r="J35" i="5"/>
  <c r="K35" i="5" s="1"/>
  <c r="J34" i="5"/>
  <c r="J33" i="5"/>
  <c r="J32" i="5"/>
  <c r="K32" i="5" s="1"/>
  <c r="K31" i="5"/>
  <c r="J31" i="5"/>
  <c r="J30" i="5"/>
  <c r="J29" i="5"/>
  <c r="J28" i="5"/>
  <c r="K28" i="5" s="1"/>
  <c r="L28" i="5" s="1"/>
  <c r="J27" i="5"/>
  <c r="K27" i="5" s="1"/>
  <c r="J25" i="5"/>
  <c r="J24" i="5"/>
  <c r="K24" i="5" s="1"/>
  <c r="J23" i="5"/>
  <c r="K23" i="5" s="1"/>
  <c r="J21" i="5"/>
  <c r="J20" i="5"/>
  <c r="K20" i="5" s="1"/>
  <c r="J19" i="5"/>
  <c r="K19" i="5" s="1"/>
  <c r="J18" i="5"/>
  <c r="J17" i="5"/>
  <c r="K16" i="5"/>
  <c r="J16" i="5"/>
  <c r="J15" i="5"/>
  <c r="K15" i="5" s="1"/>
  <c r="J13" i="5"/>
  <c r="J12" i="5"/>
  <c r="K12" i="5" s="1"/>
  <c r="K11" i="5"/>
  <c r="J11" i="5"/>
  <c r="J9" i="5"/>
  <c r="K8" i="5"/>
  <c r="L8" i="5" s="1"/>
  <c r="J8" i="5"/>
  <c r="J7" i="5"/>
  <c r="K7" i="5" s="1"/>
  <c r="J6" i="5"/>
  <c r="J5" i="5"/>
  <c r="J4" i="5"/>
  <c r="K4" i="5" s="1"/>
  <c r="I316" i="4"/>
  <c r="I315" i="4"/>
  <c r="I314" i="4"/>
  <c r="K307" i="4"/>
  <c r="J307" i="4"/>
  <c r="J306" i="4"/>
  <c r="K304" i="4"/>
  <c r="L304" i="4" s="1"/>
  <c r="J304" i="4"/>
  <c r="J303" i="4"/>
  <c r="K303" i="4" s="1"/>
  <c r="J302" i="4"/>
  <c r="J301" i="4"/>
  <c r="J300" i="4"/>
  <c r="K300" i="4" s="1"/>
  <c r="J299" i="4"/>
  <c r="K299" i="4" s="1"/>
  <c r="J298" i="4"/>
  <c r="J297" i="4"/>
  <c r="J296" i="4"/>
  <c r="K296" i="4" s="1"/>
  <c r="K295" i="4"/>
  <c r="J295" i="4"/>
  <c r="J294" i="4"/>
  <c r="J293" i="4"/>
  <c r="J292" i="4"/>
  <c r="K292" i="4" s="1"/>
  <c r="L292" i="4" s="1"/>
  <c r="J291" i="4"/>
  <c r="K291" i="4" s="1"/>
  <c r="J290" i="4"/>
  <c r="J289" i="4"/>
  <c r="K288" i="4"/>
  <c r="J288" i="4"/>
  <c r="J287" i="4"/>
  <c r="K287" i="4" s="1"/>
  <c r="J286" i="4"/>
  <c r="J285" i="4"/>
  <c r="J284" i="4"/>
  <c r="K284" i="4" s="1"/>
  <c r="L284" i="4" s="1"/>
  <c r="J283" i="4"/>
  <c r="K283" i="4" s="1"/>
  <c r="J282" i="4"/>
  <c r="J281" i="4"/>
  <c r="J280" i="4"/>
  <c r="K280" i="4" s="1"/>
  <c r="L280" i="4" s="1"/>
  <c r="K279" i="4"/>
  <c r="J279" i="4"/>
  <c r="J278" i="4"/>
  <c r="J277" i="4"/>
  <c r="J276" i="4"/>
  <c r="K276" i="4" s="1"/>
  <c r="L276" i="4" s="1"/>
  <c r="J275" i="4"/>
  <c r="K275" i="4" s="1"/>
  <c r="J274" i="4"/>
  <c r="J273" i="4"/>
  <c r="K272" i="4"/>
  <c r="J272" i="4"/>
  <c r="J271" i="4"/>
  <c r="K271" i="4" s="1"/>
  <c r="J270" i="4"/>
  <c r="J269" i="4"/>
  <c r="J268" i="4"/>
  <c r="K268" i="4" s="1"/>
  <c r="J267" i="4"/>
  <c r="K267" i="4" s="1"/>
  <c r="J266" i="4"/>
  <c r="J265" i="4"/>
  <c r="J264" i="4"/>
  <c r="K264" i="4" s="1"/>
  <c r="K263" i="4"/>
  <c r="J263" i="4"/>
  <c r="J262" i="4"/>
  <c r="J261" i="4"/>
  <c r="J260" i="4"/>
  <c r="K260" i="4" s="1"/>
  <c r="L260" i="4" s="1"/>
  <c r="J259" i="4"/>
  <c r="K259" i="4" s="1"/>
  <c r="J258" i="4"/>
  <c r="J257" i="4"/>
  <c r="K256" i="4"/>
  <c r="J256" i="4"/>
  <c r="J255" i="4"/>
  <c r="K255" i="4" s="1"/>
  <c r="J254" i="4"/>
  <c r="J253" i="4"/>
  <c r="J252" i="4"/>
  <c r="K252" i="4" s="1"/>
  <c r="L252" i="4" s="1"/>
  <c r="J251" i="4"/>
  <c r="K251" i="4" s="1"/>
  <c r="J250" i="4"/>
  <c r="J249" i="4"/>
  <c r="J248" i="4"/>
  <c r="K248" i="4" s="1"/>
  <c r="L248" i="4" s="1"/>
  <c r="K247" i="4"/>
  <c r="J247" i="4"/>
  <c r="J246" i="4"/>
  <c r="J245" i="4"/>
  <c r="J244" i="4"/>
  <c r="K244" i="4" s="1"/>
  <c r="L244" i="4" s="1"/>
  <c r="J243" i="4"/>
  <c r="K243" i="4" s="1"/>
  <c r="J242" i="4"/>
  <c r="J241" i="4"/>
  <c r="K240" i="4"/>
  <c r="L240" i="4" s="1"/>
  <c r="J240" i="4"/>
  <c r="J239" i="4"/>
  <c r="K239" i="4" s="1"/>
  <c r="J238" i="4"/>
  <c r="J237" i="4"/>
  <c r="J236" i="4"/>
  <c r="K236" i="4" s="1"/>
  <c r="J235" i="4"/>
  <c r="K235" i="4" s="1"/>
  <c r="J234" i="4"/>
  <c r="J233" i="4"/>
  <c r="J232" i="4"/>
  <c r="K232" i="4" s="1"/>
  <c r="K231" i="4"/>
  <c r="J231" i="4"/>
  <c r="J230" i="4"/>
  <c r="J229" i="4"/>
  <c r="J228" i="4"/>
  <c r="K228" i="4" s="1"/>
  <c r="L228" i="4" s="1"/>
  <c r="J227" i="4"/>
  <c r="K227" i="4" s="1"/>
  <c r="J226" i="4"/>
  <c r="J225" i="4"/>
  <c r="K224" i="4"/>
  <c r="J224" i="4"/>
  <c r="J223" i="4"/>
  <c r="K223" i="4" s="1"/>
  <c r="J222" i="4"/>
  <c r="J221" i="4"/>
  <c r="J220" i="4"/>
  <c r="K220" i="4" s="1"/>
  <c r="L220" i="4" s="1"/>
  <c r="J219" i="4"/>
  <c r="K219" i="4" s="1"/>
  <c r="J218" i="4"/>
  <c r="J217" i="4"/>
  <c r="J216" i="4"/>
  <c r="K216" i="4" s="1"/>
  <c r="L216" i="4" s="1"/>
  <c r="K215" i="4"/>
  <c r="J215" i="4"/>
  <c r="J214" i="4"/>
  <c r="J213" i="4"/>
  <c r="J212" i="4"/>
  <c r="K212" i="4" s="1"/>
  <c r="L212" i="4" s="1"/>
  <c r="J211" i="4"/>
  <c r="K211" i="4" s="1"/>
  <c r="J209" i="4"/>
  <c r="J208" i="4"/>
  <c r="K208" i="4" s="1"/>
  <c r="L208" i="4" s="1"/>
  <c r="J207" i="4"/>
  <c r="K207" i="4" s="1"/>
  <c r="J205" i="4"/>
  <c r="J204" i="4"/>
  <c r="K204" i="4" s="1"/>
  <c r="L204" i="4" s="1"/>
  <c r="J203" i="4"/>
  <c r="K203" i="4" s="1"/>
  <c r="J201" i="4"/>
  <c r="J200" i="4"/>
  <c r="K200" i="4" s="1"/>
  <c r="J199" i="4"/>
  <c r="K199" i="4" s="1"/>
  <c r="J197" i="4"/>
  <c r="J196" i="4"/>
  <c r="K196" i="4" s="1"/>
  <c r="J195" i="4"/>
  <c r="K195" i="4" s="1"/>
  <c r="J193" i="4"/>
  <c r="J192" i="4"/>
  <c r="K192" i="4" s="1"/>
  <c r="L192" i="4" s="1"/>
  <c r="J191" i="4"/>
  <c r="K191" i="4" s="1"/>
  <c r="J190" i="4"/>
  <c r="J189" i="4"/>
  <c r="J188" i="4"/>
  <c r="K188" i="4" s="1"/>
  <c r="L188" i="4" s="1"/>
  <c r="K187" i="4"/>
  <c r="J187" i="4"/>
  <c r="J185" i="4"/>
  <c r="K184" i="4"/>
  <c r="L184" i="4" s="1"/>
  <c r="J184" i="4"/>
  <c r="J183" i="4"/>
  <c r="K183" i="4" s="1"/>
  <c r="J181" i="4"/>
  <c r="J180" i="4"/>
  <c r="K180" i="4" s="1"/>
  <c r="L180" i="4" s="1"/>
  <c r="K179" i="4"/>
  <c r="J179" i="4"/>
  <c r="J177" i="4"/>
  <c r="K176" i="4"/>
  <c r="L176" i="4" s="1"/>
  <c r="J176" i="4"/>
  <c r="J175" i="4"/>
  <c r="K175" i="4" s="1"/>
  <c r="J174" i="4"/>
  <c r="J173" i="4"/>
  <c r="J172" i="4"/>
  <c r="K172" i="4" s="1"/>
  <c r="L172" i="4" s="1"/>
  <c r="J171" i="4"/>
  <c r="K171" i="4" s="1"/>
  <c r="J169" i="4"/>
  <c r="J168" i="4"/>
  <c r="K168" i="4" s="1"/>
  <c r="L168" i="4" s="1"/>
  <c r="J167" i="4"/>
  <c r="K167" i="4" s="1"/>
  <c r="J166" i="4"/>
  <c r="J165" i="4"/>
  <c r="K164" i="4"/>
  <c r="L164" i="4" s="1"/>
  <c r="J164" i="4"/>
  <c r="J163" i="4"/>
  <c r="K163" i="4" s="1"/>
  <c r="J162" i="4"/>
  <c r="J161" i="4"/>
  <c r="J160" i="4"/>
  <c r="K160" i="4" s="1"/>
  <c r="L160" i="4" s="1"/>
  <c r="J159" i="4"/>
  <c r="K159" i="4" s="1"/>
  <c r="J158" i="4"/>
  <c r="J157" i="4"/>
  <c r="J156" i="4"/>
  <c r="K156" i="4" s="1"/>
  <c r="L156" i="4" s="1"/>
  <c r="K155" i="4"/>
  <c r="J155" i="4"/>
  <c r="J153" i="4"/>
  <c r="K152" i="4"/>
  <c r="L152" i="4" s="1"/>
  <c r="J152" i="4"/>
  <c r="J151" i="4"/>
  <c r="K151" i="4" s="1"/>
  <c r="J150" i="4"/>
  <c r="J149" i="4"/>
  <c r="J148" i="4"/>
  <c r="K148" i="4" s="1"/>
  <c r="J147" i="4"/>
  <c r="K147" i="4" s="1"/>
  <c r="J145" i="4"/>
  <c r="J144" i="4"/>
  <c r="K144" i="4" s="1"/>
  <c r="J143" i="4"/>
  <c r="K143" i="4" s="1"/>
  <c r="J141" i="4"/>
  <c r="J140" i="4"/>
  <c r="K140" i="4" s="1"/>
  <c r="L140" i="4" s="1"/>
  <c r="J139" i="4"/>
  <c r="K139" i="4" s="1"/>
  <c r="J137" i="4"/>
  <c r="J136" i="4"/>
  <c r="K136" i="4" s="1"/>
  <c r="L136" i="4" s="1"/>
  <c r="J135" i="4"/>
  <c r="K135" i="4" s="1"/>
  <c r="J133" i="4"/>
  <c r="J132" i="4"/>
  <c r="K132" i="4" s="1"/>
  <c r="J131" i="4"/>
  <c r="K131" i="4" s="1"/>
  <c r="J130" i="4"/>
  <c r="J129" i="4"/>
  <c r="J128" i="4"/>
  <c r="K128" i="4" s="1"/>
  <c r="K127" i="4"/>
  <c r="J127" i="4"/>
  <c r="J125" i="4"/>
  <c r="K124" i="4"/>
  <c r="L124" i="4" s="1"/>
  <c r="J124" i="4"/>
  <c r="J123" i="4"/>
  <c r="K123" i="4" s="1"/>
  <c r="J122" i="4"/>
  <c r="J121" i="4"/>
  <c r="J120" i="4"/>
  <c r="K120" i="4" s="1"/>
  <c r="K119" i="4"/>
  <c r="J119" i="4"/>
  <c r="J118" i="4"/>
  <c r="J117" i="4"/>
  <c r="J116" i="4"/>
  <c r="K116" i="4" s="1"/>
  <c r="L116" i="4" s="1"/>
  <c r="K115" i="4"/>
  <c r="J115" i="4"/>
  <c r="J113" i="4"/>
  <c r="K112" i="4"/>
  <c r="L112" i="4" s="1"/>
  <c r="J112" i="4"/>
  <c r="J111" i="4"/>
  <c r="K111" i="4" s="1"/>
  <c r="J109" i="4"/>
  <c r="J108" i="4"/>
  <c r="K108" i="4" s="1"/>
  <c r="L108" i="4" s="1"/>
  <c r="K107" i="4"/>
  <c r="J107" i="4"/>
  <c r="J106" i="4"/>
  <c r="J105" i="4"/>
  <c r="K104" i="4" s="1"/>
  <c r="L104" i="4" s="1"/>
  <c r="J104" i="4"/>
  <c r="J103" i="4"/>
  <c r="K103" i="4" s="1"/>
  <c r="J102" i="4"/>
  <c r="J101" i="4"/>
  <c r="K100" i="4"/>
  <c r="L100" i="4" s="1"/>
  <c r="J100" i="4"/>
  <c r="J99" i="4"/>
  <c r="K99" i="4" s="1"/>
  <c r="J97" i="4"/>
  <c r="J96" i="4"/>
  <c r="K96" i="4" s="1"/>
  <c r="K95" i="4"/>
  <c r="J95" i="4"/>
  <c r="J93" i="4"/>
  <c r="K92" i="4"/>
  <c r="L92" i="4" s="1"/>
  <c r="J92" i="4"/>
  <c r="J91" i="4"/>
  <c r="K91" i="4" s="1"/>
  <c r="J90" i="4"/>
  <c r="J89" i="4"/>
  <c r="J88" i="4"/>
  <c r="K88" i="4" s="1"/>
  <c r="K87" i="4"/>
  <c r="J87" i="4"/>
  <c r="J85" i="4"/>
  <c r="K84" i="4" s="1"/>
  <c r="L84" i="4" s="1"/>
  <c r="J84" i="4"/>
  <c r="J83" i="4"/>
  <c r="K83" i="4" s="1"/>
  <c r="J81" i="4"/>
  <c r="J80" i="4"/>
  <c r="K80" i="4" s="1"/>
  <c r="K79" i="4"/>
  <c r="J79" i="4"/>
  <c r="J78" i="4"/>
  <c r="J77" i="4"/>
  <c r="J76" i="4"/>
  <c r="K76" i="4" s="1"/>
  <c r="L76" i="4" s="1"/>
  <c r="K75" i="4"/>
  <c r="J75" i="4"/>
  <c r="J73" i="4"/>
  <c r="K72" i="4"/>
  <c r="L72" i="4" s="1"/>
  <c r="J72" i="4"/>
  <c r="J71" i="4"/>
  <c r="K71" i="4" s="1"/>
  <c r="J70" i="4"/>
  <c r="J69" i="4"/>
  <c r="J68" i="4"/>
  <c r="K68" i="4" s="1"/>
  <c r="K67" i="4"/>
  <c r="J67" i="4"/>
  <c r="J65" i="4"/>
  <c r="K64" i="4" s="1"/>
  <c r="L64" i="4" s="1"/>
  <c r="J64" i="4"/>
  <c r="J63" i="4"/>
  <c r="K63" i="4" s="1"/>
  <c r="J61" i="4"/>
  <c r="J60" i="4"/>
  <c r="K60" i="4" s="1"/>
  <c r="K59" i="4"/>
  <c r="J59" i="4"/>
  <c r="J58" i="4"/>
  <c r="J57" i="4"/>
  <c r="J56" i="4"/>
  <c r="K56" i="4" s="1"/>
  <c r="L56" i="4" s="1"/>
  <c r="K55" i="4"/>
  <c r="J55" i="4"/>
  <c r="J54" i="4"/>
  <c r="J53" i="4"/>
  <c r="J52" i="4"/>
  <c r="K52" i="4" s="1"/>
  <c r="L52" i="4" s="1"/>
  <c r="J51" i="4"/>
  <c r="K51" i="4" s="1"/>
  <c r="J49" i="4"/>
  <c r="J48" i="4"/>
  <c r="K48" i="4" s="1"/>
  <c r="L48" i="4" s="1"/>
  <c r="J47" i="4"/>
  <c r="K47" i="4" s="1"/>
  <c r="J45" i="4"/>
  <c r="J44" i="4"/>
  <c r="K44" i="4" s="1"/>
  <c r="J43" i="4"/>
  <c r="K43" i="4" s="1"/>
  <c r="J41" i="4"/>
  <c r="J40" i="4"/>
  <c r="K40" i="4" s="1"/>
  <c r="J39" i="4"/>
  <c r="K39" i="4" s="1"/>
  <c r="J37" i="4"/>
  <c r="J36" i="4"/>
  <c r="K36" i="4" s="1"/>
  <c r="L36" i="4" s="1"/>
  <c r="J35" i="4"/>
  <c r="K35" i="4" s="1"/>
  <c r="J34" i="4"/>
  <c r="J33" i="4"/>
  <c r="K32" i="4"/>
  <c r="L32" i="4" s="1"/>
  <c r="J32" i="4"/>
  <c r="J31" i="4"/>
  <c r="K31" i="4" s="1"/>
  <c r="J30" i="4"/>
  <c r="J29" i="4"/>
  <c r="J28" i="4"/>
  <c r="K28" i="4" s="1"/>
  <c r="L28" i="4" s="1"/>
  <c r="J27" i="4"/>
  <c r="K27" i="4" s="1"/>
  <c r="J25" i="4"/>
  <c r="J24" i="4"/>
  <c r="K24" i="4" s="1"/>
  <c r="L24" i="4" s="1"/>
  <c r="J23" i="4"/>
  <c r="K23" i="4" s="1"/>
  <c r="J21" i="4"/>
  <c r="J20" i="4"/>
  <c r="K20" i="4" s="1"/>
  <c r="L20" i="4" s="1"/>
  <c r="J19" i="4"/>
  <c r="K19" i="4" s="1"/>
  <c r="J18" i="4"/>
  <c r="J17" i="4"/>
  <c r="J16" i="4"/>
  <c r="K16" i="4" s="1"/>
  <c r="K15" i="4"/>
  <c r="J15" i="4"/>
  <c r="J14" i="4"/>
  <c r="J13" i="4"/>
  <c r="J12" i="4"/>
  <c r="K12" i="4" s="1"/>
  <c r="L12" i="4" s="1"/>
  <c r="J11" i="4"/>
  <c r="K11" i="4" s="1"/>
  <c r="J10" i="4"/>
  <c r="J9" i="4"/>
  <c r="K8" i="4"/>
  <c r="L8" i="4" s="1"/>
  <c r="J8" i="4"/>
  <c r="J7" i="4"/>
  <c r="K7" i="4" s="1"/>
  <c r="J6" i="4"/>
  <c r="J5" i="4"/>
  <c r="J4" i="4"/>
  <c r="K4" i="4" s="1"/>
  <c r="L4" i="4" s="1"/>
  <c r="I317" i="3"/>
  <c r="I316" i="3"/>
  <c r="I315" i="3"/>
  <c r="K307" i="3"/>
  <c r="J307" i="3"/>
  <c r="J306" i="3"/>
  <c r="K304" i="3"/>
  <c r="L304" i="3" s="1"/>
  <c r="J304" i="3"/>
  <c r="J303" i="3"/>
  <c r="K303" i="3" s="1"/>
  <c r="J302" i="3"/>
  <c r="J301" i="3"/>
  <c r="J300" i="3"/>
  <c r="K300" i="3" s="1"/>
  <c r="L300" i="3" s="1"/>
  <c r="J299" i="3"/>
  <c r="K299" i="3" s="1"/>
  <c r="J298" i="3"/>
  <c r="J296" i="3"/>
  <c r="K296" i="3" s="1"/>
  <c r="L296" i="3" s="1"/>
  <c r="J295" i="3"/>
  <c r="K295" i="3" s="1"/>
  <c r="J294" i="3"/>
  <c r="J293" i="3"/>
  <c r="K292" i="3"/>
  <c r="L292" i="3" s="1"/>
  <c r="J292" i="3"/>
  <c r="J291" i="3"/>
  <c r="K291" i="3" s="1"/>
  <c r="J290" i="3"/>
  <c r="J289" i="3"/>
  <c r="J288" i="3"/>
  <c r="K288" i="3" s="1"/>
  <c r="L288" i="3" s="1"/>
  <c r="J287" i="3"/>
  <c r="K287" i="3" s="1"/>
  <c r="J286" i="3"/>
  <c r="J285" i="3"/>
  <c r="J284" i="3"/>
  <c r="K284" i="3" s="1"/>
  <c r="L284" i="3" s="1"/>
  <c r="K283" i="3"/>
  <c r="J283" i="3"/>
  <c r="J282" i="3"/>
  <c r="J281" i="3"/>
  <c r="J280" i="3"/>
  <c r="K280" i="3" s="1"/>
  <c r="L280" i="3" s="1"/>
  <c r="J279" i="3"/>
  <c r="K279" i="3" s="1"/>
  <c r="J278" i="3"/>
  <c r="J277" i="3"/>
  <c r="K276" i="3"/>
  <c r="J276" i="3"/>
  <c r="J275" i="3"/>
  <c r="K275" i="3" s="1"/>
  <c r="J274" i="3"/>
  <c r="J273" i="3"/>
  <c r="J272" i="3"/>
  <c r="K272" i="3" s="1"/>
  <c r="J271" i="3"/>
  <c r="K271" i="3" s="1"/>
  <c r="J270" i="3"/>
  <c r="J269" i="3"/>
  <c r="J268" i="3"/>
  <c r="K268" i="3" s="1"/>
  <c r="K267" i="3"/>
  <c r="J267" i="3"/>
  <c r="J266" i="3"/>
  <c r="K264" i="3"/>
  <c r="L264" i="3" s="1"/>
  <c r="J264" i="3"/>
  <c r="J263" i="3"/>
  <c r="K263" i="3" s="1"/>
  <c r="J262" i="3"/>
  <c r="J260" i="3"/>
  <c r="K260" i="3" s="1"/>
  <c r="L260" i="3" s="1"/>
  <c r="K259" i="3"/>
  <c r="J259" i="3"/>
  <c r="J258" i="3"/>
  <c r="J257" i="3"/>
  <c r="J256" i="3"/>
  <c r="K256" i="3" s="1"/>
  <c r="L256" i="3" s="1"/>
  <c r="J255" i="3"/>
  <c r="K255" i="3" s="1"/>
  <c r="J254" i="3"/>
  <c r="J252" i="3"/>
  <c r="K252" i="3" s="1"/>
  <c r="L252" i="3" s="1"/>
  <c r="J251" i="3"/>
  <c r="K251" i="3" s="1"/>
  <c r="J250" i="3"/>
  <c r="J249" i="3"/>
  <c r="J248" i="3"/>
  <c r="K248" i="3" s="1"/>
  <c r="K247" i="3"/>
  <c r="J247" i="3"/>
  <c r="J246" i="3"/>
  <c r="K244" i="3"/>
  <c r="L244" i="3" s="1"/>
  <c r="J244" i="3"/>
  <c r="J243" i="3"/>
  <c r="K243" i="3" s="1"/>
  <c r="J242" i="3"/>
  <c r="J241" i="3"/>
  <c r="J240" i="3"/>
  <c r="K240" i="3" s="1"/>
  <c r="L240" i="3" s="1"/>
  <c r="K239" i="3"/>
  <c r="J239" i="3"/>
  <c r="J238" i="3"/>
  <c r="J237" i="3"/>
  <c r="J236" i="3"/>
  <c r="K236" i="3" s="1"/>
  <c r="L236" i="3" s="1"/>
  <c r="K235" i="3"/>
  <c r="J235" i="3"/>
  <c r="J234" i="3"/>
  <c r="J233" i="3"/>
  <c r="J232" i="3"/>
  <c r="K232" i="3" s="1"/>
  <c r="L232" i="3" s="1"/>
  <c r="J231" i="3"/>
  <c r="K231" i="3" s="1"/>
  <c r="J230" i="3"/>
  <c r="J229" i="3"/>
  <c r="K228" i="3"/>
  <c r="J228" i="3"/>
  <c r="J227" i="3"/>
  <c r="K227" i="3" s="1"/>
  <c r="J226" i="3"/>
  <c r="J225" i="3"/>
  <c r="J224" i="3"/>
  <c r="K224" i="3" s="1"/>
  <c r="J223" i="3"/>
  <c r="K223" i="3" s="1"/>
  <c r="J222" i="3"/>
  <c r="J221" i="3"/>
  <c r="J220" i="3"/>
  <c r="K220" i="3" s="1"/>
  <c r="K219" i="3"/>
  <c r="J219" i="3"/>
  <c r="J218" i="3"/>
  <c r="J217" i="3"/>
  <c r="J216" i="3"/>
  <c r="K216" i="3" s="1"/>
  <c r="L216" i="3" s="1"/>
  <c r="J215" i="3"/>
  <c r="K215" i="3" s="1"/>
  <c r="J214" i="3"/>
  <c r="J213" i="3"/>
  <c r="K212" i="3"/>
  <c r="L212" i="3" s="1"/>
  <c r="J212" i="3"/>
  <c r="J211" i="3"/>
  <c r="K211" i="3" s="1"/>
  <c r="J209" i="3"/>
  <c r="J208" i="3"/>
  <c r="K208" i="3" s="1"/>
  <c r="L208" i="3" s="1"/>
  <c r="K207" i="3"/>
  <c r="J207" i="3"/>
  <c r="J205" i="3"/>
  <c r="K204" i="3"/>
  <c r="L204" i="3" s="1"/>
  <c r="J204" i="3"/>
  <c r="J203" i="3"/>
  <c r="K203" i="3" s="1"/>
  <c r="J201" i="3"/>
  <c r="J200" i="3"/>
  <c r="K200" i="3" s="1"/>
  <c r="L200" i="3" s="1"/>
  <c r="K199" i="3"/>
  <c r="J199" i="3"/>
  <c r="J197" i="3"/>
  <c r="K196" i="3"/>
  <c r="L196" i="3" s="1"/>
  <c r="J196" i="3"/>
  <c r="J195" i="3"/>
  <c r="K195" i="3" s="1"/>
  <c r="J194" i="3"/>
  <c r="J193" i="3"/>
  <c r="J192" i="3"/>
  <c r="K192" i="3" s="1"/>
  <c r="L192" i="3" s="1"/>
  <c r="K191" i="3"/>
  <c r="J191" i="3"/>
  <c r="J190" i="3"/>
  <c r="J189" i="3"/>
  <c r="J188" i="3"/>
  <c r="K188" i="3" s="1"/>
  <c r="L188" i="3" s="1"/>
  <c r="K187" i="3"/>
  <c r="J187" i="3"/>
  <c r="J185" i="3"/>
  <c r="K184" i="3"/>
  <c r="L184" i="3" s="1"/>
  <c r="J184" i="3"/>
  <c r="J183" i="3"/>
  <c r="K183" i="3" s="1"/>
  <c r="J182" i="3"/>
  <c r="J181" i="3"/>
  <c r="J180" i="3"/>
  <c r="K180" i="3" s="1"/>
  <c r="K179" i="3"/>
  <c r="J179" i="3"/>
  <c r="J178" i="3"/>
  <c r="J177" i="3"/>
  <c r="J176" i="3"/>
  <c r="K176" i="3" s="1"/>
  <c r="L176" i="3" s="1"/>
  <c r="K175" i="3"/>
  <c r="J175" i="3"/>
  <c r="J173" i="3"/>
  <c r="K172" i="3"/>
  <c r="L172" i="3" s="1"/>
  <c r="J172" i="3"/>
  <c r="J171" i="3"/>
  <c r="K171" i="3" s="1"/>
  <c r="J169" i="3"/>
  <c r="J168" i="3"/>
  <c r="K168" i="3" s="1"/>
  <c r="L168" i="3" s="1"/>
  <c r="K167" i="3"/>
  <c r="J167" i="3"/>
  <c r="J166" i="3"/>
  <c r="J165" i="3"/>
  <c r="K164" i="3" s="1"/>
  <c r="L164" i="3" s="1"/>
  <c r="J164" i="3"/>
  <c r="J163" i="3"/>
  <c r="K163" i="3" s="1"/>
  <c r="J162" i="3"/>
  <c r="J161" i="3"/>
  <c r="K160" i="3"/>
  <c r="L160" i="3" s="1"/>
  <c r="J160" i="3"/>
  <c r="J159" i="3"/>
  <c r="K159" i="3" s="1"/>
  <c r="J158" i="3"/>
  <c r="J157" i="3"/>
  <c r="J156" i="3"/>
  <c r="K156" i="3" s="1"/>
  <c r="K155" i="3"/>
  <c r="J155" i="3"/>
  <c r="J153" i="3"/>
  <c r="K152" i="3" s="1"/>
  <c r="L152" i="3" s="1"/>
  <c r="J152" i="3"/>
  <c r="J151" i="3"/>
  <c r="K151" i="3" s="1"/>
  <c r="J150" i="3"/>
  <c r="J149" i="3"/>
  <c r="K148" i="3"/>
  <c r="J148" i="3"/>
  <c r="J147" i="3"/>
  <c r="K147" i="3" s="1"/>
  <c r="J145" i="3"/>
  <c r="J144" i="3"/>
  <c r="K144" i="3" s="1"/>
  <c r="K143" i="3"/>
  <c r="J143" i="3"/>
  <c r="J141" i="3"/>
  <c r="K140" i="3"/>
  <c r="L140" i="3" s="1"/>
  <c r="J140" i="3"/>
  <c r="J139" i="3"/>
  <c r="K139" i="3" s="1"/>
  <c r="J137" i="3"/>
  <c r="J136" i="3"/>
  <c r="K136" i="3" s="1"/>
  <c r="K135" i="3"/>
  <c r="J135" i="3"/>
  <c r="J133" i="3"/>
  <c r="K132" i="3"/>
  <c r="L132" i="3" s="1"/>
  <c r="J132" i="3"/>
  <c r="J131" i="3"/>
  <c r="K131" i="3" s="1"/>
  <c r="J130" i="3"/>
  <c r="J129" i="3"/>
  <c r="J128" i="3"/>
  <c r="K128" i="3" s="1"/>
  <c r="K127" i="3"/>
  <c r="J127" i="3"/>
  <c r="J125" i="3"/>
  <c r="K124" i="3" s="1"/>
  <c r="L124" i="3" s="1"/>
  <c r="J124" i="3"/>
  <c r="J123" i="3"/>
  <c r="K123" i="3" s="1"/>
  <c r="J122" i="3"/>
  <c r="J121" i="3"/>
  <c r="K120" i="3"/>
  <c r="J120" i="3"/>
  <c r="J119" i="3"/>
  <c r="K119" i="3" s="1"/>
  <c r="J118" i="3"/>
  <c r="J117" i="3"/>
  <c r="J116" i="3"/>
  <c r="K116" i="3" s="1"/>
  <c r="L116" i="3" s="1"/>
  <c r="K115" i="3"/>
  <c r="J115" i="3"/>
  <c r="J113" i="3"/>
  <c r="K112" i="3" s="1"/>
  <c r="L112" i="3" s="1"/>
  <c r="J112" i="3"/>
  <c r="J111" i="3"/>
  <c r="K111" i="3" s="1"/>
  <c r="J110" i="3"/>
  <c r="J109" i="3"/>
  <c r="K108" i="3"/>
  <c r="L108" i="3" s="1"/>
  <c r="J108" i="3"/>
  <c r="J107" i="3"/>
  <c r="K107" i="3" s="1"/>
  <c r="J106" i="3"/>
  <c r="J105" i="3"/>
  <c r="J104" i="3"/>
  <c r="K104" i="3" s="1"/>
  <c r="K103" i="3"/>
  <c r="J103" i="3"/>
  <c r="J102" i="3"/>
  <c r="J101" i="3"/>
  <c r="J100" i="3"/>
  <c r="K100" i="3" s="1"/>
  <c r="L100" i="3" s="1"/>
  <c r="K99" i="3"/>
  <c r="J99" i="3"/>
  <c r="J98" i="3"/>
  <c r="J97" i="3"/>
  <c r="J96" i="3"/>
  <c r="K96" i="3" s="1"/>
  <c r="L96" i="3" s="1"/>
  <c r="J95" i="3"/>
  <c r="K95" i="3" s="1"/>
  <c r="J93" i="3"/>
  <c r="J92" i="3"/>
  <c r="K92" i="3" s="1"/>
  <c r="J91" i="3"/>
  <c r="K91" i="3" s="1"/>
  <c r="J90" i="3"/>
  <c r="J89" i="3"/>
  <c r="J88" i="3"/>
  <c r="K88" i="3" s="1"/>
  <c r="K87" i="3"/>
  <c r="J87" i="3"/>
  <c r="J85" i="3"/>
  <c r="K84" i="3"/>
  <c r="L84" i="3" s="1"/>
  <c r="J84" i="3"/>
  <c r="J83" i="3"/>
  <c r="K83" i="3" s="1"/>
  <c r="J81" i="3"/>
  <c r="J80" i="3"/>
  <c r="K80" i="3" s="1"/>
  <c r="K79" i="3"/>
  <c r="J79" i="3"/>
  <c r="J78" i="3"/>
  <c r="J77" i="3"/>
  <c r="J76" i="3"/>
  <c r="K76" i="3" s="1"/>
  <c r="L76" i="3" s="1"/>
  <c r="J75" i="3"/>
  <c r="K75" i="3" s="1"/>
  <c r="J73" i="3"/>
  <c r="J72" i="3"/>
  <c r="K72" i="3" s="1"/>
  <c r="J71" i="3"/>
  <c r="K71" i="3" s="1"/>
  <c r="J70" i="3"/>
  <c r="J69" i="3"/>
  <c r="J68" i="3"/>
  <c r="K68" i="3" s="1"/>
  <c r="K67" i="3"/>
  <c r="J67" i="3"/>
  <c r="J65" i="3"/>
  <c r="K64" i="3"/>
  <c r="L64" i="3" s="1"/>
  <c r="J64" i="3"/>
  <c r="J63" i="3"/>
  <c r="K63" i="3" s="1"/>
  <c r="J61" i="3"/>
  <c r="J60" i="3"/>
  <c r="K60" i="3" s="1"/>
  <c r="K59" i="3"/>
  <c r="J59" i="3"/>
  <c r="J58" i="3"/>
  <c r="J57" i="3"/>
  <c r="J56" i="3"/>
  <c r="K56" i="3" s="1"/>
  <c r="L56" i="3" s="1"/>
  <c r="J55" i="3"/>
  <c r="K55" i="3" s="1"/>
  <c r="J54" i="3"/>
  <c r="J53" i="3"/>
  <c r="K52" i="3"/>
  <c r="J52" i="3"/>
  <c r="J51" i="3"/>
  <c r="K51" i="3" s="1"/>
  <c r="J49" i="3"/>
  <c r="J48" i="3"/>
  <c r="K48" i="3" s="1"/>
  <c r="L48" i="3" s="1"/>
  <c r="K47" i="3"/>
  <c r="J47" i="3"/>
  <c r="J45" i="3"/>
  <c r="K44" i="3"/>
  <c r="L44" i="3" s="1"/>
  <c r="J44" i="3"/>
  <c r="J43" i="3"/>
  <c r="K43" i="3" s="1"/>
  <c r="J41" i="3"/>
  <c r="J40" i="3"/>
  <c r="K40" i="3" s="1"/>
  <c r="L40" i="3" s="1"/>
  <c r="K39" i="3"/>
  <c r="J39" i="3"/>
  <c r="J37" i="3"/>
  <c r="K36" i="3"/>
  <c r="L36" i="3" s="1"/>
  <c r="J36" i="3"/>
  <c r="J35" i="3"/>
  <c r="K35" i="3" s="1"/>
  <c r="J34" i="3"/>
  <c r="J33" i="3"/>
  <c r="J32" i="3"/>
  <c r="K32" i="3" s="1"/>
  <c r="L32" i="3" s="1"/>
  <c r="K31" i="3"/>
  <c r="J31" i="3"/>
  <c r="J30" i="3"/>
  <c r="J29" i="3"/>
  <c r="J28" i="3"/>
  <c r="K28" i="3" s="1"/>
  <c r="L28" i="3" s="1"/>
  <c r="K27" i="3"/>
  <c r="J27" i="3"/>
  <c r="J25" i="3"/>
  <c r="K24" i="3"/>
  <c r="L24" i="3" s="1"/>
  <c r="J24" i="3"/>
  <c r="J23" i="3"/>
  <c r="K23" i="3" s="1"/>
  <c r="J21" i="3"/>
  <c r="J20" i="3"/>
  <c r="K20" i="3" s="1"/>
  <c r="K19" i="3"/>
  <c r="J19" i="3"/>
  <c r="J18" i="3"/>
  <c r="J17" i="3"/>
  <c r="J16" i="3"/>
  <c r="K16" i="3" s="1"/>
  <c r="L16" i="3" s="1"/>
  <c r="J15" i="3"/>
  <c r="K15" i="3" s="1"/>
  <c r="J14" i="3"/>
  <c r="J13" i="3"/>
  <c r="K12" i="3"/>
  <c r="J12" i="3"/>
  <c r="J11" i="3"/>
  <c r="K11" i="3" s="1"/>
  <c r="J9" i="3"/>
  <c r="J8" i="3"/>
  <c r="K8" i="3" s="1"/>
  <c r="K7" i="3"/>
  <c r="J7" i="3"/>
  <c r="J6" i="3"/>
  <c r="J5" i="3"/>
  <c r="J4" i="3"/>
  <c r="K4" i="3" s="1"/>
  <c r="L4" i="3" s="1"/>
  <c r="I317" i="2"/>
  <c r="I316" i="2"/>
  <c r="I315" i="2"/>
  <c r="J307" i="2"/>
  <c r="K307" i="2" s="1"/>
  <c r="J306" i="2"/>
  <c r="J304" i="2"/>
  <c r="K304" i="2" s="1"/>
  <c r="K303" i="2"/>
  <c r="J303" i="2"/>
  <c r="J302" i="2"/>
  <c r="J301" i="2"/>
  <c r="J300" i="2"/>
  <c r="K300" i="2" s="1"/>
  <c r="L300" i="2" s="1"/>
  <c r="J299" i="2"/>
  <c r="K299" i="2" s="1"/>
  <c r="J298" i="2"/>
  <c r="J297" i="2"/>
  <c r="K296" i="2"/>
  <c r="J296" i="2"/>
  <c r="J295" i="2"/>
  <c r="K295" i="2" s="1"/>
  <c r="J294" i="2"/>
  <c r="J293" i="2"/>
  <c r="J292" i="2"/>
  <c r="K292" i="2" s="1"/>
  <c r="K291" i="2"/>
  <c r="J291" i="2"/>
  <c r="J290" i="2"/>
  <c r="J289" i="2"/>
  <c r="J288" i="2"/>
  <c r="K288" i="2" s="1"/>
  <c r="L288" i="2" s="1"/>
  <c r="K287" i="2"/>
  <c r="J287" i="2"/>
  <c r="J286" i="2"/>
  <c r="J285" i="2"/>
  <c r="K284" i="2" s="1"/>
  <c r="L284" i="2" s="1"/>
  <c r="J284" i="2"/>
  <c r="J283" i="2"/>
  <c r="K283" i="2" s="1"/>
  <c r="J282" i="2"/>
  <c r="J281" i="2"/>
  <c r="K280" i="2"/>
  <c r="J280" i="2"/>
  <c r="J279" i="2"/>
  <c r="K279" i="2" s="1"/>
  <c r="J278" i="2"/>
  <c r="J277" i="2"/>
  <c r="J276" i="2"/>
  <c r="K276" i="2" s="1"/>
  <c r="K275" i="2"/>
  <c r="J275" i="2"/>
  <c r="J274" i="2"/>
  <c r="J273" i="2"/>
  <c r="J272" i="2"/>
  <c r="K272" i="2" s="1"/>
  <c r="L272" i="2" s="1"/>
  <c r="K271" i="2"/>
  <c r="J271" i="2"/>
  <c r="J270" i="2"/>
  <c r="J269" i="2"/>
  <c r="J268" i="2"/>
  <c r="K268" i="2" s="1"/>
  <c r="L268" i="2" s="1"/>
  <c r="J267" i="2"/>
  <c r="K267" i="2" s="1"/>
  <c r="J266" i="2"/>
  <c r="J265" i="2"/>
  <c r="K264" i="2"/>
  <c r="L264" i="2" s="1"/>
  <c r="J264" i="2"/>
  <c r="J263" i="2"/>
  <c r="K263" i="2" s="1"/>
  <c r="J262" i="2"/>
  <c r="J261" i="2"/>
  <c r="J260" i="2"/>
  <c r="K260" i="2" s="1"/>
  <c r="J259" i="2"/>
  <c r="K259" i="2" s="1"/>
  <c r="J258" i="2"/>
  <c r="J257" i="2"/>
  <c r="J256" i="2"/>
  <c r="K256" i="2" s="1"/>
  <c r="K255" i="2"/>
  <c r="J255" i="2"/>
  <c r="J254" i="2"/>
  <c r="J253" i="2"/>
  <c r="J252" i="2"/>
  <c r="K252" i="2" s="1"/>
  <c r="L252" i="2" s="1"/>
  <c r="J251" i="2"/>
  <c r="K251" i="2" s="1"/>
  <c r="J250" i="2"/>
  <c r="J249" i="2"/>
  <c r="K248" i="2"/>
  <c r="J248" i="2"/>
  <c r="J247" i="2"/>
  <c r="K247" i="2" s="1"/>
  <c r="J246" i="2"/>
  <c r="J245" i="2"/>
  <c r="J244" i="2"/>
  <c r="K244" i="2" s="1"/>
  <c r="J243" i="2"/>
  <c r="K243" i="2" s="1"/>
  <c r="J242" i="2"/>
  <c r="J241" i="2"/>
  <c r="J240" i="2"/>
  <c r="K240" i="2" s="1"/>
  <c r="K239" i="2"/>
  <c r="J239" i="2"/>
  <c r="J238" i="2"/>
  <c r="J237" i="2"/>
  <c r="J236" i="2"/>
  <c r="K236" i="2" s="1"/>
  <c r="L236" i="2" s="1"/>
  <c r="J235" i="2"/>
  <c r="K235" i="2" s="1"/>
  <c r="J234" i="2"/>
  <c r="J233" i="2"/>
  <c r="K232" i="2"/>
  <c r="L232" i="2" s="1"/>
  <c r="J232" i="2"/>
  <c r="J231" i="2"/>
  <c r="K231" i="2" s="1"/>
  <c r="J230" i="2"/>
  <c r="J229" i="2"/>
  <c r="J228" i="2"/>
  <c r="K228" i="2" s="1"/>
  <c r="J227" i="2"/>
  <c r="K227" i="2" s="1"/>
  <c r="J226" i="2"/>
  <c r="J225" i="2"/>
  <c r="J224" i="2"/>
  <c r="K224" i="2" s="1"/>
  <c r="K223" i="2"/>
  <c r="J223" i="2"/>
  <c r="J222" i="2"/>
  <c r="J221" i="2"/>
  <c r="J220" i="2"/>
  <c r="K220" i="2" s="1"/>
  <c r="L220" i="2" s="1"/>
  <c r="J219" i="2"/>
  <c r="K219" i="2" s="1"/>
  <c r="J218" i="2"/>
  <c r="J217" i="2"/>
  <c r="K216" i="2"/>
  <c r="J216" i="2"/>
  <c r="J215" i="2"/>
  <c r="K215" i="2" s="1"/>
  <c r="J214" i="2"/>
  <c r="J213" i="2"/>
  <c r="J212" i="2"/>
  <c r="K212" i="2" s="1"/>
  <c r="J211" i="2"/>
  <c r="K211" i="2" s="1"/>
  <c r="J209" i="2"/>
  <c r="J208" i="2"/>
  <c r="K208" i="2" s="1"/>
  <c r="J207" i="2"/>
  <c r="K207" i="2" s="1"/>
  <c r="J205" i="2"/>
  <c r="J204" i="2"/>
  <c r="K204" i="2" s="1"/>
  <c r="J203" i="2"/>
  <c r="K203" i="2" s="1"/>
  <c r="J201" i="2"/>
  <c r="J200" i="2"/>
  <c r="K200" i="2" s="1"/>
  <c r="L200" i="2" s="1"/>
  <c r="J199" i="2"/>
  <c r="K199" i="2" s="1"/>
  <c r="J197" i="2"/>
  <c r="J196" i="2"/>
  <c r="K196" i="2" s="1"/>
  <c r="L196" i="2" s="1"/>
  <c r="J195" i="2"/>
  <c r="K195" i="2" s="1"/>
  <c r="J193" i="2"/>
  <c r="J192" i="2"/>
  <c r="K192" i="2" s="1"/>
  <c r="J191" i="2"/>
  <c r="K191" i="2" s="1"/>
  <c r="J190" i="2"/>
  <c r="J189" i="2"/>
  <c r="K188" i="2"/>
  <c r="J188" i="2"/>
  <c r="J187" i="2"/>
  <c r="K187" i="2" s="1"/>
  <c r="J185" i="2"/>
  <c r="J184" i="2"/>
  <c r="K184" i="2" s="1"/>
  <c r="K183" i="2"/>
  <c r="J183" i="2"/>
  <c r="J181" i="2"/>
  <c r="K180" i="2"/>
  <c r="L180" i="2" s="1"/>
  <c r="J180" i="2"/>
  <c r="J179" i="2"/>
  <c r="K179" i="2" s="1"/>
  <c r="J178" i="2"/>
  <c r="J177" i="2"/>
  <c r="J176" i="2"/>
  <c r="K176" i="2" s="1"/>
  <c r="J175" i="2"/>
  <c r="K175" i="2" s="1"/>
  <c r="J174" i="2"/>
  <c r="J173" i="2"/>
  <c r="J172" i="2"/>
  <c r="K172" i="2" s="1"/>
  <c r="K171" i="2"/>
  <c r="J171" i="2"/>
  <c r="J170" i="2"/>
  <c r="J169" i="2"/>
  <c r="J168" i="2"/>
  <c r="K168" i="2" s="1"/>
  <c r="L168" i="2" s="1"/>
  <c r="J167" i="2"/>
  <c r="K167" i="2" s="1"/>
  <c r="J166" i="2"/>
  <c r="J165" i="2"/>
  <c r="K164" i="2"/>
  <c r="L164" i="2" s="1"/>
  <c r="J164" i="2"/>
  <c r="J163" i="2"/>
  <c r="K163" i="2" s="1"/>
  <c r="J162" i="2"/>
  <c r="J161" i="2"/>
  <c r="J160" i="2"/>
  <c r="K160" i="2" s="1"/>
  <c r="J159" i="2"/>
  <c r="K159" i="2" s="1"/>
  <c r="J158" i="2"/>
  <c r="J157" i="2"/>
  <c r="J156" i="2"/>
  <c r="K156" i="2" s="1"/>
  <c r="K155" i="2"/>
  <c r="J155" i="2"/>
  <c r="J153" i="2"/>
  <c r="K152" i="2"/>
  <c r="L152" i="2" s="1"/>
  <c r="J152" i="2"/>
  <c r="J151" i="2"/>
  <c r="K151" i="2" s="1"/>
  <c r="J150" i="2"/>
  <c r="J149" i="2"/>
  <c r="J148" i="2"/>
  <c r="K148" i="2" s="1"/>
  <c r="K147" i="2"/>
  <c r="J147" i="2"/>
  <c r="J145" i="2"/>
  <c r="J144" i="2"/>
  <c r="K144" i="2" s="1"/>
  <c r="L144" i="2" s="1"/>
  <c r="J143" i="2"/>
  <c r="K143" i="2" s="1"/>
  <c r="J141" i="2"/>
  <c r="J140" i="2"/>
  <c r="K140" i="2" s="1"/>
  <c r="J139" i="2"/>
  <c r="K139" i="2" s="1"/>
  <c r="J137" i="2"/>
  <c r="J136" i="2"/>
  <c r="K136" i="2" s="1"/>
  <c r="L136" i="2" s="1"/>
  <c r="J135" i="2"/>
  <c r="K135" i="2" s="1"/>
  <c r="J133" i="2"/>
  <c r="J132" i="2"/>
  <c r="K132" i="2" s="1"/>
  <c r="L132" i="2" s="1"/>
  <c r="J131" i="2"/>
  <c r="K131" i="2" s="1"/>
  <c r="J130" i="2"/>
  <c r="J129" i="2"/>
  <c r="J128" i="2"/>
  <c r="K128" i="2" s="1"/>
  <c r="K127" i="2"/>
  <c r="J127" i="2"/>
  <c r="J125" i="2"/>
  <c r="K124" i="2"/>
  <c r="L124" i="2" s="1"/>
  <c r="J124" i="2"/>
  <c r="J123" i="2"/>
  <c r="K123" i="2" s="1"/>
  <c r="J122" i="2"/>
  <c r="J121" i="2"/>
  <c r="J120" i="2"/>
  <c r="K120" i="2" s="1"/>
  <c r="L120" i="2" s="1"/>
  <c r="K119" i="2"/>
  <c r="J119" i="2"/>
  <c r="J118" i="2"/>
  <c r="J117" i="2"/>
  <c r="J116" i="2"/>
  <c r="K116" i="2" s="1"/>
  <c r="L116" i="2" s="1"/>
  <c r="K115" i="2"/>
  <c r="J115" i="2"/>
  <c r="J114" i="2"/>
  <c r="J113" i="2"/>
  <c r="J112" i="2"/>
  <c r="K112" i="2" s="1"/>
  <c r="L112" i="2" s="1"/>
  <c r="J111" i="2"/>
  <c r="K111" i="2" s="1"/>
  <c r="J110" i="2"/>
  <c r="J109" i="2"/>
  <c r="K108" i="2"/>
  <c r="J108" i="2"/>
  <c r="J107" i="2"/>
  <c r="K107" i="2" s="1"/>
  <c r="J106" i="2"/>
  <c r="J105" i="2"/>
  <c r="J104" i="2"/>
  <c r="K104" i="2" s="1"/>
  <c r="J103" i="2"/>
  <c r="K103" i="2" s="1"/>
  <c r="J102" i="2"/>
  <c r="J101" i="2"/>
  <c r="J100" i="2"/>
  <c r="K100" i="2" s="1"/>
  <c r="K99" i="2"/>
  <c r="J99" i="2"/>
  <c r="J97" i="2"/>
  <c r="K96" i="2"/>
  <c r="L96" i="2" s="1"/>
  <c r="J96" i="2"/>
  <c r="J95" i="2"/>
  <c r="K95" i="2" s="1"/>
  <c r="J93" i="2"/>
  <c r="J92" i="2"/>
  <c r="K92" i="2" s="1"/>
  <c r="L92" i="2" s="1"/>
  <c r="K91" i="2"/>
  <c r="J91" i="2"/>
  <c r="J90" i="2"/>
  <c r="J89" i="2"/>
  <c r="J88" i="2"/>
  <c r="K88" i="2" s="1"/>
  <c r="L88" i="2" s="1"/>
  <c r="J87" i="2"/>
  <c r="K87" i="2" s="1"/>
  <c r="J85" i="2"/>
  <c r="J84" i="2"/>
  <c r="K84" i="2" s="1"/>
  <c r="L84" i="2" s="1"/>
  <c r="J83" i="2"/>
  <c r="K83" i="2" s="1"/>
  <c r="J81" i="2"/>
  <c r="J80" i="2"/>
  <c r="K80" i="2" s="1"/>
  <c r="J79" i="2"/>
  <c r="K79" i="2" s="1"/>
  <c r="J78" i="2"/>
  <c r="J77" i="2"/>
  <c r="K76" i="2"/>
  <c r="J76" i="2"/>
  <c r="J75" i="2"/>
  <c r="K75" i="2" s="1"/>
  <c r="J74" i="2"/>
  <c r="J73" i="2"/>
  <c r="J72" i="2"/>
  <c r="K72" i="2" s="1"/>
  <c r="J71" i="2"/>
  <c r="K71" i="2" s="1"/>
  <c r="J69" i="2"/>
  <c r="J68" i="2"/>
  <c r="K68" i="2" s="1"/>
  <c r="J67" i="2"/>
  <c r="K67" i="2" s="1"/>
  <c r="J65" i="2"/>
  <c r="J64" i="2"/>
  <c r="K64" i="2" s="1"/>
  <c r="J63" i="2"/>
  <c r="K63" i="2" s="1"/>
  <c r="J61" i="2"/>
  <c r="J60" i="2"/>
  <c r="K60" i="2" s="1"/>
  <c r="L60" i="2" s="1"/>
  <c r="J59" i="2"/>
  <c r="K59" i="2" s="1"/>
  <c r="J58" i="2"/>
  <c r="J57" i="2"/>
  <c r="K56" i="2"/>
  <c r="L56" i="2" s="1"/>
  <c r="J56" i="2"/>
  <c r="J55" i="2"/>
  <c r="K55" i="2" s="1"/>
  <c r="J54" i="2"/>
  <c r="J53" i="2"/>
  <c r="J52" i="2"/>
  <c r="K52" i="2" s="1"/>
  <c r="J51" i="2"/>
  <c r="K51" i="2" s="1"/>
  <c r="J49" i="2"/>
  <c r="J48" i="2"/>
  <c r="K48" i="2" s="1"/>
  <c r="L48" i="2" s="1"/>
  <c r="J47" i="2"/>
  <c r="K47" i="2" s="1"/>
  <c r="J45" i="2"/>
  <c r="J44" i="2"/>
  <c r="K44" i="2" s="1"/>
  <c r="L44" i="2" s="1"/>
  <c r="J43" i="2"/>
  <c r="K43" i="2" s="1"/>
  <c r="J41" i="2"/>
  <c r="J40" i="2"/>
  <c r="K40" i="2" s="1"/>
  <c r="J39" i="2"/>
  <c r="K39" i="2" s="1"/>
  <c r="J37" i="2"/>
  <c r="J36" i="2"/>
  <c r="K36" i="2" s="1"/>
  <c r="J35" i="2"/>
  <c r="K35" i="2" s="1"/>
  <c r="J34" i="2"/>
  <c r="J33" i="2"/>
  <c r="J32" i="2"/>
  <c r="K32" i="2" s="1"/>
  <c r="K31" i="2"/>
  <c r="J31" i="2"/>
  <c r="J30" i="2"/>
  <c r="J29" i="2"/>
  <c r="J28" i="2"/>
  <c r="K28" i="2" s="1"/>
  <c r="L28" i="2" s="1"/>
  <c r="J27" i="2"/>
  <c r="K27" i="2" s="1"/>
  <c r="J25" i="2"/>
  <c r="J24" i="2"/>
  <c r="K24" i="2" s="1"/>
  <c r="J23" i="2"/>
  <c r="K23" i="2" s="1"/>
  <c r="J21" i="2"/>
  <c r="J20" i="2"/>
  <c r="K20" i="2" s="1"/>
  <c r="L20" i="2" s="1"/>
  <c r="J19" i="2"/>
  <c r="K19" i="2" s="1"/>
  <c r="J18" i="2"/>
  <c r="J17" i="2"/>
  <c r="K16" i="2"/>
  <c r="L16" i="2" s="1"/>
  <c r="J16" i="2"/>
  <c r="J15" i="2"/>
  <c r="K15" i="2" s="1"/>
  <c r="J14" i="2"/>
  <c r="J13" i="2"/>
  <c r="J12" i="2"/>
  <c r="K12" i="2" s="1"/>
  <c r="J11" i="2"/>
  <c r="K11" i="2" s="1"/>
  <c r="J10" i="2"/>
  <c r="J9" i="2"/>
  <c r="J8" i="2"/>
  <c r="K8" i="2" s="1"/>
  <c r="K7" i="2"/>
  <c r="J7" i="2"/>
  <c r="J6" i="2"/>
  <c r="J5" i="2"/>
  <c r="J4" i="2"/>
  <c r="K4" i="2" s="1"/>
  <c r="L4" i="2" s="1"/>
  <c r="I318" i="1"/>
  <c r="I317" i="1"/>
  <c r="H317" i="1"/>
  <c r="I316" i="1"/>
  <c r="J307" i="1"/>
  <c r="K307" i="1" s="1"/>
  <c r="J306" i="1"/>
  <c r="J304" i="1"/>
  <c r="K304" i="1" s="1"/>
  <c r="K303" i="1"/>
  <c r="J303" i="1"/>
  <c r="J302" i="1"/>
  <c r="J301" i="1"/>
  <c r="J300" i="1"/>
  <c r="K300" i="1" s="1"/>
  <c r="L300" i="1" s="1"/>
  <c r="K299" i="1"/>
  <c r="J299" i="1"/>
  <c r="J298" i="1"/>
  <c r="J297" i="1"/>
  <c r="K296" i="1" s="1"/>
  <c r="L296" i="1" s="1"/>
  <c r="J296" i="1"/>
  <c r="J295" i="1"/>
  <c r="K295" i="1" s="1"/>
  <c r="J294" i="1"/>
  <c r="J293" i="1"/>
  <c r="K292" i="1"/>
  <c r="J292" i="1"/>
  <c r="J291" i="1"/>
  <c r="K291" i="1" s="1"/>
  <c r="J290" i="1"/>
  <c r="J289" i="1"/>
  <c r="J288" i="1"/>
  <c r="K288" i="1" s="1"/>
  <c r="L288" i="1" s="1"/>
  <c r="K287" i="1"/>
  <c r="J287" i="1"/>
  <c r="J286" i="1"/>
  <c r="J285" i="1"/>
  <c r="J284" i="1"/>
  <c r="K284" i="1" s="1"/>
  <c r="L284" i="1" s="1"/>
  <c r="K283" i="1"/>
  <c r="J283" i="1"/>
  <c r="J282" i="1"/>
  <c r="J281" i="1"/>
  <c r="J280" i="1"/>
  <c r="K280" i="1" s="1"/>
  <c r="L280" i="1" s="1"/>
  <c r="J279" i="1"/>
  <c r="K279" i="1" s="1"/>
  <c r="J278" i="1"/>
  <c r="J277" i="1"/>
  <c r="K276" i="1"/>
  <c r="J276" i="1"/>
  <c r="J275" i="1"/>
  <c r="K275" i="1" s="1"/>
  <c r="J274" i="1"/>
  <c r="J272" i="1"/>
  <c r="K272" i="1" s="1"/>
  <c r="K271" i="1"/>
  <c r="J271" i="1"/>
  <c r="J270" i="1"/>
  <c r="J269" i="1"/>
  <c r="J268" i="1"/>
  <c r="K268" i="1" s="1"/>
  <c r="L268" i="1" s="1"/>
  <c r="J267" i="1"/>
  <c r="K267" i="1" s="1"/>
  <c r="J266" i="1"/>
  <c r="J265" i="1"/>
  <c r="K264" i="1"/>
  <c r="J264" i="1"/>
  <c r="J263" i="1"/>
  <c r="K263" i="1" s="1"/>
  <c r="J262" i="1"/>
  <c r="J261" i="1"/>
  <c r="J260" i="1"/>
  <c r="K260" i="1" s="1"/>
  <c r="L260" i="1" s="1"/>
  <c r="J259" i="1"/>
  <c r="K259" i="1" s="1"/>
  <c r="J258" i="1"/>
  <c r="J257" i="1"/>
  <c r="J256" i="1"/>
  <c r="K256" i="1" s="1"/>
  <c r="L256" i="1" s="1"/>
  <c r="K255" i="1"/>
  <c r="J255" i="1"/>
  <c r="J254" i="1"/>
  <c r="J253" i="1"/>
  <c r="J252" i="1"/>
  <c r="K252" i="1" s="1"/>
  <c r="L252" i="1" s="1"/>
  <c r="J251" i="1"/>
  <c r="K251" i="1" s="1"/>
  <c r="J250" i="1"/>
  <c r="J249" i="1"/>
  <c r="K248" i="1"/>
  <c r="J248" i="1"/>
  <c r="J247" i="1"/>
  <c r="K247" i="1" s="1"/>
  <c r="J246" i="1"/>
  <c r="J245" i="1"/>
  <c r="J244" i="1"/>
  <c r="K244" i="1" s="1"/>
  <c r="J243" i="1"/>
  <c r="K243" i="1" s="1"/>
  <c r="J242" i="1"/>
  <c r="J241" i="1"/>
  <c r="J240" i="1"/>
  <c r="K240" i="1" s="1"/>
  <c r="K239" i="1"/>
  <c r="J239" i="1"/>
  <c r="J238" i="1"/>
  <c r="J237" i="1"/>
  <c r="J236" i="1"/>
  <c r="K236" i="1" s="1"/>
  <c r="L236" i="1" s="1"/>
  <c r="J235" i="1"/>
  <c r="K235" i="1" s="1"/>
  <c r="J234" i="1"/>
  <c r="J233" i="1"/>
  <c r="K232" i="1"/>
  <c r="J232" i="1"/>
  <c r="J231" i="1"/>
  <c r="K231" i="1" s="1"/>
  <c r="J230" i="1"/>
  <c r="J229" i="1"/>
  <c r="J228" i="1"/>
  <c r="K228" i="1" s="1"/>
  <c r="L228" i="1" s="1"/>
  <c r="J227" i="1"/>
  <c r="K227" i="1" s="1"/>
  <c r="J226" i="1"/>
  <c r="J225" i="1"/>
  <c r="J224" i="1"/>
  <c r="K224" i="1" s="1"/>
  <c r="L224" i="1" s="1"/>
  <c r="K223" i="1"/>
  <c r="J223" i="1"/>
  <c r="J222" i="1"/>
  <c r="J221" i="1"/>
  <c r="J220" i="1"/>
  <c r="K220" i="1" s="1"/>
  <c r="L220" i="1" s="1"/>
  <c r="J219" i="1"/>
  <c r="K219" i="1" s="1"/>
  <c r="J218" i="1"/>
  <c r="J217" i="1"/>
  <c r="K216" i="1"/>
  <c r="J216" i="1"/>
  <c r="J215" i="1"/>
  <c r="K215" i="1" s="1"/>
  <c r="J214" i="1"/>
  <c r="J213" i="1"/>
  <c r="J212" i="1"/>
  <c r="K212" i="1" s="1"/>
  <c r="J211" i="1"/>
  <c r="K211" i="1" s="1"/>
  <c r="J209" i="1"/>
  <c r="J208" i="1"/>
  <c r="K208" i="1" s="1"/>
  <c r="J207" i="1"/>
  <c r="K207" i="1" s="1"/>
  <c r="J206" i="1"/>
  <c r="J205" i="1"/>
  <c r="K204" i="1"/>
  <c r="J204" i="1"/>
  <c r="J203" i="1"/>
  <c r="K203" i="1" s="1"/>
  <c r="J201" i="1"/>
  <c r="J200" i="1"/>
  <c r="K200" i="1" s="1"/>
  <c r="K199" i="1"/>
  <c r="J199" i="1"/>
  <c r="J197" i="1"/>
  <c r="K196" i="1"/>
  <c r="L196" i="1" s="1"/>
  <c r="J196" i="1"/>
  <c r="J195" i="1"/>
  <c r="K195" i="1" s="1"/>
  <c r="J193" i="1"/>
  <c r="J192" i="1"/>
  <c r="K192" i="1" s="1"/>
  <c r="K191" i="1"/>
  <c r="J191" i="1"/>
  <c r="J190" i="1"/>
  <c r="J189" i="1"/>
  <c r="K188" i="1" s="1"/>
  <c r="L188" i="1" s="1"/>
  <c r="J188" i="1"/>
  <c r="J187" i="1"/>
  <c r="K187" i="1" s="1"/>
  <c r="J185" i="1"/>
  <c r="J184" i="1"/>
  <c r="K184" i="1" s="1"/>
  <c r="K183" i="1"/>
  <c r="J183" i="1"/>
  <c r="J181" i="1"/>
  <c r="K180" i="1" s="1"/>
  <c r="L180" i="1" s="1"/>
  <c r="J180" i="1"/>
  <c r="J179" i="1"/>
  <c r="K179" i="1" s="1"/>
  <c r="J178" i="1"/>
  <c r="J177" i="1"/>
  <c r="K176" i="1"/>
  <c r="J176" i="1"/>
  <c r="J175" i="1"/>
  <c r="K175" i="1" s="1"/>
  <c r="J174" i="1"/>
  <c r="J173" i="1"/>
  <c r="J172" i="1"/>
  <c r="K172" i="1" s="1"/>
  <c r="K171" i="1"/>
  <c r="J171" i="1"/>
  <c r="J169" i="1"/>
  <c r="K168" i="1" s="1"/>
  <c r="L168" i="1" s="1"/>
  <c r="J168" i="1"/>
  <c r="J167" i="1"/>
  <c r="K167" i="1" s="1"/>
  <c r="J166" i="1"/>
  <c r="J165" i="1"/>
  <c r="K164" i="1"/>
  <c r="J164" i="1"/>
  <c r="J163" i="1"/>
  <c r="K163" i="1" s="1"/>
  <c r="J162" i="1"/>
  <c r="J161" i="1"/>
  <c r="J160" i="1"/>
  <c r="K160" i="1" s="1"/>
  <c r="K159" i="1"/>
  <c r="J159" i="1"/>
  <c r="J158" i="1"/>
  <c r="J157" i="1"/>
  <c r="J156" i="1"/>
  <c r="K156" i="1" s="1"/>
  <c r="L156" i="1" s="1"/>
  <c r="K155" i="1"/>
  <c r="J155" i="1"/>
  <c r="J153" i="1"/>
  <c r="K152" i="1"/>
  <c r="L152" i="1" s="1"/>
  <c r="J152" i="1"/>
  <c r="J151" i="1"/>
  <c r="K151" i="1" s="1"/>
  <c r="J150" i="1"/>
  <c r="J149" i="1"/>
  <c r="J148" i="1"/>
  <c r="K148" i="1" s="1"/>
  <c r="K147" i="1"/>
  <c r="J147" i="1"/>
  <c r="J145" i="1"/>
  <c r="K144" i="1" s="1"/>
  <c r="L144" i="1" s="1"/>
  <c r="J144" i="1"/>
  <c r="J143" i="1"/>
  <c r="K143" i="1" s="1"/>
  <c r="J142" i="1"/>
  <c r="J141" i="1"/>
  <c r="K140" i="1"/>
  <c r="J140" i="1"/>
  <c r="J139" i="1"/>
  <c r="K139" i="1" s="1"/>
  <c r="J137" i="1"/>
  <c r="J136" i="1"/>
  <c r="K136" i="1" s="1"/>
  <c r="K135" i="1"/>
  <c r="J135" i="1"/>
  <c r="J134" i="1"/>
  <c r="J133" i="1"/>
  <c r="K132" i="1" s="1"/>
  <c r="L132" i="1" s="1"/>
  <c r="J132" i="1"/>
  <c r="J131" i="1"/>
  <c r="K131" i="1" s="1"/>
  <c r="J130" i="1"/>
  <c r="J129" i="1"/>
  <c r="K128" i="1"/>
  <c r="J128" i="1"/>
  <c r="J127" i="1"/>
  <c r="K127" i="1" s="1"/>
  <c r="J125" i="1"/>
  <c r="J124" i="1"/>
  <c r="K124" i="1" s="1"/>
  <c r="K123" i="1"/>
  <c r="J123" i="1"/>
  <c r="J122" i="1"/>
  <c r="J121" i="1"/>
  <c r="K120" i="1" s="1"/>
  <c r="L120" i="1" s="1"/>
  <c r="J120" i="1"/>
  <c r="J119" i="1"/>
  <c r="K119" i="1" s="1"/>
  <c r="J118" i="1"/>
  <c r="J117" i="1"/>
  <c r="K116" i="1"/>
  <c r="J116" i="1"/>
  <c r="J115" i="1"/>
  <c r="K115" i="1" s="1"/>
  <c r="J113" i="1"/>
  <c r="J112" i="1"/>
  <c r="K112" i="1" s="1"/>
  <c r="L112" i="1" s="1"/>
  <c r="K111" i="1"/>
  <c r="J111" i="1"/>
  <c r="J110" i="1"/>
  <c r="J109" i="1"/>
  <c r="K108" i="1" s="1"/>
  <c r="L108" i="1" s="1"/>
  <c r="J108" i="1"/>
  <c r="J107" i="1"/>
  <c r="K107" i="1" s="1"/>
  <c r="J106" i="1"/>
  <c r="J105" i="1"/>
  <c r="K104" i="1"/>
  <c r="L104" i="1" s="1"/>
  <c r="J104" i="1"/>
  <c r="J103" i="1"/>
  <c r="K103" i="1" s="1"/>
  <c r="J102" i="1"/>
  <c r="J101" i="1"/>
  <c r="J100" i="1"/>
  <c r="K100" i="1" s="1"/>
  <c r="L100" i="1" s="1"/>
  <c r="K99" i="1"/>
  <c r="J99" i="1"/>
  <c r="J97" i="1"/>
  <c r="K96" i="1" s="1"/>
  <c r="L96" i="1" s="1"/>
  <c r="J96" i="1"/>
  <c r="J95" i="1"/>
  <c r="K95" i="1" s="1"/>
  <c r="J93" i="1"/>
  <c r="J92" i="1"/>
  <c r="K92" i="1" s="1"/>
  <c r="L92" i="1" s="1"/>
  <c r="K91" i="1"/>
  <c r="J91" i="1"/>
  <c r="J90" i="1"/>
  <c r="J89" i="1"/>
  <c r="J88" i="1"/>
  <c r="K88" i="1" s="1"/>
  <c r="L88" i="1" s="1"/>
  <c r="K87" i="1"/>
  <c r="J87" i="1"/>
  <c r="J85" i="1"/>
  <c r="K84" i="1"/>
  <c r="L84" i="1" s="1"/>
  <c r="J84" i="1"/>
  <c r="J83" i="1"/>
  <c r="K83" i="1" s="1"/>
  <c r="J81" i="1"/>
  <c r="J80" i="1"/>
  <c r="K80" i="1" s="1"/>
  <c r="K79" i="1"/>
  <c r="J79" i="1"/>
  <c r="J78" i="1"/>
  <c r="J77" i="1"/>
  <c r="K76" i="1" s="1"/>
  <c r="L76" i="1" s="1"/>
  <c r="J76" i="1"/>
  <c r="J75" i="1"/>
  <c r="K75" i="1" s="1"/>
  <c r="J73" i="1"/>
  <c r="J72" i="1"/>
  <c r="K72" i="1" s="1"/>
  <c r="K71" i="1"/>
  <c r="J71" i="1"/>
  <c r="J69" i="1"/>
  <c r="K68" i="1" s="1"/>
  <c r="L68" i="1" s="1"/>
  <c r="J68" i="1"/>
  <c r="J67" i="1"/>
  <c r="K67" i="1" s="1"/>
  <c r="J65" i="1"/>
  <c r="J64" i="1"/>
  <c r="K64" i="1" s="1"/>
  <c r="L64" i="1" s="1"/>
  <c r="K63" i="1"/>
  <c r="J63" i="1"/>
  <c r="J61" i="1"/>
  <c r="K60" i="1" s="1"/>
  <c r="L60" i="1" s="1"/>
  <c r="J60" i="1"/>
  <c r="J59" i="1"/>
  <c r="K59" i="1" s="1"/>
  <c r="J58" i="1"/>
  <c r="J57" i="1"/>
  <c r="K56" i="1"/>
  <c r="L56" i="1" s="1"/>
  <c r="J56" i="1"/>
  <c r="J55" i="1"/>
  <c r="K55" i="1" s="1"/>
  <c r="J54" i="1"/>
  <c r="J53" i="1"/>
  <c r="J52" i="1"/>
  <c r="K52" i="1" s="1"/>
  <c r="L52" i="1" s="1"/>
  <c r="K51" i="1"/>
  <c r="J51" i="1"/>
  <c r="J49" i="1"/>
  <c r="K48" i="1" s="1"/>
  <c r="L48" i="1" s="1"/>
  <c r="J48" i="1"/>
  <c r="J47" i="1"/>
  <c r="K47" i="1" s="1"/>
  <c r="J46" i="1"/>
  <c r="J45" i="1"/>
  <c r="K44" i="1"/>
  <c r="L44" i="1" s="1"/>
  <c r="J44" i="1"/>
  <c r="J43" i="1"/>
  <c r="K43" i="1" s="1"/>
  <c r="J41" i="1"/>
  <c r="J40" i="1"/>
  <c r="K40" i="1" s="1"/>
  <c r="K39" i="1"/>
  <c r="J39" i="1"/>
  <c r="J37" i="1"/>
  <c r="K36" i="1"/>
  <c r="L36" i="1" s="1"/>
  <c r="J36" i="1"/>
  <c r="J35" i="1"/>
  <c r="K35" i="1" s="1"/>
  <c r="J34" i="1"/>
  <c r="J33" i="1"/>
  <c r="J32" i="1"/>
  <c r="K32" i="1" s="1"/>
  <c r="K31" i="1"/>
  <c r="J31" i="1"/>
  <c r="J30" i="1"/>
  <c r="J29" i="1"/>
  <c r="J28" i="1"/>
  <c r="K28" i="1" s="1"/>
  <c r="L28" i="1" s="1"/>
  <c r="K27" i="1"/>
  <c r="J27" i="1"/>
  <c r="J25" i="1"/>
  <c r="K24" i="1"/>
  <c r="L24" i="1" s="1"/>
  <c r="J24" i="1"/>
  <c r="J23" i="1"/>
  <c r="K23" i="1" s="1"/>
  <c r="J21" i="1"/>
  <c r="J20" i="1"/>
  <c r="K20" i="1" s="1"/>
  <c r="L20" i="1" s="1"/>
  <c r="K19" i="1"/>
  <c r="J19" i="1"/>
  <c r="J18" i="1"/>
  <c r="J17" i="1"/>
  <c r="K16" i="1" s="1"/>
  <c r="L16" i="1" s="1"/>
  <c r="J16" i="1"/>
  <c r="J15" i="1"/>
  <c r="K15" i="1" s="1"/>
  <c r="J14" i="1"/>
  <c r="J13" i="1"/>
  <c r="K12" i="1"/>
  <c r="L12" i="1" s="1"/>
  <c r="J12" i="1"/>
  <c r="J11" i="1"/>
  <c r="K11" i="1" s="1"/>
  <c r="J9" i="1"/>
  <c r="J8" i="1"/>
  <c r="K8" i="1" s="1"/>
  <c r="L8" i="1" s="1"/>
  <c r="K7" i="1"/>
  <c r="J7" i="1"/>
  <c r="J6" i="1"/>
  <c r="J5" i="1"/>
  <c r="K4" i="1" s="1"/>
  <c r="L4" i="1" s="1"/>
  <c r="J4" i="1"/>
  <c r="L10" i="49" l="1"/>
  <c r="K7" i="49"/>
  <c r="L7" i="49" s="1"/>
  <c r="K13" i="49"/>
  <c r="L13" i="49" s="1"/>
  <c r="L56" i="45"/>
  <c r="L63" i="45"/>
  <c r="L56" i="46"/>
  <c r="L63" i="46"/>
  <c r="L16" i="45"/>
  <c r="L20" i="45"/>
  <c r="L40" i="45"/>
  <c r="L24" i="46"/>
  <c r="L24" i="47"/>
  <c r="L40" i="47"/>
  <c r="L16" i="48"/>
  <c r="L44" i="48"/>
  <c r="L8" i="46"/>
  <c r="L40" i="46"/>
  <c r="L8" i="47"/>
  <c r="L12" i="48"/>
  <c r="L24" i="48"/>
  <c r="L40" i="48"/>
  <c r="L52" i="48"/>
  <c r="L15" i="20"/>
  <c r="L39" i="20"/>
  <c r="L103" i="20"/>
  <c r="L31" i="21"/>
  <c r="L95" i="21"/>
  <c r="L23" i="22"/>
  <c r="L87" i="22"/>
  <c r="L15" i="23"/>
  <c r="L79" i="23"/>
  <c r="L7" i="24"/>
  <c r="L55" i="21"/>
  <c r="L119" i="21"/>
  <c r="L47" i="22"/>
  <c r="L7" i="20"/>
  <c r="L71" i="20"/>
  <c r="L135" i="20"/>
  <c r="L63" i="21"/>
  <c r="L127" i="21"/>
  <c r="L55" i="22"/>
  <c r="L119" i="22"/>
  <c r="L47" i="23"/>
  <c r="L87" i="23"/>
  <c r="L111" i="23"/>
  <c r="L19" i="24"/>
  <c r="K27" i="24"/>
  <c r="L27" i="24" s="1"/>
  <c r="K63" i="24"/>
  <c r="L63" i="24" s="1"/>
  <c r="K95" i="24"/>
  <c r="L95" i="24" s="1"/>
  <c r="K127" i="24"/>
  <c r="L127" i="24" s="1"/>
  <c r="K23" i="25"/>
  <c r="L23" i="25" s="1"/>
  <c r="K55" i="25"/>
  <c r="L55" i="25" s="1"/>
  <c r="K87" i="25"/>
  <c r="L87" i="25" s="1"/>
  <c r="K119" i="25"/>
  <c r="L119" i="25" s="1"/>
  <c r="K15" i="26"/>
  <c r="L15" i="26" s="1"/>
  <c r="K47" i="26"/>
  <c r="L47" i="26" s="1"/>
  <c r="K79" i="26"/>
  <c r="L79" i="26" s="1"/>
  <c r="K111" i="26"/>
  <c r="L111" i="26" s="1"/>
  <c r="K7" i="27"/>
  <c r="L7" i="27" s="1"/>
  <c r="K39" i="27"/>
  <c r="L39" i="27" s="1"/>
  <c r="K71" i="27"/>
  <c r="L71" i="27" s="1"/>
  <c r="K103" i="27"/>
  <c r="L103" i="27" s="1"/>
  <c r="K135" i="27"/>
  <c r="L135" i="27" s="1"/>
  <c r="K31" i="28"/>
  <c r="L31" i="28" s="1"/>
  <c r="L15" i="29"/>
  <c r="L7" i="30"/>
  <c r="L135" i="30"/>
  <c r="L127" i="31"/>
  <c r="L119" i="32"/>
  <c r="K43" i="24"/>
  <c r="L43" i="24" s="1"/>
  <c r="K59" i="28"/>
  <c r="L59" i="28" s="1"/>
  <c r="K51" i="29"/>
  <c r="L51" i="29" s="1"/>
  <c r="K43" i="30"/>
  <c r="L43" i="30" s="1"/>
  <c r="K35" i="31"/>
  <c r="L35" i="31" s="1"/>
  <c r="K27" i="32"/>
  <c r="L27" i="32" s="1"/>
  <c r="K59" i="24"/>
  <c r="L59" i="24" s="1"/>
  <c r="K79" i="24"/>
  <c r="L79" i="24" s="1"/>
  <c r="K91" i="24"/>
  <c r="L91" i="24" s="1"/>
  <c r="K111" i="24"/>
  <c r="L111" i="24" s="1"/>
  <c r="K123" i="24"/>
  <c r="L123" i="24" s="1"/>
  <c r="K7" i="25"/>
  <c r="L7" i="25" s="1"/>
  <c r="K19" i="25"/>
  <c r="L19" i="25" s="1"/>
  <c r="K39" i="25"/>
  <c r="L39" i="25" s="1"/>
  <c r="K51" i="25"/>
  <c r="L51" i="25" s="1"/>
  <c r="K71" i="25"/>
  <c r="L71" i="25" s="1"/>
  <c r="K83" i="25"/>
  <c r="L83" i="25" s="1"/>
  <c r="K103" i="25"/>
  <c r="L103" i="25" s="1"/>
  <c r="K115" i="25"/>
  <c r="L115" i="25" s="1"/>
  <c r="K135" i="25"/>
  <c r="L135" i="25" s="1"/>
  <c r="K11" i="26"/>
  <c r="L11" i="26" s="1"/>
  <c r="K31" i="26"/>
  <c r="L31" i="26" s="1"/>
  <c r="K43" i="26"/>
  <c r="L43" i="26" s="1"/>
  <c r="K63" i="26"/>
  <c r="L63" i="26" s="1"/>
  <c r="K75" i="26"/>
  <c r="L75" i="26" s="1"/>
  <c r="K95" i="26"/>
  <c r="L95" i="26" s="1"/>
  <c r="K107" i="26"/>
  <c r="L107" i="26" s="1"/>
  <c r="K127" i="26"/>
  <c r="L127" i="26" s="1"/>
  <c r="K139" i="26"/>
  <c r="L139" i="26" s="1"/>
  <c r="K23" i="27"/>
  <c r="L23" i="27" s="1"/>
  <c r="K35" i="27"/>
  <c r="L35" i="27" s="1"/>
  <c r="K55" i="27"/>
  <c r="L55" i="27" s="1"/>
  <c r="K67" i="27"/>
  <c r="L67" i="27" s="1"/>
  <c r="K87" i="27"/>
  <c r="L87" i="27" s="1"/>
  <c r="K99" i="27"/>
  <c r="L99" i="27" s="1"/>
  <c r="K119" i="27"/>
  <c r="L119" i="27" s="1"/>
  <c r="K131" i="27"/>
  <c r="L131" i="27" s="1"/>
  <c r="K15" i="28"/>
  <c r="L15" i="28" s="1"/>
  <c r="K27" i="28"/>
  <c r="L27" i="28" s="1"/>
  <c r="K47" i="28"/>
  <c r="L47" i="28" s="1"/>
  <c r="L87" i="28"/>
  <c r="K91" i="28"/>
  <c r="L91" i="28" s="1"/>
  <c r="L79" i="29"/>
  <c r="K83" i="29"/>
  <c r="L83" i="29" s="1"/>
  <c r="L71" i="30"/>
  <c r="K75" i="30"/>
  <c r="L75" i="30" s="1"/>
  <c r="L63" i="31"/>
  <c r="K67" i="31"/>
  <c r="L67" i="31" s="1"/>
  <c r="L55" i="32"/>
  <c r="K59" i="32"/>
  <c r="L59" i="32" s="1"/>
  <c r="L79" i="28"/>
  <c r="K83" i="28"/>
  <c r="L83" i="28" s="1"/>
  <c r="L111" i="28"/>
  <c r="K115" i="28"/>
  <c r="L115" i="28" s="1"/>
  <c r="L7" i="29"/>
  <c r="K11" i="29"/>
  <c r="L11" i="29" s="1"/>
  <c r="L39" i="29"/>
  <c r="K43" i="29"/>
  <c r="L43" i="29" s="1"/>
  <c r="L71" i="29"/>
  <c r="K75" i="29"/>
  <c r="L75" i="29" s="1"/>
  <c r="L103" i="29"/>
  <c r="K107" i="29"/>
  <c r="L107" i="29" s="1"/>
  <c r="L135" i="29"/>
  <c r="K139" i="29"/>
  <c r="L139" i="29" s="1"/>
  <c r="L31" i="30"/>
  <c r="K35" i="30"/>
  <c r="L35" i="30" s="1"/>
  <c r="L63" i="30"/>
  <c r="K67" i="30"/>
  <c r="L67" i="30" s="1"/>
  <c r="L95" i="30"/>
  <c r="K99" i="30"/>
  <c r="L99" i="30" s="1"/>
  <c r="L127" i="30"/>
  <c r="K131" i="30"/>
  <c r="L131" i="30" s="1"/>
  <c r="L23" i="31"/>
  <c r="K27" i="31"/>
  <c r="L27" i="31" s="1"/>
  <c r="L55" i="31"/>
  <c r="K59" i="31"/>
  <c r="L59" i="31" s="1"/>
  <c r="L87" i="31"/>
  <c r="K91" i="31"/>
  <c r="L91" i="31" s="1"/>
  <c r="L119" i="31"/>
  <c r="K123" i="31"/>
  <c r="L123" i="31" s="1"/>
  <c r="L15" i="32"/>
  <c r="K19" i="32"/>
  <c r="L19" i="32" s="1"/>
  <c r="L47" i="32"/>
  <c r="K51" i="32"/>
  <c r="L51" i="32" s="1"/>
  <c r="L79" i="32"/>
  <c r="K83" i="32"/>
  <c r="L83" i="32" s="1"/>
  <c r="L111" i="32"/>
  <c r="K115" i="32"/>
  <c r="L115" i="32" s="1"/>
  <c r="K91" i="38"/>
  <c r="L91" i="38" s="1"/>
  <c r="K75" i="28"/>
  <c r="L75" i="28" s="1"/>
  <c r="K107" i="28"/>
  <c r="L107" i="28" s="1"/>
  <c r="K139" i="28"/>
  <c r="L139" i="28" s="1"/>
  <c r="K35" i="29"/>
  <c r="L35" i="29" s="1"/>
  <c r="K67" i="29"/>
  <c r="L67" i="29" s="1"/>
  <c r="K99" i="29"/>
  <c r="L99" i="29" s="1"/>
  <c r="K131" i="29"/>
  <c r="L131" i="29" s="1"/>
  <c r="K27" i="30"/>
  <c r="L27" i="30" s="1"/>
  <c r="K59" i="30"/>
  <c r="L59" i="30" s="1"/>
  <c r="K91" i="30"/>
  <c r="L91" i="30" s="1"/>
  <c r="K123" i="30"/>
  <c r="L123" i="30" s="1"/>
  <c r="K19" i="31"/>
  <c r="L19" i="31" s="1"/>
  <c r="K51" i="31"/>
  <c r="L51" i="31" s="1"/>
  <c r="K83" i="31"/>
  <c r="L83" i="31" s="1"/>
  <c r="K115" i="31"/>
  <c r="L115" i="31" s="1"/>
  <c r="K11" i="32"/>
  <c r="L11" i="32" s="1"/>
  <c r="K43" i="32"/>
  <c r="L43" i="32" s="1"/>
  <c r="K75" i="32"/>
  <c r="L75" i="32" s="1"/>
  <c r="K107" i="32"/>
  <c r="L107" i="32" s="1"/>
  <c r="K27" i="38"/>
  <c r="L27" i="38" s="1"/>
  <c r="K131" i="32"/>
  <c r="L131" i="32" s="1"/>
  <c r="K15" i="33"/>
  <c r="L15" i="33" s="1"/>
  <c r="K27" i="33"/>
  <c r="L27" i="33" s="1"/>
  <c r="K47" i="33"/>
  <c r="L47" i="33" s="1"/>
  <c r="K59" i="33"/>
  <c r="L59" i="33" s="1"/>
  <c r="K79" i="33"/>
  <c r="L79" i="33" s="1"/>
  <c r="K91" i="33"/>
  <c r="L91" i="33" s="1"/>
  <c r="K111" i="33"/>
  <c r="L111" i="33" s="1"/>
  <c r="K123" i="33"/>
  <c r="L123" i="33" s="1"/>
  <c r="K7" i="34"/>
  <c r="L7" i="34" s="1"/>
  <c r="K19" i="34"/>
  <c r="L19" i="34" s="1"/>
  <c r="K39" i="34"/>
  <c r="L39" i="34" s="1"/>
  <c r="K51" i="34"/>
  <c r="L51" i="34" s="1"/>
  <c r="K71" i="34"/>
  <c r="L71" i="34" s="1"/>
  <c r="K83" i="34"/>
  <c r="L83" i="34" s="1"/>
  <c r="K103" i="34"/>
  <c r="L103" i="34" s="1"/>
  <c r="K115" i="34"/>
  <c r="L115" i="34" s="1"/>
  <c r="K135" i="34"/>
  <c r="L135" i="34" s="1"/>
  <c r="K11" i="35"/>
  <c r="L11" i="35" s="1"/>
  <c r="K31" i="35"/>
  <c r="L31" i="35" s="1"/>
  <c r="K43" i="35"/>
  <c r="L43" i="35" s="1"/>
  <c r="K63" i="35"/>
  <c r="L63" i="35" s="1"/>
  <c r="K75" i="35"/>
  <c r="L75" i="35" s="1"/>
  <c r="K95" i="35"/>
  <c r="L95" i="35" s="1"/>
  <c r="K107" i="35"/>
  <c r="L107" i="35" s="1"/>
  <c r="K127" i="35"/>
  <c r="L127" i="35" s="1"/>
  <c r="K139" i="35"/>
  <c r="L139" i="35" s="1"/>
  <c r="K23" i="36"/>
  <c r="L23" i="36" s="1"/>
  <c r="K35" i="36"/>
  <c r="L35" i="36" s="1"/>
  <c r="K55" i="36"/>
  <c r="L55" i="36" s="1"/>
  <c r="K67" i="36"/>
  <c r="L67" i="36" s="1"/>
  <c r="K87" i="36"/>
  <c r="L87" i="36" s="1"/>
  <c r="K99" i="36"/>
  <c r="L99" i="36" s="1"/>
  <c r="K119" i="36"/>
  <c r="L119" i="36" s="1"/>
  <c r="K131" i="36"/>
  <c r="L131" i="36" s="1"/>
  <c r="K15" i="37"/>
  <c r="L15" i="37" s="1"/>
  <c r="K27" i="37"/>
  <c r="L27" i="37" s="1"/>
  <c r="K47" i="37"/>
  <c r="L47" i="37" s="1"/>
  <c r="K59" i="37"/>
  <c r="L59" i="37" s="1"/>
  <c r="K79" i="37"/>
  <c r="L79" i="37" s="1"/>
  <c r="K91" i="37"/>
  <c r="L91" i="37" s="1"/>
  <c r="K111" i="37"/>
  <c r="L111" i="37" s="1"/>
  <c r="K123" i="37"/>
  <c r="L123" i="37" s="1"/>
  <c r="L55" i="38"/>
  <c r="K59" i="38"/>
  <c r="L59" i="38" s="1"/>
  <c r="L47" i="39"/>
  <c r="K51" i="39"/>
  <c r="L51" i="39" s="1"/>
  <c r="K135" i="32"/>
  <c r="L135" i="32" s="1"/>
  <c r="K31" i="33"/>
  <c r="L31" i="33" s="1"/>
  <c r="K63" i="33"/>
  <c r="L63" i="33" s="1"/>
  <c r="K95" i="33"/>
  <c r="L95" i="33" s="1"/>
  <c r="K127" i="33"/>
  <c r="L127" i="33" s="1"/>
  <c r="K23" i="34"/>
  <c r="L23" i="34" s="1"/>
  <c r="K55" i="34"/>
  <c r="L55" i="34" s="1"/>
  <c r="K87" i="34"/>
  <c r="L87" i="34" s="1"/>
  <c r="K119" i="34"/>
  <c r="L119" i="34" s="1"/>
  <c r="K15" i="35"/>
  <c r="L15" i="35" s="1"/>
  <c r="K47" i="35"/>
  <c r="L47" i="35" s="1"/>
  <c r="K79" i="35"/>
  <c r="L79" i="35" s="1"/>
  <c r="K111" i="35"/>
  <c r="L111" i="35" s="1"/>
  <c r="K7" i="36"/>
  <c r="L7" i="36" s="1"/>
  <c r="K39" i="36"/>
  <c r="L39" i="36" s="1"/>
  <c r="K71" i="36"/>
  <c r="L71" i="36" s="1"/>
  <c r="K103" i="36"/>
  <c r="L103" i="36" s="1"/>
  <c r="K135" i="36"/>
  <c r="L135" i="36" s="1"/>
  <c r="K31" i="37"/>
  <c r="L31" i="37" s="1"/>
  <c r="K63" i="37"/>
  <c r="L63" i="37" s="1"/>
  <c r="K95" i="37"/>
  <c r="L95" i="37" s="1"/>
  <c r="K127" i="37"/>
  <c r="L127" i="37" s="1"/>
  <c r="L119" i="38"/>
  <c r="L111" i="39"/>
  <c r="L15" i="38"/>
  <c r="K19" i="38"/>
  <c r="L19" i="38" s="1"/>
  <c r="L47" i="38"/>
  <c r="K51" i="38"/>
  <c r="L51" i="38" s="1"/>
  <c r="L79" i="38"/>
  <c r="K83" i="38"/>
  <c r="L83" i="38" s="1"/>
  <c r="L111" i="38"/>
  <c r="K115" i="38"/>
  <c r="L115" i="38" s="1"/>
  <c r="L7" i="39"/>
  <c r="K11" i="39"/>
  <c r="L11" i="39" s="1"/>
  <c r="L39" i="39"/>
  <c r="K43" i="39"/>
  <c r="L43" i="39" s="1"/>
  <c r="L71" i="39"/>
  <c r="K75" i="39"/>
  <c r="L75" i="39" s="1"/>
  <c r="L103" i="39"/>
  <c r="K107" i="39"/>
  <c r="L107" i="39" s="1"/>
  <c r="K115" i="41"/>
  <c r="L115" i="41" s="1"/>
  <c r="K59" i="42"/>
  <c r="L59" i="42" s="1"/>
  <c r="K123" i="42"/>
  <c r="L123" i="42" s="1"/>
  <c r="K51" i="43"/>
  <c r="L51" i="43" s="1"/>
  <c r="K115" i="43"/>
  <c r="L115" i="43" s="1"/>
  <c r="K59" i="44"/>
  <c r="L59" i="44" s="1"/>
  <c r="K91" i="44"/>
  <c r="L91" i="44" s="1"/>
  <c r="K123" i="44"/>
  <c r="L123" i="44" s="1"/>
  <c r="K11" i="38"/>
  <c r="L11" i="38" s="1"/>
  <c r="K43" i="38"/>
  <c r="L43" i="38" s="1"/>
  <c r="K75" i="38"/>
  <c r="L75" i="38" s="1"/>
  <c r="K107" i="38"/>
  <c r="L107" i="38" s="1"/>
  <c r="K139" i="38"/>
  <c r="L139" i="38" s="1"/>
  <c r="K35" i="39"/>
  <c r="L35" i="39" s="1"/>
  <c r="K67" i="39"/>
  <c r="L67" i="39" s="1"/>
  <c r="K99" i="39"/>
  <c r="L99" i="39" s="1"/>
  <c r="K131" i="39"/>
  <c r="L131" i="39" s="1"/>
  <c r="K27" i="40"/>
  <c r="L27" i="40" s="1"/>
  <c r="K59" i="40"/>
  <c r="L59" i="40" s="1"/>
  <c r="K91" i="40"/>
  <c r="L91" i="40" s="1"/>
  <c r="K123" i="40"/>
  <c r="L123" i="40" s="1"/>
  <c r="K19" i="41"/>
  <c r="L19" i="41" s="1"/>
  <c r="K51" i="41"/>
  <c r="L51" i="41" s="1"/>
  <c r="K83" i="41"/>
  <c r="L83" i="41" s="1"/>
  <c r="L107" i="41"/>
  <c r="K111" i="41"/>
  <c r="L111" i="41" s="1"/>
  <c r="L51" i="42"/>
  <c r="L115" i="42"/>
  <c r="L43" i="43"/>
  <c r="L107" i="43"/>
  <c r="L51" i="44"/>
  <c r="K55" i="44"/>
  <c r="L55" i="44" s="1"/>
  <c r="L83" i="44"/>
  <c r="K87" i="44"/>
  <c r="L87" i="44" s="1"/>
  <c r="L115" i="44"/>
  <c r="K119" i="44"/>
  <c r="L119" i="44" s="1"/>
  <c r="K11" i="40"/>
  <c r="L11" i="40" s="1"/>
  <c r="K43" i="40"/>
  <c r="L43" i="40" s="1"/>
  <c r="K75" i="40"/>
  <c r="L75" i="40" s="1"/>
  <c r="K107" i="40"/>
  <c r="L107" i="40" s="1"/>
  <c r="K139" i="40"/>
  <c r="L139" i="40" s="1"/>
  <c r="K35" i="41"/>
  <c r="L35" i="41" s="1"/>
  <c r="K67" i="41"/>
  <c r="L67" i="41" s="1"/>
  <c r="L123" i="41"/>
  <c r="K127" i="41"/>
  <c r="L127" i="41" s="1"/>
  <c r="L83" i="42"/>
  <c r="L11" i="43"/>
  <c r="L75" i="43"/>
  <c r="L123" i="43"/>
  <c r="K127" i="43"/>
  <c r="L127" i="43" s="1"/>
  <c r="L67" i="44"/>
  <c r="K71" i="44"/>
  <c r="L71" i="44" s="1"/>
  <c r="L99" i="44"/>
  <c r="K103" i="44"/>
  <c r="L103" i="44" s="1"/>
  <c r="L131" i="44"/>
  <c r="K135" i="44"/>
  <c r="L135" i="44" s="1"/>
  <c r="K27" i="42"/>
  <c r="L27" i="42" s="1"/>
  <c r="K75" i="42"/>
  <c r="L75" i="42" s="1"/>
  <c r="K139" i="42"/>
  <c r="L139" i="42" s="1"/>
  <c r="K67" i="43"/>
  <c r="L67" i="43" s="1"/>
  <c r="K27" i="44"/>
  <c r="L27" i="44" s="1"/>
  <c r="K11" i="42"/>
  <c r="L11" i="42" s="1"/>
  <c r="K23" i="42"/>
  <c r="L23" i="42" s="1"/>
  <c r="K43" i="42"/>
  <c r="L43" i="42" s="1"/>
  <c r="K107" i="42"/>
  <c r="L107" i="42" s="1"/>
  <c r="K35" i="43"/>
  <c r="L35" i="43" s="1"/>
  <c r="K99" i="43"/>
  <c r="L99" i="43" s="1"/>
  <c r="K11" i="44"/>
  <c r="L11" i="44" s="1"/>
  <c r="K23" i="44"/>
  <c r="L23" i="44" s="1"/>
  <c r="K43" i="44"/>
  <c r="L43" i="44" s="1"/>
  <c r="L160" i="1"/>
  <c r="L232" i="1"/>
  <c r="L292" i="1"/>
  <c r="L72" i="2"/>
  <c r="L100" i="2"/>
  <c r="L176" i="2"/>
  <c r="L212" i="2"/>
  <c r="L244" i="2"/>
  <c r="L292" i="2"/>
  <c r="L52" i="3"/>
  <c r="L120" i="3"/>
  <c r="L128" i="3"/>
  <c r="L220" i="3"/>
  <c r="L268" i="3"/>
  <c r="L16" i="4"/>
  <c r="L68" i="4"/>
  <c r="L120" i="4"/>
  <c r="L224" i="4"/>
  <c r="L288" i="4"/>
  <c r="L284" i="5"/>
  <c r="L60" i="7"/>
  <c r="L116" i="7"/>
  <c r="L156" i="7"/>
  <c r="L4" i="8"/>
  <c r="L220" i="8"/>
  <c r="L32" i="1"/>
  <c r="L124" i="1"/>
  <c r="L128" i="1"/>
  <c r="L164" i="1"/>
  <c r="L172" i="1"/>
  <c r="L212" i="1"/>
  <c r="L240" i="1"/>
  <c r="L244" i="1"/>
  <c r="L272" i="1"/>
  <c r="L276" i="1"/>
  <c r="L40" i="2"/>
  <c r="L68" i="2"/>
  <c r="L76" i="2"/>
  <c r="L80" i="2"/>
  <c r="L108" i="2"/>
  <c r="L148" i="2"/>
  <c r="L184" i="2"/>
  <c r="L188" i="2"/>
  <c r="L192" i="2"/>
  <c r="L208" i="2"/>
  <c r="L216" i="2"/>
  <c r="L248" i="2"/>
  <c r="L276" i="2"/>
  <c r="L296" i="2"/>
  <c r="L8" i="3"/>
  <c r="L12" i="3"/>
  <c r="L60" i="3"/>
  <c r="L68" i="3"/>
  <c r="L72" i="3"/>
  <c r="L80" i="3"/>
  <c r="L88" i="3"/>
  <c r="L92" i="3"/>
  <c r="L136" i="3"/>
  <c r="L144" i="3"/>
  <c r="L148" i="3"/>
  <c r="L156" i="3"/>
  <c r="L228" i="3"/>
  <c r="L276" i="3"/>
  <c r="L44" i="4"/>
  <c r="L60" i="4"/>
  <c r="L88" i="4"/>
  <c r="L128" i="4"/>
  <c r="L132" i="4"/>
  <c r="L148" i="4"/>
  <c r="L200" i="4"/>
  <c r="L232" i="4"/>
  <c r="L236" i="4"/>
  <c r="L264" i="4"/>
  <c r="L268" i="4"/>
  <c r="L296" i="4"/>
  <c r="L300" i="4"/>
  <c r="L4" i="5"/>
  <c r="L24" i="5"/>
  <c r="L32" i="5"/>
  <c r="L36" i="5"/>
  <c r="L52" i="5"/>
  <c r="L64" i="5"/>
  <c r="L72" i="5"/>
  <c r="L76" i="5"/>
  <c r="L80" i="5"/>
  <c r="L252" i="5"/>
  <c r="L4" i="6"/>
  <c r="L244" i="6"/>
  <c r="L268" i="6"/>
  <c r="L292" i="6"/>
  <c r="L36" i="7"/>
  <c r="L68" i="7"/>
  <c r="L280" i="7"/>
  <c r="L16" i="8"/>
  <c r="L96" i="8"/>
  <c r="L136" i="8"/>
  <c r="L116" i="1"/>
  <c r="L264" i="1"/>
  <c r="L104" i="2"/>
  <c r="L128" i="2"/>
  <c r="L172" i="2"/>
  <c r="L240" i="2"/>
  <c r="L180" i="3"/>
  <c r="L224" i="3"/>
  <c r="L248" i="3"/>
  <c r="L272" i="3"/>
  <c r="L256" i="4"/>
  <c r="L188" i="8"/>
  <c r="L236" i="8"/>
  <c r="L12" i="9"/>
  <c r="L40" i="1"/>
  <c r="L72" i="1"/>
  <c r="L80" i="1"/>
  <c r="L136" i="1"/>
  <c r="L140" i="1"/>
  <c r="L148" i="1"/>
  <c r="L176" i="1"/>
  <c r="L184" i="1"/>
  <c r="L192" i="1"/>
  <c r="L200" i="1"/>
  <c r="L204" i="1"/>
  <c r="L208" i="1"/>
  <c r="L216" i="1"/>
  <c r="L248" i="1"/>
  <c r="L304" i="1"/>
  <c r="L8" i="2"/>
  <c r="L12" i="2"/>
  <c r="L24" i="2"/>
  <c r="L32" i="2"/>
  <c r="L36" i="2"/>
  <c r="L52" i="2"/>
  <c r="L64" i="2"/>
  <c r="L140" i="2"/>
  <c r="L156" i="2"/>
  <c r="L160" i="2"/>
  <c r="L204" i="2"/>
  <c r="L224" i="2"/>
  <c r="L228" i="2"/>
  <c r="L256" i="2"/>
  <c r="L260" i="2"/>
  <c r="L280" i="2"/>
  <c r="L304" i="2"/>
  <c r="L20" i="3"/>
  <c r="L104" i="3"/>
  <c r="L40" i="4"/>
  <c r="L80" i="4"/>
  <c r="L96" i="4"/>
  <c r="L144" i="4"/>
  <c r="L196" i="4"/>
  <c r="L272" i="4"/>
  <c r="L12" i="5"/>
  <c r="L16" i="5"/>
  <c r="L20" i="5"/>
  <c r="L48" i="5"/>
  <c r="L60" i="5"/>
  <c r="L84" i="6"/>
  <c r="L104" i="6"/>
  <c r="L204" i="6"/>
  <c r="L184" i="9"/>
  <c r="L152" i="5"/>
  <c r="L168" i="7"/>
  <c r="L228" i="5"/>
  <c r="L260" i="5"/>
  <c r="L216" i="9"/>
  <c r="L4" i="10"/>
  <c r="L112" i="10"/>
  <c r="L192" i="11"/>
  <c r="L160" i="12"/>
  <c r="L116" i="13"/>
  <c r="L297" i="19"/>
  <c r="K120" i="5"/>
  <c r="L120" i="5" s="1"/>
  <c r="L140" i="5"/>
  <c r="K160" i="5"/>
  <c r="L160" i="5" s="1"/>
  <c r="L204" i="5"/>
  <c r="K292" i="5"/>
  <c r="L292" i="5" s="1"/>
  <c r="K304" i="5"/>
  <c r="L304" i="5" s="1"/>
  <c r="K12" i="6"/>
  <c r="L12" i="6" s="1"/>
  <c r="L44" i="6"/>
  <c r="K80" i="6"/>
  <c r="L80" i="6" s="1"/>
  <c r="L100" i="6"/>
  <c r="K224" i="6"/>
  <c r="L224" i="6" s="1"/>
  <c r="L84" i="7"/>
  <c r="L112" i="7"/>
  <c r="L124" i="7"/>
  <c r="L152" i="7"/>
  <c r="K164" i="7"/>
  <c r="L164" i="7" s="1"/>
  <c r="K212" i="7"/>
  <c r="L212" i="7" s="1"/>
  <c r="K288" i="7"/>
  <c r="L288" i="7" s="1"/>
  <c r="K72" i="8"/>
  <c r="L72" i="8" s="1"/>
  <c r="L84" i="8"/>
  <c r="K112" i="8"/>
  <c r="L112" i="8" s="1"/>
  <c r="K124" i="8"/>
  <c r="L124" i="8" s="1"/>
  <c r="K152" i="8"/>
  <c r="L152" i="8" s="1"/>
  <c r="K164" i="8"/>
  <c r="L164" i="8" s="1"/>
  <c r="K212" i="8"/>
  <c r="L212" i="8" s="1"/>
  <c r="K4" i="9"/>
  <c r="L4" i="9" s="1"/>
  <c r="K28" i="9"/>
  <c r="L28" i="9" s="1"/>
  <c r="K40" i="9"/>
  <c r="L40" i="9" s="1"/>
  <c r="L220" i="9"/>
  <c r="L284" i="9"/>
  <c r="L12" i="10"/>
  <c r="L20" i="10"/>
  <c r="L24" i="10"/>
  <c r="L60" i="10"/>
  <c r="L64" i="10"/>
  <c r="L184" i="10"/>
  <c r="L252" i="10"/>
  <c r="L8" i="11"/>
  <c r="K16" i="11"/>
  <c r="L16" i="11" s="1"/>
  <c r="L44" i="11"/>
  <c r="L168" i="11"/>
  <c r="L108" i="12"/>
  <c r="L136" i="12"/>
  <c r="L276" i="12"/>
  <c r="L24" i="13"/>
  <c r="L24" i="15"/>
  <c r="L292" i="15"/>
  <c r="L285" i="19"/>
  <c r="L112" i="5"/>
  <c r="L144" i="7"/>
  <c r="L280" i="9"/>
  <c r="L52" i="10"/>
  <c r="K108" i="5"/>
  <c r="L108" i="5" s="1"/>
  <c r="K128" i="5"/>
  <c r="L128" i="5" s="1"/>
  <c r="K148" i="5"/>
  <c r="L148" i="5" s="1"/>
  <c r="K180" i="5"/>
  <c r="L180" i="5" s="1"/>
  <c r="K192" i="5"/>
  <c r="L192" i="5" s="1"/>
  <c r="K212" i="5"/>
  <c r="L212" i="5" s="1"/>
  <c r="K224" i="5"/>
  <c r="L224" i="5" s="1"/>
  <c r="K244" i="5"/>
  <c r="L244" i="5" s="1"/>
  <c r="K256" i="5"/>
  <c r="L256" i="5" s="1"/>
  <c r="K276" i="5"/>
  <c r="L276" i="5" s="1"/>
  <c r="K32" i="6"/>
  <c r="L32" i="6" s="1"/>
  <c r="K52" i="6"/>
  <c r="L52" i="6" s="1"/>
  <c r="K64" i="6"/>
  <c r="L64" i="6" s="1"/>
  <c r="K88" i="6"/>
  <c r="L88" i="6" s="1"/>
  <c r="K120" i="6"/>
  <c r="L120" i="6" s="1"/>
  <c r="K132" i="6"/>
  <c r="L132" i="6" s="1"/>
  <c r="K180" i="6"/>
  <c r="L180" i="6" s="1"/>
  <c r="K192" i="6"/>
  <c r="L192" i="6" s="1"/>
  <c r="K52" i="7"/>
  <c r="L52" i="7" s="1"/>
  <c r="K272" i="7"/>
  <c r="L272" i="7" s="1"/>
  <c r="K32" i="8"/>
  <c r="L32" i="8" s="1"/>
  <c r="K260" i="8"/>
  <c r="L260" i="8" s="1"/>
  <c r="K288" i="8"/>
  <c r="L288" i="8" s="1"/>
  <c r="K48" i="9"/>
  <c r="L48" i="9" s="1"/>
  <c r="K60" i="9"/>
  <c r="L60" i="9" s="1"/>
  <c r="L92" i="9"/>
  <c r="K108" i="9"/>
  <c r="L108" i="9" s="1"/>
  <c r="K132" i="9"/>
  <c r="L132" i="9" s="1"/>
  <c r="L152" i="9"/>
  <c r="K192" i="9"/>
  <c r="L192" i="9" s="1"/>
  <c r="K204" i="9"/>
  <c r="L204" i="9" s="1"/>
  <c r="K228" i="9"/>
  <c r="L228" i="9" s="1"/>
  <c r="L248" i="9"/>
  <c r="K292" i="9"/>
  <c r="L292" i="9" s="1"/>
  <c r="L32" i="10"/>
  <c r="K76" i="10"/>
  <c r="L76" i="10" s="1"/>
  <c r="L96" i="10"/>
  <c r="L100" i="10"/>
  <c r="L208" i="10"/>
  <c r="L236" i="10"/>
  <c r="L256" i="10"/>
  <c r="L104" i="11"/>
  <c r="L208" i="11"/>
  <c r="K232" i="11"/>
  <c r="L232" i="11" s="1"/>
  <c r="L280" i="11"/>
  <c r="L24" i="12"/>
  <c r="K32" i="12"/>
  <c r="L32" i="12" s="1"/>
  <c r="L48" i="12"/>
  <c r="L44" i="13"/>
  <c r="L44" i="15"/>
  <c r="K188" i="17"/>
  <c r="L188" i="17" s="1"/>
  <c r="K276" i="9"/>
  <c r="L276" i="9" s="1"/>
  <c r="K28" i="10"/>
  <c r="L28" i="10" s="1"/>
  <c r="K40" i="10"/>
  <c r="L40" i="10" s="1"/>
  <c r="L120" i="10"/>
  <c r="K176" i="10"/>
  <c r="L176" i="10" s="1"/>
  <c r="L216" i="10"/>
  <c r="K292" i="10"/>
  <c r="L292" i="10" s="1"/>
  <c r="L24" i="11"/>
  <c r="L112" i="11"/>
  <c r="L288" i="11"/>
  <c r="L40" i="12"/>
  <c r="L292" i="13"/>
  <c r="L164" i="14"/>
  <c r="L180" i="14"/>
  <c r="L204" i="14"/>
  <c r="K248" i="14"/>
  <c r="L248" i="14" s="1"/>
  <c r="L228" i="15"/>
  <c r="L144" i="16"/>
  <c r="L188" i="16"/>
  <c r="L243" i="18"/>
  <c r="K355" i="18"/>
  <c r="L355" i="18" s="1"/>
  <c r="L309" i="19"/>
  <c r="L333" i="19"/>
  <c r="L393" i="19"/>
  <c r="K244" i="9"/>
  <c r="L244" i="9" s="1"/>
  <c r="K68" i="10"/>
  <c r="L68" i="10" s="1"/>
  <c r="K104" i="10"/>
  <c r="L104" i="10" s="1"/>
  <c r="K116" i="10"/>
  <c r="L116" i="10" s="1"/>
  <c r="L192" i="10"/>
  <c r="K32" i="11"/>
  <c r="L32" i="11" s="1"/>
  <c r="K248" i="11"/>
  <c r="L248" i="11" s="1"/>
  <c r="K260" i="11"/>
  <c r="L260" i="11" s="1"/>
  <c r="K284" i="11"/>
  <c r="L284" i="11" s="1"/>
  <c r="K296" i="11"/>
  <c r="L296" i="11" s="1"/>
  <c r="K52" i="12"/>
  <c r="L52" i="12" s="1"/>
  <c r="L100" i="12"/>
  <c r="L20" i="14"/>
  <c r="L44" i="14"/>
  <c r="L8" i="15"/>
  <c r="L88" i="15"/>
  <c r="L152" i="15"/>
  <c r="L304" i="15"/>
  <c r="L128" i="16"/>
  <c r="L339" i="18"/>
  <c r="K260" i="10"/>
  <c r="L260" i="10" s="1"/>
  <c r="K48" i="11"/>
  <c r="L48" i="11" s="1"/>
  <c r="K68" i="11"/>
  <c r="L68" i="11" s="1"/>
  <c r="K92" i="11"/>
  <c r="L92" i="11" s="1"/>
  <c r="K172" i="11"/>
  <c r="L172" i="11" s="1"/>
  <c r="K196" i="11"/>
  <c r="L196" i="11" s="1"/>
  <c r="K212" i="11"/>
  <c r="L212" i="11" s="1"/>
  <c r="K276" i="11"/>
  <c r="L276" i="11" s="1"/>
  <c r="K64" i="12"/>
  <c r="L64" i="12" s="1"/>
  <c r="K84" i="12"/>
  <c r="L84" i="12" s="1"/>
  <c r="K180" i="12"/>
  <c r="L180" i="12" s="1"/>
  <c r="L196" i="12"/>
  <c r="L248" i="12"/>
  <c r="K8" i="13"/>
  <c r="L8" i="13" s="1"/>
  <c r="L60" i="13"/>
  <c r="L100" i="13"/>
  <c r="L136" i="13"/>
  <c r="L144" i="13"/>
  <c r="L252" i="13"/>
  <c r="L24" i="14"/>
  <c r="L72" i="14"/>
  <c r="L124" i="14"/>
  <c r="L184" i="14"/>
  <c r="K292" i="14"/>
  <c r="L292" i="14" s="1"/>
  <c r="L304" i="14"/>
  <c r="L56" i="15"/>
  <c r="L92" i="15"/>
  <c r="L112" i="15"/>
  <c r="K156" i="15"/>
  <c r="L156" i="15" s="1"/>
  <c r="L168" i="15"/>
  <c r="K180" i="15"/>
  <c r="L180" i="15" s="1"/>
  <c r="K272" i="15"/>
  <c r="L272" i="15" s="1"/>
  <c r="K284" i="15"/>
  <c r="L284" i="15" s="1"/>
  <c r="L200" i="16"/>
  <c r="K304" i="16"/>
  <c r="L304" i="16" s="1"/>
  <c r="L12" i="17"/>
  <c r="L24" i="17"/>
  <c r="L52" i="17"/>
  <c r="L104" i="17"/>
  <c r="L124" i="17"/>
  <c r="L208" i="17"/>
  <c r="L59" i="18"/>
  <c r="L75" i="18"/>
  <c r="K223" i="18"/>
  <c r="L223" i="18" s="1"/>
  <c r="L295" i="18"/>
  <c r="L343" i="18"/>
  <c r="L67" i="19"/>
  <c r="L115" i="19"/>
  <c r="K124" i="10"/>
  <c r="L124" i="10" s="1"/>
  <c r="K152" i="10"/>
  <c r="L152" i="10" s="1"/>
  <c r="K196" i="10"/>
  <c r="L196" i="10" s="1"/>
  <c r="K212" i="10"/>
  <c r="L212" i="10" s="1"/>
  <c r="K276" i="10"/>
  <c r="L276" i="10" s="1"/>
  <c r="K4" i="11"/>
  <c r="L4" i="11" s="1"/>
  <c r="K28" i="11"/>
  <c r="L28" i="11" s="1"/>
  <c r="K132" i="11"/>
  <c r="L132" i="11" s="1"/>
  <c r="K148" i="11"/>
  <c r="L148" i="11" s="1"/>
  <c r="K228" i="11"/>
  <c r="L228" i="11" s="1"/>
  <c r="K292" i="11"/>
  <c r="L292" i="11" s="1"/>
  <c r="K124" i="12"/>
  <c r="L124" i="12" s="1"/>
  <c r="L200" i="12"/>
  <c r="L208" i="12"/>
  <c r="L252" i="12"/>
  <c r="K16" i="13"/>
  <c r="L16" i="13" s="1"/>
  <c r="L64" i="13"/>
  <c r="L72" i="13"/>
  <c r="K128" i="13"/>
  <c r="L128" i="13" s="1"/>
  <c r="K156" i="13"/>
  <c r="L156" i="13" s="1"/>
  <c r="L168" i="13"/>
  <c r="K276" i="13"/>
  <c r="L276" i="13" s="1"/>
  <c r="K288" i="13"/>
  <c r="L288" i="13" s="1"/>
  <c r="K300" i="13"/>
  <c r="L300" i="13" s="1"/>
  <c r="L92" i="14"/>
  <c r="L100" i="14"/>
  <c r="L136" i="14"/>
  <c r="K228" i="14"/>
  <c r="L228" i="14" s="1"/>
  <c r="K240" i="14"/>
  <c r="L240" i="14" s="1"/>
  <c r="K264" i="14"/>
  <c r="L264" i="14" s="1"/>
  <c r="K276" i="14"/>
  <c r="L276" i="14" s="1"/>
  <c r="L72" i="15"/>
  <c r="K104" i="15"/>
  <c r="L104" i="15" s="1"/>
  <c r="K116" i="15"/>
  <c r="L116" i="15" s="1"/>
  <c r="L132" i="15"/>
  <c r="K148" i="15"/>
  <c r="L148" i="15" s="1"/>
  <c r="K192" i="15"/>
  <c r="L192" i="15" s="1"/>
  <c r="L204" i="15"/>
  <c r="K220" i="15"/>
  <c r="L220" i="15" s="1"/>
  <c r="K244" i="15"/>
  <c r="L244" i="15" s="1"/>
  <c r="K256" i="15"/>
  <c r="L256" i="15" s="1"/>
  <c r="L24" i="16"/>
  <c r="L44" i="16"/>
  <c r="L64" i="16"/>
  <c r="L80" i="16"/>
  <c r="K88" i="16"/>
  <c r="L88" i="16" s="1"/>
  <c r="K216" i="16"/>
  <c r="L216" i="16" s="1"/>
  <c r="K292" i="16"/>
  <c r="L292" i="16" s="1"/>
  <c r="K176" i="17"/>
  <c r="L176" i="17" s="1"/>
  <c r="K220" i="17"/>
  <c r="L220" i="17" s="1"/>
  <c r="K268" i="17"/>
  <c r="L268" i="17" s="1"/>
  <c r="K284" i="17"/>
  <c r="L284" i="17" s="1"/>
  <c r="K35" i="18"/>
  <c r="L35" i="18" s="1"/>
  <c r="K139" i="18"/>
  <c r="L139" i="18" s="1"/>
  <c r="K260" i="12"/>
  <c r="L260" i="12" s="1"/>
  <c r="K300" i="12"/>
  <c r="L300" i="12" s="1"/>
  <c r="K28" i="13"/>
  <c r="L28" i="13" s="1"/>
  <c r="K240" i="13"/>
  <c r="L240" i="13" s="1"/>
  <c r="K80" i="14"/>
  <c r="L80" i="14" s="1"/>
  <c r="K256" i="14"/>
  <c r="L256" i="14" s="1"/>
  <c r="K28" i="15"/>
  <c r="L28" i="15" s="1"/>
  <c r="K236" i="15"/>
  <c r="L236" i="15" s="1"/>
  <c r="K300" i="15"/>
  <c r="L300" i="15" s="1"/>
  <c r="K48" i="16"/>
  <c r="L48" i="16" s="1"/>
  <c r="K68" i="16"/>
  <c r="L68" i="16" s="1"/>
  <c r="K104" i="16"/>
  <c r="L104" i="16" s="1"/>
  <c r="K164" i="16"/>
  <c r="L164" i="16" s="1"/>
  <c r="K176" i="16"/>
  <c r="L176" i="16" s="1"/>
  <c r="K220" i="16"/>
  <c r="L220" i="16" s="1"/>
  <c r="K276" i="16"/>
  <c r="L276" i="16" s="1"/>
  <c r="K172" i="17"/>
  <c r="L172" i="17" s="1"/>
  <c r="K196" i="17"/>
  <c r="L196" i="17" s="1"/>
  <c r="K260" i="17"/>
  <c r="L260" i="17" s="1"/>
  <c r="K7" i="18"/>
  <c r="L7" i="18" s="1"/>
  <c r="K71" i="18"/>
  <c r="L71" i="18" s="1"/>
  <c r="K199" i="18"/>
  <c r="L199" i="18" s="1"/>
  <c r="L251" i="18"/>
  <c r="K279" i="18"/>
  <c r="L279" i="18" s="1"/>
  <c r="L315" i="18"/>
  <c r="K40" i="13"/>
  <c r="L40" i="13" s="1"/>
  <c r="K92" i="13"/>
  <c r="L92" i="13" s="1"/>
  <c r="K164" i="13"/>
  <c r="L164" i="13" s="1"/>
  <c r="K184" i="13"/>
  <c r="L184" i="13" s="1"/>
  <c r="K256" i="13"/>
  <c r="L256" i="13" s="1"/>
  <c r="K296" i="13"/>
  <c r="L296" i="13" s="1"/>
  <c r="K120" i="14"/>
  <c r="L120" i="14" s="1"/>
  <c r="K140" i="14"/>
  <c r="L140" i="14" s="1"/>
  <c r="K160" i="14"/>
  <c r="L160" i="14" s="1"/>
  <c r="K272" i="14"/>
  <c r="L272" i="14" s="1"/>
  <c r="K4" i="15"/>
  <c r="L4" i="15" s="1"/>
  <c r="K40" i="15"/>
  <c r="L40" i="15" s="1"/>
  <c r="K60" i="15"/>
  <c r="L60" i="15" s="1"/>
  <c r="K76" i="15"/>
  <c r="L76" i="15" s="1"/>
  <c r="K96" i="15"/>
  <c r="L96" i="15" s="1"/>
  <c r="K136" i="15"/>
  <c r="L136" i="15" s="1"/>
  <c r="K176" i="15"/>
  <c r="L176" i="15" s="1"/>
  <c r="K208" i="15"/>
  <c r="L208" i="15" s="1"/>
  <c r="K252" i="15"/>
  <c r="L252" i="15" s="1"/>
  <c r="K28" i="16"/>
  <c r="L28" i="16" s="1"/>
  <c r="L208" i="16"/>
  <c r="K232" i="16"/>
  <c r="L232" i="16" s="1"/>
  <c r="K8" i="17"/>
  <c r="L8" i="17" s="1"/>
  <c r="K32" i="17"/>
  <c r="L32" i="17" s="1"/>
  <c r="L84" i="17"/>
  <c r="K116" i="17"/>
  <c r="L116" i="17" s="1"/>
  <c r="L152" i="17"/>
  <c r="K212" i="17"/>
  <c r="L212" i="17" s="1"/>
  <c r="K244" i="17"/>
  <c r="L244" i="17" s="1"/>
  <c r="K276" i="17"/>
  <c r="L276" i="17" s="1"/>
  <c r="K19" i="18"/>
  <c r="L19" i="18" s="1"/>
  <c r="K123" i="18"/>
  <c r="L123" i="18" s="1"/>
  <c r="K135" i="18"/>
  <c r="L135" i="18" s="1"/>
  <c r="K151" i="18"/>
  <c r="L151" i="18" s="1"/>
  <c r="L195" i="18"/>
  <c r="L231" i="18"/>
  <c r="K263" i="18"/>
  <c r="L263" i="18" s="1"/>
  <c r="K351" i="18"/>
  <c r="L351" i="18" s="1"/>
  <c r="K375" i="18"/>
  <c r="L375" i="18" s="1"/>
  <c r="K153" i="19"/>
  <c r="L153" i="19" s="1"/>
  <c r="K124" i="16"/>
  <c r="L124" i="16" s="1"/>
  <c r="K152" i="16"/>
  <c r="L152" i="16" s="1"/>
  <c r="K196" i="16"/>
  <c r="L196" i="16" s="1"/>
  <c r="K212" i="16"/>
  <c r="L212" i="16" s="1"/>
  <c r="K88" i="17"/>
  <c r="L88" i="17" s="1"/>
  <c r="K128" i="17"/>
  <c r="L128" i="17" s="1"/>
  <c r="K148" i="17"/>
  <c r="L148" i="17" s="1"/>
  <c r="K228" i="17"/>
  <c r="L228" i="17" s="1"/>
  <c r="K292" i="17"/>
  <c r="L292" i="17" s="1"/>
  <c r="K63" i="18"/>
  <c r="L63" i="18" s="1"/>
  <c r="K107" i="18"/>
  <c r="L107" i="18" s="1"/>
  <c r="K283" i="18"/>
  <c r="L283" i="18" s="1"/>
  <c r="K387" i="18"/>
  <c r="L387" i="18" s="1"/>
  <c r="L131" i="19"/>
  <c r="K87" i="18"/>
  <c r="L87" i="18" s="1"/>
  <c r="K171" i="18"/>
  <c r="L171" i="18" s="1"/>
  <c r="K187" i="18"/>
  <c r="L187" i="18" s="1"/>
  <c r="K247" i="18"/>
  <c r="L247" i="18" s="1"/>
  <c r="K367" i="18"/>
  <c r="L367" i="18" s="1"/>
  <c r="K415" i="18"/>
  <c r="L415" i="18" s="1"/>
  <c r="K31" i="19"/>
  <c r="L31" i="19" s="1"/>
  <c r="K43" i="19"/>
  <c r="L43" i="19" s="1"/>
  <c r="L145" i="19"/>
  <c r="L169" i="19"/>
  <c r="K253" i="19"/>
  <c r="L253" i="19" s="1"/>
  <c r="K317" i="19"/>
  <c r="L317" i="19" s="1"/>
  <c r="L341" i="19"/>
  <c r="K241" i="19"/>
  <c r="L241" i="19" s="1"/>
  <c r="K345" i="19"/>
  <c r="L345" i="19" s="1"/>
  <c r="K357" i="19"/>
  <c r="L357" i="19" s="1"/>
  <c r="K421" i="19"/>
  <c r="L421" i="19" s="1"/>
  <c r="K411" i="18"/>
  <c r="L411" i="18" s="1"/>
  <c r="K431" i="18"/>
  <c r="L431" i="18" s="1"/>
  <c r="K15" i="19"/>
  <c r="L15" i="19" s="1"/>
  <c r="K27" i="19"/>
  <c r="L27" i="19" s="1"/>
  <c r="K63" i="19"/>
  <c r="L63" i="19" s="1"/>
  <c r="K127" i="19"/>
  <c r="L127" i="19" s="1"/>
  <c r="L185" i="19"/>
  <c r="L197" i="19"/>
  <c r="K213" i="19"/>
  <c r="L213" i="19" s="1"/>
  <c r="K293" i="19"/>
  <c r="L293" i="19" s="1"/>
  <c r="K405" i="19"/>
  <c r="L405" i="19" s="1"/>
</calcChain>
</file>

<file path=xl/sharedStrings.xml><?xml version="1.0" encoding="utf-8"?>
<sst xmlns="http://schemas.openxmlformats.org/spreadsheetml/2006/main" count="36339" uniqueCount="421">
  <si>
    <t>ОЦЕНКА ВЫПОЛНЕНИЯ МУНИЦИПАЛЬНОГО ЗАДАНИЯ ЗА  2018 год по МБОУ Гимназия № 7</t>
  </si>
  <si>
    <t>Наименование учреждения, оказывающего услугу (выполняющего работу)</t>
  </si>
  <si>
    <t>№ реестровой записи</t>
  </si>
  <si>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</si>
  <si>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</si>
  <si>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</si>
  <si>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Наименование показателя</t>
  </si>
  <si>
    <t>Единица измерения</t>
  </si>
  <si>
    <t>Значение, утвержденное в муниципальном задании на 2018 год, (К1плi, К2плi&lt;1&gt;)</t>
  </si>
  <si>
    <t>Фактическое значение за  2018 год, (К1фi, К2фi&lt;2&gt;)</t>
  </si>
  <si>
    <t>Оценка выполнения муниципальными учреждениями муниципального задания по каждому показателю,(К1i, К2i&lt;3&gt;)</t>
  </si>
  <si>
    <t>Сводная оценка выполнения муниципальными учреждениями муниципального задания по показателям (качества, объема),(К1, К2&lt;4&gt;)</t>
  </si>
  <si>
    <t xml:space="preserve">Оценка итоговая
ОЦитоговая&lt;5&gt;
</t>
  </si>
  <si>
    <t>Заключение о выполнении муниципального задания муниципальным учреждением&lt;6&gt;</t>
  </si>
  <si>
    <t>Причины отклонения значений от запланированных</t>
  </si>
  <si>
    <t>МБОУ Гимназия № 7</t>
  </si>
  <si>
    <t>801012О.99.0.БА82АЛ78001</t>
  </si>
  <si>
    <r>
      <t>Реализация основных общеобразовательных программ начального общего образования (</t>
    </r>
    <r>
      <rPr>
        <b/>
        <sz val="12"/>
        <color indexed="8"/>
        <rFont val="Times New Roman"/>
        <family val="1"/>
        <charset val="204"/>
      </rPr>
      <t>Адаптированная образовательная программа, ОВЗ, не указано, Очная ЗПР)</t>
    </r>
  </si>
  <si>
    <t>Услуга</t>
  </si>
  <si>
    <t>Показатель качества</t>
  </si>
  <si>
    <t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</t>
  </si>
  <si>
    <t>процент</t>
  </si>
  <si>
    <t>доля педагогических кадров с высшим профессиональным образованием (процент;   определяется как отношение количества педагогов с высшим образованием к  общему числу педагогов);</t>
  </si>
  <si>
    <t>доля учащихся, окончивших начальное общее образование и перешедших на следующую ступень образования (процент; определяется как отношение количества обучающихся, окончивших начальное образование и перешедших на следующую ступень образова-ния, к общему количеству обу-чающихся) (оценивается по ито-гам II квартала)</t>
  </si>
  <si>
    <t>Показатель объема</t>
  </si>
  <si>
    <t xml:space="preserve">Число обучающихся </t>
  </si>
  <si>
    <t>человек</t>
  </si>
  <si>
    <t>801012О.99.0.БА81АА00001</t>
  </si>
  <si>
    <r>
      <t>Реализация основных общеобразовательных программ начального общего образования (</t>
    </r>
    <r>
      <rPr>
        <b/>
        <sz val="12"/>
        <color indexed="8"/>
        <rFont val="Times New Roman"/>
        <family val="1"/>
        <charset val="204"/>
      </rPr>
      <t>Адаптированная образовательная программа, ОВЗ, не указано, Очная)</t>
    </r>
  </si>
  <si>
    <t>выполнено в целом</t>
  </si>
  <si>
    <t>801012О.99.0.БА81АА24001</t>
  </si>
  <si>
    <r>
      <t>Реализация основных общеобразовательных программ начального общего образования (</t>
    </r>
    <r>
      <rPr>
        <b/>
        <sz val="12"/>
        <color indexed="8"/>
        <rFont val="Times New Roman"/>
        <family val="1"/>
        <charset val="204"/>
      </rPr>
      <t>Адаптированная образовательная программа, ОВЗ,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</si>
  <si>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в медицинских организациях, Очная)</t>
    </r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</si>
  <si>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</t>
  </si>
  <si>
    <t>801012О.99.0.БА81АБ44001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</si>
  <si>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не указано, Очная)</t>
    </r>
  </si>
  <si>
    <t>801012О.99.0.БА81АЩ72001</t>
  </si>
  <si>
    <r>
      <t>Реализация основных общеобразовательных программ начального общего образования (</t>
    </r>
    <r>
      <rPr>
        <b/>
        <sz val="12"/>
        <color indexed="8"/>
        <rFont val="Times New Roman"/>
        <family val="1"/>
        <charset val="204"/>
      </rPr>
      <t>Адаптированна образовательная программа,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</si>
  <si>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</si>
  <si>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ОВЗ,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</si>
  <si>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дети-инвалиды,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</si>
  <si>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  </r>
  </si>
  <si>
    <t>801012О.99.0.БА81АЩ48001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</si>
  <si>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</si>
  <si>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</si>
  <si>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в медицинских организациях, Очная)</t>
    </r>
  </si>
  <si>
    <t>801012О.99.0.БА81АЭ92001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</si>
  <si>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</si>
  <si>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</si>
  <si>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t>801012О.99.0.БА81АЮ40001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</si>
  <si>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в медицинских организациях, Очная)</t>
    </r>
  </si>
  <si>
    <t>802111О.99.0.БА96АА00001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</si>
  <si>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указано, Очная)</t>
    </r>
  </si>
  <si>
    <t>доля обучающихся, успешно выполнивших ГИА и получивших основное общее образование (процент; определяется как отношение количества сдавших ГИА к общему количеству сдающих) (оценивается по итогам II квартала)</t>
  </si>
  <si>
    <t>802111О.99.0.БА96АА25001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</si>
  <si>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</si>
  <si>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в медицинских организациях, Очная)</t>
    </r>
  </si>
  <si>
    <t>802111О.99.0.БА96АБ50001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</si>
  <si>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</si>
  <si>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</si>
  <si>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</si>
  <si>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ОВЗ, не указано, Очная)</t>
    </r>
  </si>
  <si>
    <t>802111О.99.0.БА96АО26001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</si>
  <si>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дети-инвалиды, не указано, Очная)</t>
    </r>
  </si>
  <si>
    <t>802111О.99.0.БА96АП76001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</si>
  <si>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</si>
  <si>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проходящие обучение по состоянию здоровья на дому, Очная)</t>
    </r>
  </si>
  <si>
    <t>802111О.99.0.БА96АЭ08001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</si>
  <si>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не указано, Очная)</t>
    </r>
  </si>
  <si>
    <t>802111О.99.0.БА96АЮ83001</t>
  </si>
  <si>
    <r>
      <t>Реализация основных общеобразовательных программ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</si>
  <si>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в медицинских организациях, Очная)</t>
    </r>
  </si>
  <si>
    <t>802111О.99.0.БА96АЮ58001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</si>
  <si>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</si>
  <si>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Очно-Заочная)</t>
    </r>
  </si>
  <si>
    <t>Реализация основных общеобразовательных программ основного общего образования (не указано, не указано, не указано, Заочная)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</si>
  <si>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</si>
  <si>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t>802111О.99.0.БА96АЯ08001</t>
  </si>
  <si>
    <r>
      <t>Реализация основных общеобразовательных программ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проходящие обучение по состоянию здоровья в медицинских организациях, Очная)</t>
    </r>
  </si>
  <si>
    <t>802112О.99.0.ББ11АА00001</t>
  </si>
  <si>
    <r>
      <t>Реализация основных общеобразовательных программ среднего общего образования</t>
    </r>
    <r>
      <rPr>
        <b/>
        <sz val="12"/>
        <color indexed="8"/>
        <rFont val="Times New Roman"/>
        <family val="1"/>
        <charset val="204"/>
      </rPr>
      <t xml:space="preserve"> (Адаптированная образовательная программа, ОВЗ, не указано, Очная)</t>
    </r>
  </si>
  <si>
    <t>доля выпускников, выполнивших ЕГЭ (процент;  определяется как отношение количества выпускников, выполнивших ЕГЭ, к общему количеству выпускников (оценивается по итогам II квартала)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</si>
  <si>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</si>
  <si>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</si>
  <si>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</si>
  <si>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</si>
  <si>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</si>
  <si>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ОВЗ, не указано, Очная)</t>
    </r>
  </si>
  <si>
    <t>802112О.99.0.ББ11АО26001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</si>
  <si>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дети-инвалиды, не указано, Очная)</t>
    </r>
  </si>
  <si>
    <t>802112О.99.0.ББ11АП76001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</si>
  <si>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</si>
  <si>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проходящие обучение по состоянию здоровья на дому, Очная)</t>
    </r>
  </si>
  <si>
    <t>802112О.99.0.ББ11АЭ08001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</si>
  <si>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не указано, Очная)</t>
    </r>
  </si>
  <si>
    <t>802112О.99.0.ББ11АЭ33001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</si>
  <si>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</si>
  <si>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в медицинских организациях, Очная)</t>
    </r>
  </si>
  <si>
    <t>802112О.99.0.ББ11АЮ58001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</si>
  <si>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</si>
  <si>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t>802112О.99.0.ББ11АЮ62001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</si>
  <si>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Очно-заочная)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</si>
  <si>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Заочная)</t>
    </r>
  </si>
  <si>
    <t>802112О.99.0.ББ11АД69001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</si>
  <si>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</si>
  <si>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t>802112О.99.0.ББ11АД94001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</si>
  <si>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в медицинских организациях, Очная)</t>
    </r>
  </si>
  <si>
    <t>804200О.99.0.ББ52АЖ72000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</si>
  <si>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(ОВЗ,технической направленности)</t>
    </r>
  </si>
  <si>
    <t>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</si>
  <si>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участие);</t>
  </si>
  <si>
    <t xml:space="preserve">доля педагогических кадров с высшим  профессиональным образованием (процент; определяется как отношение количества педагогов с высшим образованием к общему числу педагогов). </t>
  </si>
  <si>
    <t>Количество человеко-часов</t>
  </si>
  <si>
    <t>чел/час</t>
  </si>
  <si>
    <t>804200О.99.0.ББ52АЖ96000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</si>
  <si>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естественнонаучной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</si>
  <si>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физкультурно-спортивной направленности)</t>
    </r>
  </si>
  <si>
    <t>804200О.99.0.ББ52АП16000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</si>
  <si>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</si>
  <si>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туристко-краеведческой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</si>
  <si>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социально-педагогичсекой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</si>
  <si>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не указано)</t>
    </r>
  </si>
  <si>
    <t>804200О.99.0.ББ52АБ68000</t>
  </si>
  <si>
    <r>
      <t>Реализация дополнительных общеразвивающих программ</t>
    </r>
    <r>
      <rPr>
        <b/>
        <sz val="12"/>
        <color indexed="8"/>
        <rFont val="Times New Roman"/>
        <family val="1"/>
        <charset val="204"/>
      </rPr>
      <t xml:space="preserve"> (дети-инвалиды, технической направленности)</t>
    </r>
  </si>
  <si>
    <t>804200О.99.0.ББ52АБ92000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</si>
  <si>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естественно-научной направленности)</t>
    </r>
  </si>
  <si>
    <t>804200О.99.0.ББ52АВ16000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</si>
  <si>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физкультурно-спортивной направленности)</t>
    </r>
  </si>
  <si>
    <t>804200О.99.0.ББ52АВ40000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</si>
  <si>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</si>
  <si>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туристко-краеведческой направленности)</t>
    </r>
  </si>
  <si>
    <t>804200О.99.0.ББ52АВ88000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</si>
  <si>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социально-педагогической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</si>
  <si>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культурологической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</si>
  <si>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не указано)</t>
    </r>
  </si>
  <si>
    <t>804200О.99.0.ББ52АЕ04000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</si>
  <si>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технической направленности)</t>
    </r>
  </si>
  <si>
    <t>804200О.99.0.ББ52АЕ28000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</si>
  <si>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естественнонаучной направленности)</t>
    </r>
  </si>
  <si>
    <t>804200О.99.0.ББ52АЕ52000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</si>
  <si>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физкультурно-спортивной направленности)</t>
    </r>
  </si>
  <si>
    <t>804200О.99.0.ББ52АЕ76000</t>
  </si>
  <si>
    <r>
      <t>Реализация дополнительных общеразвивающих программ</t>
    </r>
    <r>
      <rPr>
        <b/>
        <sz val="12"/>
        <color indexed="8"/>
        <rFont val="Times New Roman"/>
        <family val="1"/>
        <charset val="204"/>
      </rPr>
      <t xml:space="preserve"> (не указано, художественной направленности)</t>
    </r>
  </si>
  <si>
    <t>804200О.99.0.ББ52АЖ00000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</si>
  <si>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туристко-краеведческой направленности)</t>
    </r>
  </si>
  <si>
    <t>804200О.99.0.ББ52АЖ24000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</si>
  <si>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социально-педагогической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</si>
  <si>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указано)</t>
    </r>
  </si>
  <si>
    <t>804200О.99.0.ББ52АЖ48000</t>
  </si>
  <si>
    <t>Реализация дополнительных общеразвивающих программ (не указано, не указано)</t>
  </si>
  <si>
    <t xml:space="preserve">Число обучющихся </t>
  </si>
  <si>
    <t>Директор МКУ "ЦБУО Ленинского района"</t>
  </si>
  <si>
    <t>М.А. Дьяченко</t>
  </si>
  <si>
    <t xml:space="preserve">Заместитель директора </t>
  </si>
  <si>
    <t>Т.М. Горченко</t>
  </si>
  <si>
    <t>ОЦЕНКА ВЫПОЛНЕНИЯ МУНИЦИПАЛЬНОГО ЗАДАНИЯ  ЗА  2018 год по МАОУ Гимназия № 11</t>
  </si>
  <si>
    <t>МАОУ Гимназия № 11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</si>
  <si>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культурологической направленности)</t>
    </r>
  </si>
  <si>
    <t>ОЦЕНКА ВЫПОЛНЕНИЯ МУНИЦИПАЛЬНОГО ЗАДАНИЯ  ЗА  2018 год по МАОУ Гимназия № 15</t>
  </si>
  <si>
    <t>МАОУ Гимназия № 15</t>
  </si>
  <si>
    <t>804200О.99.0.ББ52АГ12000</t>
  </si>
  <si>
    <t>ОЦЕНКА ВЫПОЛНЕНИЯ МУНИЦИПАЛЬНОГО ЗАДАНИЯ ЗА  2018 год по МАОУ  Лицей № 3</t>
  </si>
  <si>
    <t>МБОУ Лицей № 3</t>
  </si>
  <si>
    <t>Пропуски занятий по болезни</t>
  </si>
  <si>
    <t>ОЦЕНКА ВЫПОЛНЕНИЯ МУНИЦИПАЛЬНОГО ЗАДАНИЯ ЗА  2018 год по МАОУ  Лицей № 12</t>
  </si>
  <si>
    <t>МАОУ Лицей № 12</t>
  </si>
  <si>
    <t>ОЦЕНКА ВЫПОЛНЕНИЯ МУНИЦИПАЛЬНОГО ЗАДАНИЯ ЗА  2018 год по МБОУ  СШ № 16</t>
  </si>
  <si>
    <t>МБОУ СШ № 16</t>
  </si>
  <si>
    <t>ОЦЕНКА ВЫПОЛНЕНИЯ МУНИЦИПАЛЬНОГО ЗАДАНИЯ ЗА  2018 год по МБОУ  СШ № 31</t>
  </si>
  <si>
    <t>МБОУ СШ № 31</t>
  </si>
  <si>
    <t>ОЦЕНКА ВЫПОЛНЕНИЯ МУНИЦИПАЛЬНОГО ЗАДАНИЯ  ЗА  2018 год по МБОУ  СШ № 44</t>
  </si>
  <si>
    <t>МБОУ СШ № 44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</si>
  <si>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Заочная)</t>
    </r>
  </si>
  <si>
    <t>ОЦЕНКА ВЫПОЛНЕНИЯ МУНИЦИПАЛЬНОГО ЗАДАНИЯ  ЗА  2018 год по МБОУ  СШ № 47</t>
  </si>
  <si>
    <t>МБОУ СШ № 47</t>
  </si>
  <si>
    <t>Выбытие учащихся по причине призыва в армию, изменение места работы.</t>
  </si>
  <si>
    <t>ОЦЕНКА ВЫПОЛНЕНИЯ МУНИЦИПАЛЬНОГО ЗАДАНИЯ ЗА  2018 год по МБОУ  СШ № 50</t>
  </si>
  <si>
    <t>МБОУ СШ № 50</t>
  </si>
  <si>
    <t>ОЦЕНКА ВЫПОЛНЕНИЯ МУНИЦИПАЛЬНОГО ЗАДАНИЯ ЗА  2018 год по МБОУ  СШ № 53</t>
  </si>
  <si>
    <t>МБОУ СШ № 53</t>
  </si>
  <si>
    <t>Пропуски занятия по болезни.</t>
  </si>
  <si>
    <t>ОЦЕНКА ВЫПОЛНЕНИЯ МУНИЦИПАЛЬНОГО ЗАДАНИЯ  ЗА  2018 год по МБОУ  СШ № 64</t>
  </si>
  <si>
    <t>МБОУ СШ № 64</t>
  </si>
  <si>
    <t>ОЦЕНКА ВЫПОЛНЕНИЯ МУНИЦИПАЛЬНОГО ЗАДАНИЯ  ЗА  2018 год по МБОУ  СШ № 65</t>
  </si>
  <si>
    <t>МБОУ СШ № 65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</si>
  <si>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(дети-инвалиды,культурологической направленности)</t>
    </r>
  </si>
  <si>
    <t>=</t>
  </si>
  <si>
    <t>ОЦЕНКА ВЫПОЛНЕНИЯ МУНИЦИПАЛЬНОГО ЗАДАНИЯ ЗА  2018 год по МБОУ  СШ № 79</t>
  </si>
  <si>
    <t>МБОУ СШ № 79</t>
  </si>
  <si>
    <t>ОЦЕНКА ВЫПОЛНЕНИЯ МУНИЦИПАЛЬНОГО ЗАДАНИЯ  ЗА  2018 год по МБОУ  СШ № 88</t>
  </si>
  <si>
    <t>МБОУ СШ № 88</t>
  </si>
  <si>
    <t>ОЦЕНКА ВЫПОЛНЕНИЯ МУНИЦИПАЛЬНОГО ЗАДАНИЯ ЗА  2018 год по МБОУ  СШ № 89</t>
  </si>
  <si>
    <t>МБОУ СШ № 89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</si>
  <si>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культуролгической направленности)</t>
    </r>
  </si>
  <si>
    <t>ОЦЕНКА ВЫПОЛНЕНИЯ МУНИЦИПАЛЬНОГО ЗАДАНИЯ ЗА  2018 год по МБОУ  СШ № 94</t>
  </si>
  <si>
    <t>МБОУ СШ № 94</t>
  </si>
  <si>
    <t>Оценка выполнения  муниципального задания за  2018 года по МАОУ СШ № 148</t>
  </si>
  <si>
    <t>Значение, утвержденное в муниципальном задании на 2017 год, (К1плi, К2плi&lt;1&gt;)</t>
  </si>
  <si>
    <t>Фактическое значение за 2017 год, (К1фi, К2фi&lt;2&gt;)</t>
  </si>
  <si>
    <t>МАОУ СШ № 148</t>
  </si>
  <si>
    <t>11Д45000100400301042100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</si>
  <si>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 программа, ОВЗ, от 3 до 8, ГКП)</t>
    </r>
  </si>
  <si>
    <t>число дней пропусков занятий по болезни в расчёте на одного ученика (процент; определяется как отношение количества дней непосещения по болезни к общему числу дней, проведенных детьми в группах);</t>
  </si>
  <si>
    <t>общий уровень укомплектованности кадрами (процент; определяется как отношениефактически замещенных ставок к общему количеству ставок по штатному расписанию);</t>
  </si>
  <si>
    <t xml:space="preserve"> 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</si>
  <si>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t>1Д45000100500301049100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</si>
  <si>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от 3 до 8, ГКП)</t>
    </r>
  </si>
  <si>
    <t>11Д45000300500301047100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</si>
  <si>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от 3 до 8, ГКП)</t>
    </r>
  </si>
  <si>
    <t>11Д45000301000301047100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</si>
  <si>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от 3 до 8, ГКП)</t>
    </r>
  </si>
  <si>
    <t>11Д45000100400501040100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</si>
  <si>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до 3, ГКП)</t>
    </r>
  </si>
  <si>
    <t>11Д45000100500501047100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</si>
  <si>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до 3, ГКП)</t>
    </r>
  </si>
  <si>
    <t>11Д45000300500501045100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</si>
  <si>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до 3, ГКП)</t>
    </r>
  </si>
  <si>
    <t>11Д45000301000501045100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</si>
  <si>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до 3, ГКП)</t>
    </r>
  </si>
  <si>
    <t>801011О.99.0.БВ24АВ42000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</si>
  <si>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 , ОВЗ, от 3 до 8, группа полного дня)</t>
    </r>
  </si>
  <si>
    <t>801011О.99.0.БВ24АК62000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</si>
  <si>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дети-инвалиды, от 3 до 8, группа полного дня)</t>
    </r>
  </si>
  <si>
    <t>801011О.99.0.БВ24ГД82000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</si>
  <si>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от 3 до 8, группа полного дня)</t>
    </r>
  </si>
  <si>
    <t>801011О.99.0.БВ24ДН82000</t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</si>
  <si>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от 3 до 8, группа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</si>
  <si>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до 3, группа полного дня)</t>
    </r>
  </si>
  <si>
    <r>
      <t>Реализация основных общеобразовательных программ дошкольного образования (</t>
    </r>
    <r>
      <rPr>
        <b/>
        <sz val="12"/>
        <color indexed="8"/>
        <rFont val="Times New Roman"/>
        <family val="1"/>
        <charset val="204"/>
      </rPr>
      <t>Адаптированная образовательная программа, дети-инвалиды, до 3, группа полного дня)</t>
    </r>
  </si>
  <si>
    <t>801011О.99.0.БВ24ГЖ02000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</si>
  <si>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до 3, группа полного дня)</t>
    </r>
  </si>
  <si>
    <t>801011О.99.0.БВ24ДП02000</t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</si>
  <si>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до 3, группа полного дня)</t>
    </r>
  </si>
  <si>
    <t>853211О.99.0.БВ19АА12000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</si>
  <si>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ГКП)</t>
    </r>
  </si>
  <si>
    <t>отсутствие случаев детского травматизма (процент; при отсутствии травматизма – 100%, при наличии случаев травматизма – 0%)</t>
  </si>
  <si>
    <t>853211О.99.0.БВ19АА14000</t>
  </si>
  <si>
    <r>
      <t>Присмотр и уход</t>
    </r>
    <r>
      <rPr>
        <b/>
        <sz val="12"/>
        <color indexed="8"/>
        <rFont val="Times New Roman"/>
        <family val="1"/>
        <charset val="204"/>
      </rPr>
      <t xml:space="preserve"> (Дети-инвалиды,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</si>
  <si>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группы круглосуточного пребывания)</t>
    </r>
  </si>
  <si>
    <t>853211О.99.0.БВ19АА54000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</si>
  <si>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ГКП)</t>
    </r>
  </si>
  <si>
    <t>880900О.99.0.ББ05АА56000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</si>
  <si>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</si>
  <si>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</si>
  <si>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от 3 до 8, ГКП)</t>
    </r>
  </si>
  <si>
    <r>
      <t>Присмотр и уход (</t>
    </r>
    <r>
      <rPr>
        <b/>
        <sz val="12"/>
        <color indexed="8"/>
        <rFont val="Times New Roman"/>
        <family val="1"/>
        <charset val="204"/>
      </rPr>
      <t>Дети с туберкулезной интоксикацией,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</si>
  <si>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от 3 до 8,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</si>
  <si>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</si>
  <si>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</si>
  <si>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до 3,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</si>
  <si>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до 3,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</si>
  <si>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(Физическик лица, до 3,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</si>
  <si>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до 3, группы круглосуточного пребывания)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</si>
  <si>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ГКП)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</si>
  <si>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</si>
  <si>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 с туберкулезной интоксикацией, до 3 лет, группы круглосуточного пребывания)</t>
    </r>
  </si>
  <si>
    <t>Оценка выполнения  муниципального задания за 2018 год по МБОУ СШ № 13</t>
  </si>
  <si>
    <t>Фактическое значение за 2018 год, (К1фi, К2фi&lt;2&gt;)</t>
  </si>
  <si>
    <t>МБОУ СШ № 13</t>
  </si>
  <si>
    <t>11Д45000100400301060100</t>
  </si>
  <si>
    <t>11Д45000100500301067100</t>
  </si>
  <si>
    <t>11Д45000300500301065100</t>
  </si>
  <si>
    <r>
      <t>Реализация основных общеобразовательных программ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не указано, Заочная)</t>
    </r>
  </si>
  <si>
    <t>11Г42001000300701007100</t>
  </si>
  <si>
    <t>Оценка выполнения  муниципального задания за  2018 год по МБДОУ № 23</t>
  </si>
  <si>
    <t>МБДОУ № 23</t>
  </si>
  <si>
    <t>801011О.99.0.БВ24АВ40000</t>
  </si>
  <si>
    <t>выполнено</t>
  </si>
  <si>
    <t>801011О.99.0.БВ24АК60000</t>
  </si>
  <si>
    <t>801011О.99.0.БВ24ГД80000</t>
  </si>
  <si>
    <t>801011О.99.0.БВ24ДН80000</t>
  </si>
  <si>
    <t>801011О.99.0.БВ24ДП00000</t>
  </si>
  <si>
    <t>880900О.99.0.БА80АА54000</t>
  </si>
  <si>
    <t>880900О.99.0.БА80АБ40000</t>
  </si>
  <si>
    <t>880900О.99.0.БА80АА26000</t>
  </si>
  <si>
    <t>880900О.99.0.БА80АА66000</t>
  </si>
  <si>
    <t>880900О.99.0.БА80АА68000</t>
  </si>
  <si>
    <t>880900О.99.0.БА80АБ52000</t>
  </si>
  <si>
    <t>Директор</t>
  </si>
  <si>
    <t>Заместитель директора</t>
  </si>
  <si>
    <t>Оценка выполнения  муниципального задания за  2018 год по МБДОУ № 36</t>
  </si>
  <si>
    <t>МБДОУ № 36</t>
  </si>
  <si>
    <t>853211О.99.0.БВ19АА56000</t>
  </si>
  <si>
    <t>853211О.99.0.БВ19АА26000</t>
  </si>
  <si>
    <t>853211О.99.0.БВ19АА66000</t>
  </si>
  <si>
    <t>853211О.99.0.БВ19АА68000</t>
  </si>
  <si>
    <t>Оценка выполнения  муниципального задания за  2018 год по МБДОУ № 41</t>
  </si>
  <si>
    <t>МБДОУ № 41</t>
  </si>
  <si>
    <t>880900О.99.0.БА80АА14000</t>
  </si>
  <si>
    <t>Оценка выполнения  муниципального задания за  2018 год по МБДОУ № 63</t>
  </si>
  <si>
    <t>МБДОУ № 63</t>
  </si>
  <si>
    <t>Оценка выполнения  муниципального задания за  2018 год по МБДОУ № 77</t>
  </si>
  <si>
    <t>МБДОУ № 77</t>
  </si>
  <si>
    <t>Оценка выполнения  муниципального задания за  2018 год по МБДОУ № 84</t>
  </si>
  <si>
    <t>МБДОУ № 84</t>
  </si>
  <si>
    <t>880900О.99.0.БА80АА12000</t>
  </si>
  <si>
    <t>Движение воспитанников группы полного дня. Вакансии.</t>
  </si>
  <si>
    <t>Оценка выполнения  муниципального задания за  2018 год по МБДОУ № 91</t>
  </si>
  <si>
    <t>МБДОУ № 91</t>
  </si>
  <si>
    <t>Оценка выполнения  муниципального задания за  2018 год по МБДОУ № 100</t>
  </si>
  <si>
    <t>МБДОУ № 100</t>
  </si>
  <si>
    <t>Оценка выполнения  муниципального задания за  2018 год по МБДОУ № 104</t>
  </si>
  <si>
    <t>МБДОУ № 104</t>
  </si>
  <si>
    <t>Реализация основных общеобразовательных программ дошкольного образования (адаптированная программа, дети-инвалиды, от 3 до 8, ГКП)</t>
  </si>
  <si>
    <t>Реализация основных общеобразовательных программ дошкольного образования (не указано, дети-инвалиды, от 3 до 8, ГКП)</t>
  </si>
  <si>
    <t>Реализация основных общеобразовательных программ дошкольного образования (не указано, не указано, от 3 до 8, ГКП)</t>
  </si>
  <si>
    <t>Реализация основных общеобразовательных программ дошкольного образования (адаптированная программа, ОВЗ, до 3, ГКП)</t>
  </si>
  <si>
    <t>Реализация основных общеобразовательных программ дошкольного образования (адаптированная программа, дети-инвалиды, до 3, ГКП)</t>
  </si>
  <si>
    <t>Реализация основных общеобразовательных программ дошкольного образования (не указано, дети-инвалиды, до 3, ГКП)</t>
  </si>
  <si>
    <t>Реализация основных общеобразовательных программ дошкольного образования (не указано, не указано, до 3, ГКП)</t>
  </si>
  <si>
    <t>Реализация основных общеобразовательных программ дошкольного образования (Адаптированная образовательная программа программа, ОВЗ, от 3 до 8, группа полного дня)</t>
  </si>
  <si>
    <t>Реализация основных общеобразовательных программ дошкольного образования (адаптированная программа, дети-инвалиды, от 3 до 8, группа полного дня)</t>
  </si>
  <si>
    <t>Реализация основных общеобразовательных программ дошкольного образования (не указано, дети-инвалиды, от 3 до 8, группа полного дня)</t>
  </si>
  <si>
    <t>Реализация основных общеобразовательных программ дошкольного образования (не указано, не указано, от 3 до 8, группа полного дня)</t>
  </si>
  <si>
    <t>Реализация основных общеобразовательных программ дошкольного образования (адаптированная программа, ОВЗ, до 3, группа полного дня)</t>
  </si>
  <si>
    <t>Реализация основных общеобразовательных программ дошкольного образования (адаптированная программа, дети-инвалиды, до 3, группа полного дня)</t>
  </si>
  <si>
    <t>Реализация основных общеобразовательных программ дошкольного образования (не указано, дети-инвалиды, до 3, группа полного дня)</t>
  </si>
  <si>
    <t>Реализация основных общеобразовательных программ дошкольного образования (не указано, не указано, до 3, группа полного дня)</t>
  </si>
  <si>
    <t>Присмотр и уход (дети-инвалиды, от 3 до 8, ГКП)</t>
  </si>
  <si>
    <t>Присмотр и уход (дети-инвалиды, от 3 до 8, группы полного дня)</t>
  </si>
  <si>
    <t>Присмотр и уход (дети-инвалиды, от 3 до 8, группы круглосуточного пребывания)</t>
  </si>
  <si>
    <t>Присмотр и уход (физические лица, от 3 до 8, ГКП)</t>
  </si>
  <si>
    <t>Присмотр и уход (физические лица, от 3 до 8, группы полного дня)</t>
  </si>
  <si>
    <t>Присмотр и уход (физические лица, от 3 до 8, группы круглосуточного пребывания)</t>
  </si>
  <si>
    <t>Присмотр и уход (дети с туберкулезной интоксикацией, от 3 до 8, ГКП)</t>
  </si>
  <si>
    <t>Присмотр и уход (дети с туберкулезной интоксикацией, от 3 до 8, группы полного дня)</t>
  </si>
  <si>
    <t>Присмотр и уход (дети с туберкулезной интоксикацией, от 3 до 8, группы круглосуточного пребывания)</t>
  </si>
  <si>
    <t>Присмотр и уход (дети-инвалиды, до 3, ГКП)</t>
  </si>
  <si>
    <t>Присмотр и уход (дети-инвалиды, до 3, группы полного дня)</t>
  </si>
  <si>
    <t>Присмотр и уход (дети-инвалиды, до 3, группы круглосуточного пребывания)</t>
  </si>
  <si>
    <t>Присмотр и уход (физич.лица, до 3, ГКП)</t>
  </si>
  <si>
    <t>Присмотр и уход (физич.лица, до 3, группы полного дня)</t>
  </si>
  <si>
    <t>Присмотр и уход (физич.лица, до 3, группы круглосуточного пребывания)</t>
  </si>
  <si>
    <t>Присмотр и уход (дети с туберкулезной интоксикацией, до 3 лет, ГКП)</t>
  </si>
  <si>
    <t>Присмотр и уход (дети с туберкулезной интоксикацией, до 3 лет, группы полного дня)</t>
  </si>
  <si>
    <t>Присмотр и уход (дети с туберкулезной интоксикацией, до 3 лет, группы круглосуточного пребывания)</t>
  </si>
  <si>
    <t>Оценка выполнения  муниципального задания за  2018 год по МБДОУ № 136</t>
  </si>
  <si>
    <t>МБДОУ № 136</t>
  </si>
  <si>
    <t>Оценка выполнения  муниципального задания за  2018 год по МБДОУ № 155</t>
  </si>
  <si>
    <t>МБДОУ № 155</t>
  </si>
  <si>
    <t>Оценка выполнения  муниципального задания за  2018 год по МБДОУ № 161</t>
  </si>
  <si>
    <t>МБДОУ № 161</t>
  </si>
  <si>
    <t>Оценка выполнения  муниципального задания за  2018 год по МБДОУ № 166</t>
  </si>
  <si>
    <t>МБДОУ № 166</t>
  </si>
  <si>
    <t>Оценка выполнения  муниципального задания за  2018 год по МБДОУ № 167</t>
  </si>
  <si>
    <t>МБДОУ № 167</t>
  </si>
  <si>
    <t>Оценка выполнения  муниципального задания за  2018 год по МБДОУ № 187</t>
  </si>
  <si>
    <t>МБДОУ № 187</t>
  </si>
  <si>
    <t>Оценка выполнения  муниципального задания за  2018 год по МБДОУ № 249</t>
  </si>
  <si>
    <t>МБДОУ № 249</t>
  </si>
  <si>
    <t>Выбытие воспитанник в другое ОУ</t>
  </si>
  <si>
    <t>Оценка выполнения  муниципального задания за  2018 год по МБДОУ № 264</t>
  </si>
  <si>
    <t>МБДОУ № 264</t>
  </si>
  <si>
    <t>Оценка выполнения  муниципального задания за  2018 год по МБДОУ № 266</t>
  </si>
  <si>
    <t>МБДОУ № 266</t>
  </si>
  <si>
    <t>Оценка выполнения  муниципального задания за  2018 год по МБДОУ № 268</t>
  </si>
  <si>
    <t>МБДОУ № 268</t>
  </si>
  <si>
    <t>Оценка выполнения  муниципального задания за  2018 год по МБДОУ № 271</t>
  </si>
  <si>
    <t>МБДОУ № 271</t>
  </si>
  <si>
    <t>Оценка выполнения  муниципального задания за  2018 год по МБДОУ № 272</t>
  </si>
  <si>
    <t>МБДОУ № 272</t>
  </si>
  <si>
    <t>Оценка выполнения  муниципального задания за  2018 год по МБДОУ № 276</t>
  </si>
  <si>
    <t>МБДОУ № 276</t>
  </si>
  <si>
    <t>Оценка выполнения  муниципального задания за  2018 год по МБДОУ № 279</t>
  </si>
  <si>
    <t>МБДОУ № 279</t>
  </si>
  <si>
    <t>Оценка выполнения  муниципального задания за  2018 год по МБДОУ № 307</t>
  </si>
  <si>
    <t>МБДОУ № 307</t>
  </si>
  <si>
    <t>Оценка выполнения  муниципального задания за  2018 год по МБДОУ № 314</t>
  </si>
  <si>
    <t>МБДОУ № 314</t>
  </si>
  <si>
    <t>ОЦЕНКА ВЫПОЛНЕНИЯ МУНИЦИПАЛЬНОГО ЗАДАНИЯ ЗА 2018 год по МБОУ ДО ДДиЮ № 2</t>
  </si>
  <si>
    <t>МБОУ ДО ДДиЮ № 2</t>
  </si>
  <si>
    <t>801012О.99.0.ББ57АО44000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</si>
  <si>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(дети-инвалиды,технической направленности)</t>
    </r>
  </si>
  <si>
    <t>исполнение плана комплектования (процент; определяется как отношение количества обучающихся к количеству обучающихся по плану комплектования);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</si>
  <si>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</si>
  <si>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</si>
  <si>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естественнонаучной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</si>
  <si>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физкультурно-спортивной)</t>
    </r>
  </si>
  <si>
    <r>
      <t>Реализация дополнительных общеразвивающих программ (</t>
    </r>
    <r>
      <rPr>
        <b/>
        <sz val="12"/>
        <color indexed="8"/>
        <rFont val="Times New Roman"/>
        <family val="1"/>
        <charset val="204"/>
      </rPr>
      <t>дети-инвалиды,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</si>
  <si>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туристско-краеведческой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</si>
  <si>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социально 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</si>
  <si>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другой направленности)</t>
    </r>
  </si>
  <si>
    <r>
      <t>Реализация дополнительных общеразвивающих программ</t>
    </r>
    <r>
      <rPr>
        <b/>
        <sz val="12"/>
        <color indexed="8"/>
        <rFont val="Times New Roman"/>
        <family val="1"/>
        <charset val="204"/>
      </rPr>
      <t xml:space="preserve"> (не указано, физкультурно-спортивной)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</si>
  <si>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</si>
  <si>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туристско-краеведческой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</si>
  <si>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социально 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</si>
  <si>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другой направленности)</t>
    </r>
  </si>
  <si>
    <t>Р.01.1.0001.0001.001</t>
  </si>
  <si>
    <t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</t>
  </si>
  <si>
    <t>Работа</t>
  </si>
  <si>
    <t xml:space="preserve">Отсутствие обоснованных претензий потребителей к качеству предоставляемой работы </t>
  </si>
  <si>
    <t>Отсутствие обоснованных претензий учредителя к организации предоставления работы</t>
  </si>
  <si>
    <t>Количество мероприятий</t>
  </si>
  <si>
    <t>единица</t>
  </si>
  <si>
    <t>ОЦЕНКА ВЫПОЛНЕНИЯ МУНИЦИПАЛЬНОГО ЗАДАНИЯ   ЗА 2018 год по МБОУ ДО ЦВР</t>
  </si>
  <si>
    <t>МБОУ ДО ЦВР</t>
  </si>
  <si>
    <t>ОЦЕНКА ВЫПОЛНЕНИЯ МУНИЦИПАЛЬНОГО ЗАДАНИЯ  ЗА 2018 год по МБОУ ДО ЦДО "Аэрокосмическая школа"</t>
  </si>
  <si>
    <t>МБОУ ДО ЦДО "Аэрокосмическая школа"</t>
  </si>
  <si>
    <t>ОЦЕНКА ВЫПОЛНЕНИЯ МУНИЦИПАЛЬНОГО ЗАДАНИЯ ЗА 2018 год по МАОУ ДО СЮТ № 1</t>
  </si>
  <si>
    <t>МАОУ ДО СЮТ № 1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</si>
  <si>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 ОВЗ,технической направленности)</t>
    </r>
  </si>
  <si>
    <t>Оценка выполнения муниципального задания  за 2018 год .</t>
  </si>
  <si>
    <t>МБУ ЦППМиСП № 2 Ленинского района</t>
  </si>
  <si>
    <t>Наименование оказания услуг (выполняемой работы)</t>
  </si>
  <si>
    <t xml:space="preserve">Наименование показателя </t>
  </si>
  <si>
    <t>2</t>
  </si>
  <si>
    <t>3</t>
  </si>
  <si>
    <t>МБУ ЦППМиСП № 2</t>
  </si>
  <si>
    <t>880900О.99.0.БА98АА02000</t>
  </si>
  <si>
    <t>Психолого-медико-педагогическое обследование детей</t>
  </si>
  <si>
    <t>услуга</t>
  </si>
  <si>
    <t>доля детей, прошедших комплексное обследование  (процент; определяется как отношение количества детей, прошедших комплексное обследование, к количеству обратившихся);</t>
  </si>
  <si>
    <t>доля подготовленных  рекомендаций в программу сопровождения(процент; определяется как отношение количества подготовленных рекомендаций в программу сопровождения к количеству обратившихся)</t>
  </si>
  <si>
    <t>Число обучающихся</t>
  </si>
  <si>
    <t>880900О.99.0.БА99АА02000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</si>
  <si>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</si>
  <si>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доля педагогических кадров с высшим профессиональным образованием в области коррекционной педагогики и психологии  (процент; определяется как отношение количества педагогов с высшим образованием к  общему числу педагогов);</t>
  </si>
  <si>
    <t>доля детей, родителей,и педагогических работников обратившихся за консультацией (процент; определяется как отношение количества человек получивших консультацию к общему количеству обратившихся)</t>
  </si>
  <si>
    <t>880900О.99.0.ББ00АА02000</t>
  </si>
  <si>
    <t>Коррекционно-развивающая, компенсирующая и логопедическая помощь обучающимся</t>
  </si>
  <si>
    <t>доля детей, осваивающих дополнительные коррекционно-развивающие программы в учреждении (процент; определяется как количество осваивающих детей дополнительные программы к общему количеству детей)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</si>
</sst>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000000"/>
  </numFmts>
  <fonts count="31" x14ac:knownFonts="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10"/>
      <name val="Arial Cyr"/>
      <charset val="204"/>
    </font>
    <font>
      <sz val="18"/>
      <color indexed="8"/>
      <name val="Calibri"/>
      <family val="2"/>
      <charset val="204"/>
    </font>
    <font>
      <b/>
      <sz val="28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9">
    <xf numFmtId="0" fontId="0" fillId="0" borderId="0"/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10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</cellStyleXfs>
  <cellXfs count="22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wrapText="1"/>
    </xf>
    <xf numFmtId="0" fontId="0" fillId="0" borderId="2" xfId="0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/>
    <xf numFmtId="0" fontId="4" fillId="2" borderId="2" xfId="0" applyFont="1" applyFill="1" applyBorder="1" applyAlignment="1">
      <alignment wrapText="1"/>
    </xf>
    <xf numFmtId="49" fontId="4" fillId="2" borderId="2" xfId="0" applyNumberFormat="1" applyFont="1" applyFill="1" applyBorder="1" applyAlignment="1">
      <alignment horizontal="justify" vertical="top"/>
    </xf>
    <xf numFmtId="0" fontId="4" fillId="2" borderId="2" xfId="0" applyFont="1" applyFill="1" applyBorder="1"/>
    <xf numFmtId="164" fontId="4" fillId="2" borderId="2" xfId="1" applyNumberFormat="1" applyFont="1" applyFill="1" applyBorder="1" applyAlignment="1">
      <alignment horizontal="center" wrapText="1"/>
    </xf>
    <xf numFmtId="165" fontId="4" fillId="3" borderId="2" xfId="1" applyNumberFormat="1" applyFont="1" applyFill="1" applyBorder="1" applyAlignment="1" applyProtection="1">
      <alignment horizontal="center" wrapText="1"/>
    </xf>
    <xf numFmtId="2" fontId="7" fillId="2" borderId="3" xfId="0" applyNumberFormat="1" applyFont="1" applyFill="1" applyBorder="1" applyAlignment="1">
      <alignment horizontal="center" wrapText="1"/>
    </xf>
    <xf numFmtId="165" fontId="5" fillId="3" borderId="3" xfId="1" applyNumberFormat="1" applyFont="1" applyFill="1" applyBorder="1" applyAlignment="1" applyProtection="1">
      <alignment horizontal="center" wrapText="1"/>
    </xf>
    <xf numFmtId="2" fontId="4" fillId="3" borderId="2" xfId="1" applyNumberFormat="1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center" wrapText="1"/>
    </xf>
    <xf numFmtId="0" fontId="0" fillId="2" borderId="6" xfId="0" applyFill="1" applyBorder="1" applyAlignment="1"/>
    <xf numFmtId="2" fontId="0" fillId="2" borderId="6" xfId="0" applyNumberFormat="1" applyFill="1" applyBorder="1" applyAlignment="1">
      <alignment horizontal="center"/>
    </xf>
    <xf numFmtId="0" fontId="8" fillId="2" borderId="6" xfId="0" applyFont="1" applyFill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justify" vertical="top"/>
    </xf>
    <xf numFmtId="2" fontId="0" fillId="2" borderId="7" xfId="0" applyNumberFormat="1" applyFill="1" applyBorder="1" applyAlignment="1">
      <alignment horizontal="center"/>
    </xf>
    <xf numFmtId="49" fontId="6" fillId="2" borderId="7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/>
    <xf numFmtId="49" fontId="7" fillId="2" borderId="2" xfId="0" applyNumberFormat="1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2" fontId="7" fillId="2" borderId="2" xfId="0" applyNumberFormat="1" applyFont="1" applyFill="1" applyBorder="1" applyAlignment="1">
      <alignment horizontal="center" wrapText="1"/>
    </xf>
    <xf numFmtId="0" fontId="8" fillId="2" borderId="7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49" fontId="6" fillId="4" borderId="3" xfId="0" applyNumberFormat="1" applyFont="1" applyFill="1" applyBorder="1" applyAlignment="1">
      <alignment horizontal="center" vertical="center" wrapText="1"/>
    </xf>
    <xf numFmtId="49" fontId="6" fillId="4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top" wrapText="1"/>
    </xf>
    <xf numFmtId="49" fontId="6" fillId="4" borderId="7" xfId="0" applyNumberFormat="1" applyFont="1" applyFill="1" applyBorder="1" applyAlignment="1">
      <alignment horizontal="center" vertical="center" wrapText="1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9" fillId="2" borderId="7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wrapText="1"/>
    </xf>
    <xf numFmtId="0" fontId="10" fillId="2" borderId="3" xfId="0" applyFont="1" applyFill="1" applyBorder="1" applyAlignment="1">
      <alignment vertical="top" wrapText="1"/>
    </xf>
    <xf numFmtId="165" fontId="4" fillId="3" borderId="6" xfId="1" applyNumberFormat="1" applyFont="1" applyFill="1" applyBorder="1" applyAlignment="1" applyProtection="1">
      <alignment horizontal="center" wrapText="1"/>
    </xf>
    <xf numFmtId="0" fontId="0" fillId="2" borderId="6" xfId="0" applyFill="1" applyBorder="1" applyAlignment="1">
      <alignment vertical="top" wrapText="1"/>
    </xf>
    <xf numFmtId="0" fontId="6" fillId="2" borderId="8" xfId="0" applyFont="1" applyFill="1" applyBorder="1" applyAlignment="1">
      <alignment horizontal="center" vertical="top"/>
    </xf>
    <xf numFmtId="0" fontId="4" fillId="2" borderId="7" xfId="0" applyFont="1" applyFill="1" applyBorder="1" applyAlignment="1">
      <alignment horizontal="center" vertical="center" wrapText="1"/>
    </xf>
    <xf numFmtId="165" fontId="4" fillId="3" borderId="7" xfId="1" applyNumberFormat="1" applyFont="1" applyFill="1" applyBorder="1" applyAlignment="1" applyProtection="1">
      <alignment horizontal="center" wrapText="1"/>
    </xf>
    <xf numFmtId="0" fontId="0" fillId="2" borderId="7" xfId="0" applyFill="1" applyBorder="1" applyAlignment="1">
      <alignment vertical="top" wrapText="1"/>
    </xf>
    <xf numFmtId="0" fontId="0" fillId="2" borderId="9" xfId="0" applyFill="1" applyBorder="1"/>
    <xf numFmtId="0" fontId="0" fillId="2" borderId="0" xfId="0" applyFill="1"/>
    <xf numFmtId="0" fontId="0" fillId="2" borderId="9" xfId="0" applyFill="1" applyBorder="1" applyAlignment="1">
      <alignment vertical="top"/>
    </xf>
    <xf numFmtId="0" fontId="0" fillId="2" borderId="0" xfId="0" applyFill="1" applyAlignment="1">
      <alignment vertical="top"/>
    </xf>
    <xf numFmtId="0" fontId="11" fillId="2" borderId="0" xfId="0" applyFont="1" applyFill="1" applyAlignment="1">
      <alignment horizontal="left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3" xfId="0" applyBorder="1" applyAlignment="1">
      <alignment horizontal="center"/>
    </xf>
    <xf numFmtId="0" fontId="6" fillId="2" borderId="3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164" fontId="4" fillId="4" borderId="2" xfId="1" applyNumberFormat="1" applyFont="1" applyFill="1" applyBorder="1" applyAlignment="1">
      <alignment horizontal="center" wrapText="1"/>
    </xf>
    <xf numFmtId="165" fontId="4" fillId="6" borderId="2" xfId="1" applyNumberFormat="1" applyFont="1" applyFill="1" applyBorder="1" applyAlignment="1" applyProtection="1">
      <alignment horizontal="center" wrapText="1"/>
    </xf>
    <xf numFmtId="0" fontId="7" fillId="4" borderId="2" xfId="0" applyFont="1" applyFill="1" applyBorder="1" applyAlignment="1">
      <alignment horizontal="center" wrapText="1"/>
    </xf>
    <xf numFmtId="2" fontId="4" fillId="3" borderId="3" xfId="1" applyNumberFormat="1" applyFont="1" applyFill="1" applyBorder="1" applyAlignment="1" applyProtection="1">
      <alignment horizontal="center" vertical="center" wrapText="1"/>
    </xf>
    <xf numFmtId="2" fontId="4" fillId="3" borderId="6" xfId="1" applyNumberFormat="1" applyFont="1" applyFill="1" applyBorder="1" applyAlignment="1" applyProtection="1">
      <alignment horizontal="center" vertical="center" wrapText="1"/>
    </xf>
    <xf numFmtId="2" fontId="4" fillId="3" borderId="7" xfId="1" applyNumberFormat="1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0" fillId="0" borderId="0" xfId="0" applyNumberFormat="1"/>
    <xf numFmtId="2" fontId="8" fillId="0" borderId="0" xfId="0" applyNumberFormat="1" applyFont="1"/>
    <xf numFmtId="0" fontId="4" fillId="5" borderId="2" xfId="0" applyFont="1" applyFill="1" applyBorder="1" applyAlignment="1">
      <alignment horizontal="center" vertical="top" wrapText="1"/>
    </xf>
    <xf numFmtId="4" fontId="4" fillId="2" borderId="2" xfId="1" applyNumberFormat="1" applyFont="1" applyFill="1" applyBorder="1" applyAlignment="1">
      <alignment horizontal="center" wrapText="1"/>
    </xf>
    <xf numFmtId="4" fontId="4" fillId="3" borderId="2" xfId="1" applyNumberFormat="1" applyFont="1" applyFill="1" applyBorder="1" applyAlignment="1" applyProtection="1">
      <alignment horizont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2" borderId="4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 wrapText="1"/>
    </xf>
    <xf numFmtId="0" fontId="4" fillId="2" borderId="2" xfId="0" applyFont="1" applyFill="1" applyBorder="1" applyAlignment="1"/>
    <xf numFmtId="2" fontId="7" fillId="2" borderId="2" xfId="0" applyNumberFormat="1" applyFont="1" applyFill="1" applyBorder="1" applyAlignment="1">
      <alignment horizontal="center" wrapText="1"/>
    </xf>
    <xf numFmtId="165" fontId="5" fillId="3" borderId="2" xfId="1" applyNumberFormat="1" applyFont="1" applyFill="1" applyBorder="1" applyAlignment="1" applyProtection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 vertical="top" wrapText="1"/>
    </xf>
    <xf numFmtId="0" fontId="0" fillId="2" borderId="2" xfId="0" applyFill="1" applyBorder="1" applyAlignment="1"/>
    <xf numFmtId="2" fontId="0" fillId="2" borderId="2" xfId="0" applyNumberForma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49" fontId="4" fillId="2" borderId="2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 vertical="top" wrapText="1"/>
    </xf>
    <xf numFmtId="1" fontId="7" fillId="2" borderId="2" xfId="0" applyNumberFormat="1" applyFont="1" applyFill="1" applyBorder="1" applyAlignment="1">
      <alignment horizontal="center" wrapText="1"/>
    </xf>
    <xf numFmtId="165" fontId="5" fillId="2" borderId="2" xfId="1" applyNumberFormat="1" applyFont="1" applyFill="1" applyBorder="1" applyAlignment="1" applyProtection="1">
      <alignment horizontal="center" wrapText="1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6" xfId="0" applyNumberFormat="1" applyFont="1" applyFill="1" applyBorder="1" applyAlignment="1">
      <alignment horizontal="center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165" fontId="7" fillId="2" borderId="2" xfId="0" applyNumberFormat="1" applyFont="1" applyFill="1" applyBorder="1" applyAlignment="1">
      <alignment horizontal="center" wrapText="1"/>
    </xf>
    <xf numFmtId="165" fontId="4" fillId="2" borderId="2" xfId="0" applyNumberFormat="1" applyFont="1" applyFill="1" applyBorder="1" applyAlignment="1">
      <alignment horizontal="center" wrapText="1"/>
    </xf>
    <xf numFmtId="165" fontId="4" fillId="2" borderId="2" xfId="1" applyNumberFormat="1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vertical="top"/>
    </xf>
    <xf numFmtId="0" fontId="12" fillId="2" borderId="6" xfId="0" applyFont="1" applyFill="1" applyBorder="1" applyAlignment="1">
      <alignment horizontal="center" vertical="top"/>
    </xf>
    <xf numFmtId="0" fontId="12" fillId="2" borderId="7" xfId="0" applyFont="1" applyFill="1" applyBorder="1" applyAlignment="1">
      <alignment horizontal="center" vertical="top"/>
    </xf>
    <xf numFmtId="0" fontId="0" fillId="2" borderId="0" xfId="0" applyFill="1" applyBorder="1"/>
    <xf numFmtId="0" fontId="11" fillId="2" borderId="0" xfId="0" applyFont="1" applyFill="1"/>
    <xf numFmtId="0" fontId="0" fillId="2" borderId="0" xfId="0" applyFill="1" applyAlignment="1">
      <alignment horizontal="left"/>
    </xf>
    <xf numFmtId="0" fontId="12" fillId="2" borderId="2" xfId="0" applyFont="1" applyFill="1" applyBorder="1" applyAlignment="1">
      <alignment horizontal="center" vertical="top"/>
    </xf>
    <xf numFmtId="3" fontId="14" fillId="0" borderId="0" xfId="0" applyNumberFormat="1" applyFont="1"/>
    <xf numFmtId="0" fontId="4" fillId="2" borderId="3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15" fillId="2" borderId="3" xfId="0" applyFont="1" applyFill="1" applyBorder="1" applyAlignment="1">
      <alignment horizontal="center" vertical="top" textRotation="90" wrapText="1"/>
    </xf>
    <xf numFmtId="0" fontId="15" fillId="2" borderId="6" xfId="0" applyFont="1" applyFill="1" applyBorder="1" applyAlignment="1">
      <alignment horizontal="center" vertical="top" textRotation="90" wrapText="1"/>
    </xf>
    <xf numFmtId="0" fontId="15" fillId="2" borderId="7" xfId="0" applyFont="1" applyFill="1" applyBorder="1" applyAlignment="1">
      <alignment horizontal="center" vertical="top" textRotation="90" wrapText="1"/>
    </xf>
    <xf numFmtId="164" fontId="4" fillId="2" borderId="2" xfId="3" applyNumberFormat="1" applyFont="1" applyFill="1" applyBorder="1" applyAlignment="1">
      <alignment horizontal="center" wrapText="1"/>
    </xf>
    <xf numFmtId="165" fontId="4" fillId="3" borderId="2" xfId="3" applyNumberFormat="1" applyFont="1" applyFill="1" applyBorder="1" applyAlignment="1" applyProtection="1">
      <alignment horizontal="center" wrapText="1"/>
    </xf>
    <xf numFmtId="0" fontId="16" fillId="0" borderId="0" xfId="17"/>
    <xf numFmtId="0" fontId="17" fillId="0" borderId="1" xfId="17" applyFont="1" applyBorder="1" applyAlignment="1">
      <alignment horizontal="center" vertical="center"/>
    </xf>
    <xf numFmtId="0" fontId="3" fillId="2" borderId="2" xfId="17" applyFont="1" applyFill="1" applyBorder="1" applyAlignment="1">
      <alignment wrapText="1"/>
    </xf>
    <xf numFmtId="0" fontId="3" fillId="2" borderId="2" xfId="17" applyFont="1" applyFill="1" applyBorder="1" applyAlignment="1">
      <alignment horizontal="center"/>
    </xf>
    <xf numFmtId="0" fontId="3" fillId="2" borderId="3" xfId="17" applyFont="1" applyFill="1" applyBorder="1" applyAlignment="1">
      <alignment horizontal="center" wrapText="1"/>
    </xf>
    <xf numFmtId="0" fontId="3" fillId="2" borderId="2" xfId="17" applyFont="1" applyFill="1" applyBorder="1" applyAlignment="1">
      <alignment horizontal="center" wrapText="1"/>
    </xf>
    <xf numFmtId="0" fontId="18" fillId="2" borderId="3" xfId="17" applyFont="1" applyFill="1" applyBorder="1" applyAlignment="1">
      <alignment horizontal="center" vertical="top" wrapText="1"/>
    </xf>
    <xf numFmtId="0" fontId="3" fillId="2" borderId="3" xfId="17" applyFont="1" applyFill="1" applyBorder="1" applyAlignment="1">
      <alignment horizontal="center" vertical="center" wrapText="1"/>
    </xf>
    <xf numFmtId="0" fontId="4" fillId="2" borderId="2" xfId="17" applyFont="1" applyFill="1" applyBorder="1" applyAlignment="1">
      <alignment horizontal="center" vertical="top" wrapText="1"/>
    </xf>
    <xf numFmtId="0" fontId="3" fillId="2" borderId="3" xfId="17" applyFont="1" applyFill="1" applyBorder="1" applyAlignment="1"/>
    <xf numFmtId="0" fontId="19" fillId="2" borderId="2" xfId="17" applyFont="1" applyFill="1" applyBorder="1" applyAlignment="1">
      <alignment vertical="top" wrapText="1"/>
    </xf>
    <xf numFmtId="0" fontId="3" fillId="2" borderId="2" xfId="17" applyFont="1" applyFill="1" applyBorder="1"/>
    <xf numFmtId="164" fontId="4" fillId="2" borderId="2" xfId="18" applyNumberFormat="1" applyFont="1" applyFill="1" applyBorder="1" applyAlignment="1">
      <alignment horizontal="center" wrapText="1"/>
    </xf>
    <xf numFmtId="165" fontId="4" fillId="3" borderId="2" xfId="18" applyNumberFormat="1" applyFont="1" applyFill="1" applyBorder="1" applyAlignment="1" applyProtection="1">
      <alignment horizontal="center" wrapText="1"/>
    </xf>
    <xf numFmtId="2" fontId="7" fillId="2" borderId="3" xfId="17" applyNumberFormat="1" applyFont="1" applyFill="1" applyBorder="1" applyAlignment="1">
      <alignment horizontal="center" wrapText="1"/>
    </xf>
    <xf numFmtId="165" fontId="5" fillId="3" borderId="3" xfId="18" applyNumberFormat="1" applyFont="1" applyFill="1" applyBorder="1" applyAlignment="1" applyProtection="1">
      <alignment horizontal="center" wrapText="1"/>
    </xf>
    <xf numFmtId="0" fontId="18" fillId="2" borderId="6" xfId="17" applyFont="1" applyFill="1" applyBorder="1" applyAlignment="1">
      <alignment horizontal="center" vertical="top" wrapText="1"/>
    </xf>
    <xf numFmtId="0" fontId="3" fillId="2" borderId="6" xfId="17" applyFont="1" applyFill="1" applyBorder="1" applyAlignment="1">
      <alignment horizontal="center" vertical="center" wrapText="1"/>
    </xf>
    <xf numFmtId="0" fontId="16" fillId="2" borderId="6" xfId="17" applyFill="1" applyBorder="1" applyAlignment="1"/>
    <xf numFmtId="2" fontId="16" fillId="2" borderId="6" xfId="17" applyNumberFormat="1" applyFill="1" applyBorder="1" applyAlignment="1">
      <alignment horizontal="center"/>
    </xf>
    <xf numFmtId="0" fontId="20" fillId="2" borderId="6" xfId="17" applyFont="1" applyFill="1" applyBorder="1" applyAlignment="1">
      <alignment horizontal="center" wrapText="1"/>
    </xf>
    <xf numFmtId="2" fontId="16" fillId="2" borderId="7" xfId="17" applyNumberFormat="1" applyFill="1" applyBorder="1" applyAlignment="1">
      <alignment horizontal="center"/>
    </xf>
    <xf numFmtId="0" fontId="3" fillId="2" borderId="7" xfId="17" applyFont="1" applyFill="1" applyBorder="1" applyAlignment="1">
      <alignment horizontal="center" vertical="center" wrapText="1"/>
    </xf>
    <xf numFmtId="0" fontId="3" fillId="2" borderId="2" xfId="17" applyFont="1" applyFill="1" applyBorder="1" applyAlignment="1">
      <alignment horizontal="center" vertical="top" wrapText="1"/>
    </xf>
    <xf numFmtId="0" fontId="16" fillId="2" borderId="7" xfId="17" applyFill="1" applyBorder="1" applyAlignment="1"/>
    <xf numFmtId="49" fontId="7" fillId="2" borderId="2" xfId="17" applyNumberFormat="1" applyFont="1" applyFill="1" applyBorder="1" applyAlignment="1">
      <alignment vertical="top" wrapText="1"/>
    </xf>
    <xf numFmtId="0" fontId="7" fillId="2" borderId="2" xfId="17" applyFont="1" applyFill="1" applyBorder="1" applyAlignment="1">
      <alignment horizontal="center" wrapText="1"/>
    </xf>
    <xf numFmtId="0" fontId="20" fillId="2" borderId="7" xfId="17" applyFont="1" applyFill="1" applyBorder="1" applyAlignment="1">
      <alignment horizontal="center" wrapText="1"/>
    </xf>
    <xf numFmtId="0" fontId="21" fillId="2" borderId="3" xfId="17" applyFont="1" applyFill="1" applyBorder="1" applyAlignment="1">
      <alignment horizontal="center" vertical="top" wrapText="1"/>
    </xf>
    <xf numFmtId="0" fontId="3" fillId="2" borderId="6" xfId="17" applyFont="1" applyFill="1" applyBorder="1" applyAlignment="1">
      <alignment horizontal="center" wrapText="1"/>
    </xf>
    <xf numFmtId="0" fontId="21" fillId="2" borderId="6" xfId="17" applyFont="1" applyFill="1" applyBorder="1" applyAlignment="1">
      <alignment horizontal="center" vertical="top" wrapText="1"/>
    </xf>
    <xf numFmtId="0" fontId="3" fillId="2" borderId="7" xfId="17" applyFont="1" applyFill="1" applyBorder="1" applyAlignment="1">
      <alignment horizontal="center" wrapText="1"/>
    </xf>
    <xf numFmtId="3" fontId="5" fillId="3" borderId="2" xfId="17" applyNumberFormat="1" applyFont="1" applyFill="1" applyBorder="1" applyAlignment="1">
      <alignment horizontal="center" vertical="center" wrapText="1"/>
    </xf>
    <xf numFmtId="165" fontId="5" fillId="3" borderId="2" xfId="18" applyNumberFormat="1" applyFont="1" applyFill="1" applyBorder="1" applyAlignment="1" applyProtection="1">
      <alignment horizontal="center" wrapText="1"/>
    </xf>
    <xf numFmtId="2" fontId="4" fillId="3" borderId="2" xfId="18" applyNumberFormat="1" applyFont="1" applyFill="1" applyBorder="1" applyAlignment="1" applyProtection="1">
      <alignment horizontal="center" vertical="center" wrapText="1"/>
    </xf>
    <xf numFmtId="49" fontId="3" fillId="2" borderId="3" xfId="17" applyNumberFormat="1" applyFont="1" applyFill="1" applyBorder="1" applyAlignment="1">
      <alignment horizontal="center" wrapText="1"/>
    </xf>
    <xf numFmtId="0" fontId="19" fillId="0" borderId="2" xfId="17" applyFont="1" applyBorder="1" applyAlignment="1">
      <alignment vertical="top" wrapText="1"/>
    </xf>
    <xf numFmtId="0" fontId="3" fillId="0" borderId="2" xfId="17" applyFont="1" applyBorder="1"/>
    <xf numFmtId="49" fontId="3" fillId="2" borderId="6" xfId="17" applyNumberFormat="1" applyFont="1" applyFill="1" applyBorder="1" applyAlignment="1">
      <alignment horizontal="center" wrapText="1"/>
    </xf>
    <xf numFmtId="0" fontId="18" fillId="2" borderId="7" xfId="17" applyFont="1" applyFill="1" applyBorder="1" applyAlignment="1">
      <alignment horizontal="center" vertical="top" wrapText="1"/>
    </xf>
    <xf numFmtId="49" fontId="3" fillId="2" borderId="7" xfId="17" applyNumberFormat="1" applyFont="1" applyFill="1" applyBorder="1" applyAlignment="1">
      <alignment horizontal="center" wrapText="1"/>
    </xf>
    <xf numFmtId="0" fontId="21" fillId="2" borderId="7" xfId="17" applyFont="1" applyFill="1" applyBorder="1" applyAlignment="1">
      <alignment horizontal="center" vertical="top" wrapText="1"/>
    </xf>
    <xf numFmtId="0" fontId="16" fillId="2" borderId="0" xfId="17" applyFill="1"/>
    <xf numFmtId="0" fontId="16" fillId="2" borderId="0" xfId="17" applyFill="1" applyAlignment="1">
      <alignment vertical="top"/>
    </xf>
    <xf numFmtId="0" fontId="22" fillId="2" borderId="0" xfId="17" applyFont="1" applyFill="1" applyAlignment="1">
      <alignment horizontal="left"/>
    </xf>
    <xf numFmtId="0" fontId="22" fillId="2" borderId="0" xfId="17" applyFont="1" applyFill="1"/>
    <xf numFmtId="0" fontId="18" fillId="2" borderId="0" xfId="17" applyFont="1" applyFill="1" applyAlignment="1">
      <alignment horizontal="center"/>
    </xf>
    <xf numFmtId="0" fontId="18" fillId="2" borderId="0" xfId="17" applyFont="1" applyFill="1"/>
    <xf numFmtId="0" fontId="23" fillId="2" borderId="0" xfId="17" applyFont="1" applyFill="1" applyBorder="1" applyAlignment="1">
      <alignment horizontal="center" vertical="center" wrapText="1"/>
    </xf>
    <xf numFmtId="0" fontId="7" fillId="18" borderId="0" xfId="17" applyFont="1" applyFill="1" applyBorder="1" applyAlignment="1">
      <alignment wrapText="1"/>
    </xf>
    <xf numFmtId="0" fontId="7" fillId="18" borderId="0" xfId="17" applyFont="1" applyFill="1" applyAlignment="1">
      <alignment wrapText="1"/>
    </xf>
    <xf numFmtId="0" fontId="24" fillId="2" borderId="0" xfId="17" applyFont="1" applyFill="1" applyBorder="1" applyAlignment="1">
      <alignment horizontal="center" vertical="center" wrapText="1"/>
    </xf>
    <xf numFmtId="0" fontId="25" fillId="18" borderId="0" xfId="17" applyFont="1" applyFill="1" applyBorder="1" applyAlignment="1">
      <alignment horizontal="center" vertical="center" wrapText="1"/>
    </xf>
    <xf numFmtId="49" fontId="7" fillId="18" borderId="2" xfId="17" applyNumberFormat="1" applyFont="1" applyFill="1" applyBorder="1" applyAlignment="1">
      <alignment horizontal="center" vertical="center" wrapText="1"/>
    </xf>
    <xf numFmtId="0" fontId="4" fillId="0" borderId="2" xfId="17" applyFont="1" applyBorder="1" applyAlignment="1">
      <alignment wrapText="1"/>
    </xf>
    <xf numFmtId="0" fontId="4" fillId="0" borderId="2" xfId="17" applyFont="1" applyBorder="1" applyAlignment="1">
      <alignment horizontal="center" wrapText="1"/>
    </xf>
    <xf numFmtId="0" fontId="7" fillId="18" borderId="0" xfId="17" applyFont="1" applyFill="1" applyBorder="1"/>
    <xf numFmtId="0" fontId="7" fillId="18" borderId="0" xfId="17" applyFont="1" applyFill="1"/>
    <xf numFmtId="49" fontId="7" fillId="18" borderId="2" xfId="17" applyNumberFormat="1" applyFont="1" applyFill="1" applyBorder="1" applyAlignment="1">
      <alignment horizontal="center" vertical="top"/>
    </xf>
    <xf numFmtId="1" fontId="7" fillId="18" borderId="2" xfId="17" applyNumberFormat="1" applyFont="1" applyFill="1" applyBorder="1" applyAlignment="1">
      <alignment horizontal="center"/>
    </xf>
    <xf numFmtId="0" fontId="7" fillId="18" borderId="2" xfId="17" applyFont="1" applyFill="1" applyBorder="1" applyAlignment="1">
      <alignment horizontal="center"/>
    </xf>
    <xf numFmtId="0" fontId="7" fillId="18" borderId="2" xfId="17" applyFont="1" applyFill="1" applyBorder="1" applyAlignment="1">
      <alignment horizontal="center" vertical="center"/>
    </xf>
    <xf numFmtId="0" fontId="7" fillId="18" borderId="2" xfId="17" applyFont="1" applyFill="1" applyBorder="1"/>
    <xf numFmtId="0" fontId="16" fillId="0" borderId="2" xfId="17" applyBorder="1"/>
    <xf numFmtId="49" fontId="7" fillId="2" borderId="3" xfId="17" applyNumberFormat="1" applyFont="1" applyFill="1" applyBorder="1" applyAlignment="1">
      <alignment horizontal="center" vertical="top"/>
    </xf>
    <xf numFmtId="49" fontId="7" fillId="2" borderId="3" xfId="17" applyNumberFormat="1" applyFont="1" applyFill="1" applyBorder="1" applyAlignment="1">
      <alignment horizontal="left" vertical="top" wrapText="1"/>
    </xf>
    <xf numFmtId="0" fontId="7" fillId="2" borderId="3" xfId="17" applyFont="1" applyFill="1" applyBorder="1" applyAlignment="1">
      <alignment horizontal="left" vertical="top" wrapText="1"/>
    </xf>
    <xf numFmtId="0" fontId="7" fillId="2" borderId="3" xfId="17" applyFont="1" applyFill="1" applyBorder="1" applyAlignment="1">
      <alignment horizontal="center" wrapText="1"/>
    </xf>
    <xf numFmtId="0" fontId="4" fillId="2" borderId="2" xfId="17" applyFont="1" applyFill="1" applyBorder="1" applyAlignment="1">
      <alignment wrapText="1"/>
    </xf>
    <xf numFmtId="4" fontId="7" fillId="2" borderId="2" xfId="17" applyNumberFormat="1" applyFont="1" applyFill="1" applyBorder="1" applyAlignment="1">
      <alignment horizontal="center" vertical="center" wrapText="1"/>
    </xf>
    <xf numFmtId="4" fontId="7" fillId="2" borderId="2" xfId="1" applyNumberFormat="1" applyFont="1" applyFill="1" applyBorder="1" applyAlignment="1">
      <alignment horizontal="center" vertical="center" wrapText="1"/>
    </xf>
    <xf numFmtId="4" fontId="7" fillId="2" borderId="3" xfId="17" applyNumberFormat="1" applyFont="1" applyFill="1" applyBorder="1" applyAlignment="1">
      <alignment horizontal="center" vertical="center" wrapText="1"/>
    </xf>
    <xf numFmtId="4" fontId="26" fillId="2" borderId="3" xfId="17" applyNumberFormat="1" applyFont="1" applyFill="1" applyBorder="1" applyAlignment="1">
      <alignment horizontal="center" vertical="center"/>
    </xf>
    <xf numFmtId="0" fontId="27" fillId="2" borderId="3" xfId="17" applyFont="1" applyFill="1" applyBorder="1" applyAlignment="1">
      <alignment horizontal="center" vertical="top" wrapText="1"/>
    </xf>
    <xf numFmtId="0" fontId="16" fillId="2" borderId="3" xfId="17" applyFill="1" applyBorder="1" applyAlignment="1">
      <alignment horizontal="center"/>
    </xf>
    <xf numFmtId="49" fontId="7" fillId="2" borderId="6" xfId="17" applyNumberFormat="1" applyFont="1" applyFill="1" applyBorder="1" applyAlignment="1">
      <alignment horizontal="center" vertical="top"/>
    </xf>
    <xf numFmtId="49" fontId="7" fillId="2" borderId="6" xfId="17" applyNumberFormat="1" applyFont="1" applyFill="1" applyBorder="1" applyAlignment="1">
      <alignment horizontal="left" vertical="top" wrapText="1"/>
    </xf>
    <xf numFmtId="0" fontId="7" fillId="2" borderId="6" xfId="17" applyFont="1" applyFill="1" applyBorder="1" applyAlignment="1">
      <alignment horizontal="left" vertical="top" wrapText="1"/>
    </xf>
    <xf numFmtId="0" fontId="7" fillId="2" borderId="6" xfId="17" applyFont="1" applyFill="1" applyBorder="1" applyAlignment="1">
      <alignment horizontal="center" wrapText="1"/>
    </xf>
    <xf numFmtId="0" fontId="16" fillId="0" borderId="7" xfId="17" applyBorder="1"/>
    <xf numFmtId="4" fontId="26" fillId="2" borderId="6" xfId="17" applyNumberFormat="1" applyFont="1" applyFill="1" applyBorder="1" applyAlignment="1">
      <alignment horizontal="center" vertical="center"/>
    </xf>
    <xf numFmtId="0" fontId="27" fillId="2" borderId="6" xfId="17" applyFont="1" applyFill="1" applyBorder="1" applyAlignment="1">
      <alignment horizontal="center" vertical="top" wrapText="1"/>
    </xf>
    <xf numFmtId="0" fontId="16" fillId="2" borderId="6" xfId="17" applyFill="1" applyBorder="1" applyAlignment="1">
      <alignment horizontal="center"/>
    </xf>
    <xf numFmtId="49" fontId="7" fillId="2" borderId="7" xfId="17" applyNumberFormat="1" applyFont="1" applyFill="1" applyBorder="1" applyAlignment="1">
      <alignment horizontal="left" vertical="top" wrapText="1"/>
    </xf>
    <xf numFmtId="0" fontId="7" fillId="2" borderId="7" xfId="17" applyFont="1" applyFill="1" applyBorder="1" applyAlignment="1">
      <alignment horizontal="left" vertical="top" wrapText="1"/>
    </xf>
    <xf numFmtId="0" fontId="7" fillId="2" borderId="7" xfId="17" applyFont="1" applyFill="1" applyBorder="1" applyAlignment="1">
      <alignment horizontal="center" wrapText="1"/>
    </xf>
    <xf numFmtId="49" fontId="28" fillId="2" borderId="2" xfId="17" applyNumberFormat="1" applyFont="1" applyFill="1" applyBorder="1" applyAlignment="1">
      <alignment horizontal="left" wrapText="1"/>
    </xf>
    <xf numFmtId="3" fontId="7" fillId="2" borderId="2" xfId="17" applyNumberFormat="1" applyFont="1" applyFill="1" applyBorder="1" applyAlignment="1">
      <alignment horizontal="center" vertical="center" wrapText="1"/>
    </xf>
    <xf numFmtId="4" fontId="4" fillId="3" borderId="2" xfId="1" applyNumberFormat="1" applyFont="1" applyFill="1" applyBorder="1" applyAlignment="1" applyProtection="1">
      <alignment horizontal="center" vertical="center" wrapText="1"/>
    </xf>
    <xf numFmtId="4" fontId="26" fillId="2" borderId="7" xfId="17" applyNumberFormat="1" applyFont="1" applyFill="1" applyBorder="1" applyAlignment="1">
      <alignment horizontal="center" vertical="center"/>
    </xf>
    <xf numFmtId="0" fontId="16" fillId="2" borderId="7" xfId="17" applyFill="1" applyBorder="1" applyAlignment="1">
      <alignment horizontal="center"/>
    </xf>
    <xf numFmtId="4" fontId="7" fillId="2" borderId="7" xfId="17" applyNumberFormat="1" applyFont="1" applyFill="1" applyBorder="1" applyAlignment="1">
      <alignment horizontal="center" vertical="center" wrapText="1"/>
    </xf>
    <xf numFmtId="49" fontId="7" fillId="2" borderId="7" xfId="17" applyNumberFormat="1" applyFont="1" applyFill="1" applyBorder="1" applyAlignment="1">
      <alignment horizontal="center" vertical="top"/>
    </xf>
    <xf numFmtId="0" fontId="27" fillId="2" borderId="7" xfId="17" applyFont="1" applyFill="1" applyBorder="1" applyAlignment="1">
      <alignment horizontal="center" vertical="top" wrapText="1"/>
    </xf>
    <xf numFmtId="4" fontId="29" fillId="0" borderId="0" xfId="17" applyNumberFormat="1" applyFont="1"/>
    <xf numFmtId="4" fontId="6" fillId="0" borderId="0" xfId="17" applyNumberFormat="1" applyFont="1" applyAlignment="1">
      <alignment horizontal="left" vertical="center" wrapText="1"/>
    </xf>
    <xf numFmtId="4" fontId="6" fillId="0" borderId="0" xfId="17" applyNumberFormat="1" applyFont="1" applyAlignment="1">
      <alignment vertical="center" wrapText="1"/>
    </xf>
    <xf numFmtId="0" fontId="30" fillId="0" borderId="0" xfId="17" applyFont="1" applyAlignment="1">
      <alignment vertical="center"/>
    </xf>
    <xf numFmtId="4" fontId="6" fillId="0" borderId="0" xfId="17" applyNumberFormat="1" applyFont="1" applyAlignment="1">
      <alignment horizontal="center" vertical="center" wrapText="1"/>
    </xf>
    <xf numFmtId="0" fontId="30" fillId="2" borderId="0" xfId="17" applyFont="1" applyFill="1" applyAlignment="1">
      <alignment vertical="center"/>
    </xf>
    <xf numFmtId="0" fontId="11" fillId="2" borderId="0" xfId="17" applyFont="1" applyFill="1" applyAlignment="1">
      <alignment horizontal="left" vertical="center"/>
    </xf>
    <xf numFmtId="0" fontId="11" fillId="2" borderId="0" xfId="17" applyFont="1" applyFill="1" applyAlignment="1">
      <alignment vertical="center"/>
    </xf>
  </cellXfs>
  <cellStyles count="19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Обычный" xfId="0" builtinId="0"/>
    <cellStyle name="Обычный 2" xfId="2"/>
    <cellStyle name="Обычный 3" xfId="17"/>
    <cellStyle name="Примечание 2" xfId="16"/>
    <cellStyle name="Процентный" xfId="1" builtinId="5"/>
    <cellStyle name="Процентный 2" xfId="3"/>
    <cellStyle name="Процентный 3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73;&#1088;&#1072;&#1079;&#1086;&#1074;&#1072;&#1085;&#1080;&#1077;/&#1083;&#1077;&#1085;&#1080;&#1085;&#1089;&#1082;&#1080;&#1081;/&#1057;&#1042;&#1054;&#1044;%20&#1062;&#1055;&#1055;&#1052;&#1057;&#1055;%20&#8470;%202%20%20&#1079;&#1072;%20%20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ЦППМиСП № 2"/>
    </sheetNames>
    <sheetDataSet>
      <sheetData sheetId="0">
        <row r="9">
          <cell r="E9">
            <v>100</v>
          </cell>
          <cell r="F9">
            <v>100</v>
          </cell>
        </row>
        <row r="12">
          <cell r="E12">
            <v>100</v>
          </cell>
          <cell r="F12">
            <v>100</v>
          </cell>
        </row>
        <row r="17">
          <cell r="E17">
            <v>1800</v>
          </cell>
          <cell r="F17">
            <v>1518</v>
          </cell>
        </row>
        <row r="32">
          <cell r="E32">
            <v>100</v>
          </cell>
          <cell r="F32">
            <v>100</v>
          </cell>
        </row>
        <row r="35">
          <cell r="E35">
            <v>100</v>
          </cell>
          <cell r="F35">
            <v>100</v>
          </cell>
        </row>
        <row r="40">
          <cell r="E40">
            <v>3000</v>
          </cell>
          <cell r="F40">
            <v>2938</v>
          </cell>
        </row>
        <row r="55">
          <cell r="E55">
            <v>100</v>
          </cell>
          <cell r="F55">
            <v>100</v>
          </cell>
        </row>
        <row r="58">
          <cell r="E58">
            <v>100</v>
          </cell>
          <cell r="F58">
            <v>100</v>
          </cell>
        </row>
        <row r="63">
          <cell r="E63">
            <v>200</v>
          </cell>
          <cell r="F63">
            <v>208.5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8"/>
  <sheetViews>
    <sheetView zoomScale="70" zoomScaleNormal="70" workbookViewId="0">
      <selection activeCell="B2" sqref="B2:N2"/>
    </sheetView>
  </sheetViews>
  <sheetFormatPr defaultRowHeight="15" x14ac:dyDescent="0.25"/>
  <cols>
    <col min="1" max="1" width="29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51" customWidth="1"/>
  </cols>
  <sheetData>
    <row r="1" spans="1:14" ht="65.25" customHeight="1" x14ac:dyDescent="0.25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9" t="s">
        <v>15</v>
      </c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21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21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21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21"/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21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75</v>
      </c>
      <c r="I9" s="17">
        <v>75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21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21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4</v>
      </c>
      <c r="I11" s="32">
        <v>4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21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21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21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21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21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21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21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21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21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21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21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21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21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21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21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21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21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21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21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21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21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21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21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21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21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21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21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21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21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21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21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21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3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21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 t="shared" si="3"/>
        <v>100</v>
      </c>
      <c r="K44" s="18">
        <f>(J44+J45+J46)/3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21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94</v>
      </c>
      <c r="I45" s="17">
        <v>94</v>
      </c>
      <c r="J45" s="17">
        <f t="shared" si="3"/>
        <v>100</v>
      </c>
      <c r="K45" s="24"/>
      <c r="L45" s="25"/>
      <c r="M45" s="35"/>
      <c r="N45" s="20"/>
    </row>
    <row r="46" spans="1:14" ht="120" customHeight="1" x14ac:dyDescent="0.25">
      <c r="A46" s="21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>
        <v>100</v>
      </c>
      <c r="I46" s="16">
        <v>100</v>
      </c>
      <c r="J46" s="17">
        <f t="shared" si="3"/>
        <v>100</v>
      </c>
      <c r="K46" s="27"/>
      <c r="L46" s="25"/>
      <c r="M46" s="35"/>
      <c r="N46" s="20"/>
    </row>
    <row r="47" spans="1:14" ht="33" customHeight="1" x14ac:dyDescent="0.25">
      <c r="A47" s="21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3</v>
      </c>
      <c r="I47" s="32">
        <v>3</v>
      </c>
      <c r="J47" s="17">
        <f t="shared" si="3"/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21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3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21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3"/>
        <v>#DIV/0!</v>
      </c>
      <c r="K49" s="24"/>
      <c r="L49" s="25"/>
      <c r="M49" s="35"/>
      <c r="N49" s="20"/>
    </row>
    <row r="50" spans="1:14" ht="120" hidden="1" customHeight="1" x14ac:dyDescent="0.25">
      <c r="A50" s="21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21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4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21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4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21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4"/>
        <v>#DIV/0!</v>
      </c>
      <c r="K53" s="24"/>
      <c r="L53" s="25"/>
      <c r="M53" s="35"/>
      <c r="N53" s="20"/>
    </row>
    <row r="54" spans="1:14" ht="94.5" hidden="1" customHeight="1" x14ac:dyDescent="0.25">
      <c r="A54" s="21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4"/>
        <v>#DIV/0!</v>
      </c>
      <c r="K54" s="27"/>
      <c r="L54" s="25"/>
      <c r="M54" s="35"/>
      <c r="N54" s="20"/>
    </row>
    <row r="55" spans="1:14" ht="33" hidden="1" customHeight="1" x14ac:dyDescent="0.25">
      <c r="A55" s="21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4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21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4"/>
        <v>100</v>
      </c>
      <c r="K56" s="18">
        <f>(J56+J57+J58)/3</f>
        <v>100</v>
      </c>
      <c r="L56" s="19">
        <f>(K56+K59)/2</f>
        <v>99.25373134328359</v>
      </c>
      <c r="M56" s="35"/>
      <c r="N56" s="20"/>
    </row>
    <row r="57" spans="1:14" ht="75.95" customHeight="1" x14ac:dyDescent="0.25">
      <c r="A57" s="21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81</v>
      </c>
      <c r="I57" s="17">
        <v>85</v>
      </c>
      <c r="J57" s="17">
        <f t="shared" si="4"/>
        <v>100</v>
      </c>
      <c r="K57" s="24"/>
      <c r="L57" s="25"/>
      <c r="M57" s="35"/>
      <c r="N57" s="20"/>
    </row>
    <row r="58" spans="1:14" ht="120" customHeight="1" x14ac:dyDescent="0.25">
      <c r="A58" s="21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4"/>
        <v>100</v>
      </c>
      <c r="K58" s="27"/>
      <c r="L58" s="25"/>
      <c r="M58" s="35"/>
      <c r="N58" s="20"/>
    </row>
    <row r="59" spans="1:14" ht="33" customHeight="1" x14ac:dyDescent="0.25">
      <c r="A59" s="21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402</v>
      </c>
      <c r="I59" s="32">
        <v>396</v>
      </c>
      <c r="J59" s="17">
        <f>IF(I59/H59*100&gt;100,100,I59/H59*100)</f>
        <v>98.507462686567166</v>
      </c>
      <c r="K59" s="17">
        <f>J59</f>
        <v>98.507462686567166</v>
      </c>
      <c r="L59" s="33"/>
      <c r="M59" s="35"/>
      <c r="N59" s="17"/>
    </row>
    <row r="60" spans="1:14" ht="75.95" hidden="1" customHeight="1" x14ac:dyDescent="0.25">
      <c r="A60" s="21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21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21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21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21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21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21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21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21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92.5</v>
      </c>
      <c r="L68" s="19">
        <f>(K68+K71)/2</f>
        <v>96.25</v>
      </c>
      <c r="M68" s="35"/>
      <c r="N68" s="20"/>
    </row>
    <row r="69" spans="1:14" ht="75.95" customHeight="1" x14ac:dyDescent="0.25">
      <c r="A69" s="21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85</v>
      </c>
      <c r="J69" s="17">
        <f>IF(I69/H69*100&gt;100,100,I69/H69*100)</f>
        <v>85</v>
      </c>
      <c r="K69" s="24"/>
      <c r="L69" s="25"/>
      <c r="M69" s="35"/>
      <c r="N69" s="20"/>
    </row>
    <row r="70" spans="1:14" ht="90" customHeight="1" x14ac:dyDescent="0.25">
      <c r="A70" s="21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21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1</v>
      </c>
      <c r="I71" s="32">
        <v>1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21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21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21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21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5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21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5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21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5"/>
        <v>#DIV/0!</v>
      </c>
      <c r="K77" s="24"/>
      <c r="L77" s="25"/>
      <c r="M77" s="35"/>
      <c r="N77" s="20"/>
    </row>
    <row r="78" spans="1:14" ht="78.75" hidden="1" customHeight="1" x14ac:dyDescent="0.25">
      <c r="A78" s="21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5"/>
        <v>#DIV/0!</v>
      </c>
      <c r="K78" s="27"/>
      <c r="L78" s="25"/>
      <c r="M78" s="35"/>
      <c r="N78" s="20"/>
    </row>
    <row r="79" spans="1:14" ht="33" hidden="1" customHeight="1" x14ac:dyDescent="0.25">
      <c r="A79" s="21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5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21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5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21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5"/>
        <v>#DIV/0!</v>
      </c>
      <c r="K81" s="24"/>
      <c r="L81" s="25"/>
      <c r="M81" s="35"/>
      <c r="N81" s="20"/>
    </row>
    <row r="82" spans="1:14" ht="90" hidden="1" customHeight="1" x14ac:dyDescent="0.25">
      <c r="A82" s="21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21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21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21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21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21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6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21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6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21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6"/>
        <v>#DIV/0!</v>
      </c>
      <c r="K89" s="24"/>
      <c r="L89" s="25"/>
      <c r="M89" s="35"/>
      <c r="N89" s="20"/>
    </row>
    <row r="90" spans="1:14" ht="78.75" hidden="1" customHeight="1" x14ac:dyDescent="0.25">
      <c r="A90" s="21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6"/>
        <v>#DIV/0!</v>
      </c>
      <c r="K90" s="27"/>
      <c r="L90" s="25"/>
      <c r="M90" s="35"/>
      <c r="N90" s="20"/>
    </row>
    <row r="91" spans="1:14" ht="33" hidden="1" customHeight="1" x14ac:dyDescent="0.25">
      <c r="A91" s="21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6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21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6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21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6"/>
        <v>#DIV/0!</v>
      </c>
      <c r="K93" s="24"/>
      <c r="L93" s="25"/>
      <c r="M93" s="35"/>
      <c r="N93" s="20"/>
    </row>
    <row r="94" spans="1:14" ht="90" hidden="1" customHeight="1" x14ac:dyDescent="0.25">
      <c r="A94" s="21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21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 t="shared" ref="J95:J110" si="7"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customHeight="1" x14ac:dyDescent="0.25">
      <c r="A96" s="21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>
        <v>100</v>
      </c>
      <c r="I96" s="17">
        <v>100</v>
      </c>
      <c r="J96" s="17">
        <f t="shared" si="7"/>
        <v>100</v>
      </c>
      <c r="K96" s="18">
        <f>(J96+J97+J98)/2</f>
        <v>100</v>
      </c>
      <c r="L96" s="19">
        <f>(K96+K99)/2</f>
        <v>100</v>
      </c>
      <c r="M96" s="35"/>
      <c r="N96" s="20"/>
    </row>
    <row r="97" spans="1:14" ht="75.95" customHeight="1" x14ac:dyDescent="0.25">
      <c r="A97" s="21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>
        <v>100</v>
      </c>
      <c r="I97" s="17">
        <v>100</v>
      </c>
      <c r="J97" s="17">
        <f t="shared" si="7"/>
        <v>100</v>
      </c>
      <c r="K97" s="24"/>
      <c r="L97" s="25"/>
      <c r="M97" s="35"/>
      <c r="N97" s="20"/>
    </row>
    <row r="98" spans="1:14" ht="90" customHeight="1" x14ac:dyDescent="0.25">
      <c r="A98" s="21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>
        <v>0</v>
      </c>
      <c r="I98" s="16">
        <v>0</v>
      </c>
      <c r="J98" s="17">
        <v>0</v>
      </c>
      <c r="K98" s="27"/>
      <c r="L98" s="25"/>
      <c r="M98" s="35"/>
      <c r="N98" s="20"/>
    </row>
    <row r="99" spans="1:14" ht="33" customHeight="1" x14ac:dyDescent="0.25">
      <c r="A99" s="21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>
        <v>1</v>
      </c>
      <c r="I99" s="32">
        <v>1</v>
      </c>
      <c r="J99" s="17">
        <f t="shared" si="7"/>
        <v>100</v>
      </c>
      <c r="K99" s="17">
        <f>J99</f>
        <v>100</v>
      </c>
      <c r="L99" s="33"/>
      <c r="M99" s="35"/>
      <c r="N99" s="17"/>
    </row>
    <row r="100" spans="1:14" ht="75.95" customHeight="1" x14ac:dyDescent="0.25">
      <c r="A100" s="21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>
        <v>100</v>
      </c>
      <c r="I100" s="17">
        <v>100</v>
      </c>
      <c r="J100" s="17">
        <f t="shared" si="7"/>
        <v>100</v>
      </c>
      <c r="K100" s="18">
        <f>(J100+J101+J102)/3</f>
        <v>99.333333333333329</v>
      </c>
      <c r="L100" s="19">
        <f>(K100+K103)/2</f>
        <v>99.406926406926402</v>
      </c>
      <c r="M100" s="35"/>
      <c r="N100" s="20"/>
    </row>
    <row r="101" spans="1:14" ht="75.95" customHeight="1" x14ac:dyDescent="0.25">
      <c r="A101" s="21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>
        <v>100</v>
      </c>
      <c r="I101" s="17">
        <v>100</v>
      </c>
      <c r="J101" s="17">
        <f t="shared" si="7"/>
        <v>100</v>
      </c>
      <c r="K101" s="24"/>
      <c r="L101" s="25"/>
      <c r="M101" s="35"/>
      <c r="N101" s="20"/>
    </row>
    <row r="102" spans="1:14" ht="90" customHeight="1" x14ac:dyDescent="0.25">
      <c r="A102" s="21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>
        <v>100</v>
      </c>
      <c r="I102" s="16">
        <v>98</v>
      </c>
      <c r="J102" s="17">
        <f t="shared" si="7"/>
        <v>98</v>
      </c>
      <c r="K102" s="27"/>
      <c r="L102" s="25"/>
      <c r="M102" s="35"/>
      <c r="N102" s="20"/>
    </row>
    <row r="103" spans="1:14" ht="33" customHeight="1" x14ac:dyDescent="0.25">
      <c r="A103" s="21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>
        <v>385</v>
      </c>
      <c r="I103" s="32">
        <v>383</v>
      </c>
      <c r="J103" s="17">
        <f t="shared" si="7"/>
        <v>99.480519480519476</v>
      </c>
      <c r="K103" s="17">
        <f>J103</f>
        <v>99.480519480519476</v>
      </c>
      <c r="L103" s="33"/>
      <c r="M103" s="35"/>
      <c r="N103" s="17"/>
    </row>
    <row r="104" spans="1:14" ht="63" hidden="1" customHeight="1" x14ac:dyDescent="0.25">
      <c r="A104" s="21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7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21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7"/>
        <v>#DIV/0!</v>
      </c>
      <c r="K105" s="24"/>
      <c r="L105" s="25"/>
      <c r="M105" s="35"/>
      <c r="N105" s="20"/>
    </row>
    <row r="106" spans="1:14" ht="78.75" hidden="1" customHeight="1" x14ac:dyDescent="0.25">
      <c r="A106" s="21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7"/>
        <v>#DIV/0!</v>
      </c>
      <c r="K106" s="27"/>
      <c r="L106" s="25"/>
      <c r="M106" s="35"/>
      <c r="N106" s="20"/>
    </row>
    <row r="107" spans="1:14" ht="33" hidden="1" customHeight="1" x14ac:dyDescent="0.25">
      <c r="A107" s="21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7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21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7"/>
        <v>100</v>
      </c>
      <c r="K108" s="18">
        <f>(J108+J109+J110)/3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21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100</v>
      </c>
      <c r="I109" s="17">
        <v>100</v>
      </c>
      <c r="J109" s="17">
        <f t="shared" si="7"/>
        <v>100</v>
      </c>
      <c r="K109" s="24"/>
      <c r="L109" s="25"/>
      <c r="M109" s="35"/>
      <c r="N109" s="20"/>
    </row>
    <row r="110" spans="1:14" ht="90" customHeight="1" x14ac:dyDescent="0.25">
      <c r="A110" s="21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100</v>
      </c>
      <c r="I110" s="16">
        <v>100</v>
      </c>
      <c r="J110" s="17">
        <f t="shared" si="7"/>
        <v>100</v>
      </c>
      <c r="K110" s="27"/>
      <c r="L110" s="25"/>
      <c r="M110" s="35"/>
      <c r="N110" s="20"/>
    </row>
    <row r="111" spans="1:14" ht="33" customHeight="1" x14ac:dyDescent="0.25">
      <c r="A111" s="21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21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21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21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21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7" si="8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21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8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21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8"/>
        <v>#DIV/0!</v>
      </c>
      <c r="K117" s="24"/>
      <c r="L117" s="25"/>
      <c r="M117" s="35"/>
      <c r="N117" s="20"/>
    </row>
    <row r="118" spans="1:14" ht="78.75" hidden="1" customHeight="1" x14ac:dyDescent="0.25">
      <c r="A118" s="21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8"/>
        <v>#DIV/0!</v>
      </c>
      <c r="K118" s="27"/>
      <c r="L118" s="25"/>
      <c r="M118" s="35"/>
      <c r="N118" s="20"/>
    </row>
    <row r="119" spans="1:14" ht="33" hidden="1" customHeight="1" x14ac:dyDescent="0.25">
      <c r="A119" s="21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8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21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8"/>
        <v>100</v>
      </c>
      <c r="K120" s="18">
        <f>(J120+J121+J122)/3</f>
        <v>100</v>
      </c>
      <c r="L120" s="19">
        <f>(K120+K123)/2</f>
        <v>100</v>
      </c>
      <c r="M120" s="35"/>
      <c r="N120" s="20"/>
    </row>
    <row r="121" spans="1:14" ht="75.95" customHeight="1" x14ac:dyDescent="0.25">
      <c r="A121" s="21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100</v>
      </c>
      <c r="I121" s="17">
        <v>100</v>
      </c>
      <c r="J121" s="17">
        <f t="shared" si="8"/>
        <v>100</v>
      </c>
      <c r="K121" s="24"/>
      <c r="L121" s="25"/>
      <c r="M121" s="35"/>
      <c r="N121" s="20"/>
    </row>
    <row r="122" spans="1:14" ht="90" customHeight="1" x14ac:dyDescent="0.25">
      <c r="A122" s="21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8"/>
        <v>100</v>
      </c>
      <c r="K122" s="27"/>
      <c r="L122" s="25"/>
      <c r="M122" s="35"/>
      <c r="N122" s="20"/>
    </row>
    <row r="123" spans="1:14" ht="33" customHeight="1" x14ac:dyDescent="0.25">
      <c r="A123" s="21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84</v>
      </c>
      <c r="I123" s="32">
        <v>84</v>
      </c>
      <c r="J123" s="17">
        <f t="shared" si="8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21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8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21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8"/>
        <v>#DIV/0!</v>
      </c>
      <c r="K125" s="24"/>
      <c r="L125" s="25"/>
      <c r="M125" s="35"/>
      <c r="N125" s="20"/>
    </row>
    <row r="126" spans="1:14" ht="90" hidden="1" customHeight="1" x14ac:dyDescent="0.25">
      <c r="A126" s="21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21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21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8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21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8"/>
        <v>#DIV/0!</v>
      </c>
      <c r="K129" s="24"/>
      <c r="L129" s="25"/>
      <c r="M129" s="35"/>
      <c r="N129" s="20"/>
    </row>
    <row r="130" spans="1:14" ht="78.75" hidden="1" customHeight="1" x14ac:dyDescent="0.25">
      <c r="A130" s="21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8"/>
        <v>#DIV/0!</v>
      </c>
      <c r="K130" s="27"/>
      <c r="L130" s="25"/>
      <c r="M130" s="35"/>
      <c r="N130" s="20"/>
    </row>
    <row r="131" spans="1:14" ht="33.75" hidden="1" customHeight="1" x14ac:dyDescent="0.25">
      <c r="A131" s="21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8"/>
        <v>#DIV/0!</v>
      </c>
      <c r="K131" s="17" t="e">
        <f>J131</f>
        <v>#DIV/0!</v>
      </c>
      <c r="L131" s="33"/>
      <c r="M131" s="35"/>
      <c r="N131" s="17"/>
    </row>
    <row r="132" spans="1:14" ht="75.95" customHeight="1" x14ac:dyDescent="0.25">
      <c r="A132" s="21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>
        <v>100</v>
      </c>
      <c r="I132" s="17">
        <v>100</v>
      </c>
      <c r="J132" s="17">
        <f t="shared" si="8"/>
        <v>100</v>
      </c>
      <c r="K132" s="18">
        <f>(J132+J133+J134)/3</f>
        <v>100</v>
      </c>
      <c r="L132" s="19">
        <f>(K132+K135)/2</f>
        <v>100</v>
      </c>
      <c r="M132" s="35"/>
      <c r="N132" s="20"/>
    </row>
    <row r="133" spans="1:14" ht="75.95" customHeight="1" x14ac:dyDescent="0.25">
      <c r="A133" s="21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>
        <v>100</v>
      </c>
      <c r="I133" s="17">
        <v>100</v>
      </c>
      <c r="J133" s="17">
        <f t="shared" si="8"/>
        <v>100</v>
      </c>
      <c r="K133" s="24"/>
      <c r="L133" s="25"/>
      <c r="M133" s="35"/>
      <c r="N133" s="20"/>
    </row>
    <row r="134" spans="1:14" ht="90" customHeight="1" x14ac:dyDescent="0.25">
      <c r="A134" s="21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>
        <v>100</v>
      </c>
      <c r="I134" s="16">
        <v>100</v>
      </c>
      <c r="J134" s="17">
        <f t="shared" si="8"/>
        <v>100</v>
      </c>
      <c r="K134" s="27"/>
      <c r="L134" s="25"/>
      <c r="M134" s="35"/>
      <c r="N134" s="20"/>
    </row>
    <row r="135" spans="1:14" ht="33" customHeight="1" x14ac:dyDescent="0.25">
      <c r="A135" s="21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>
        <v>1</v>
      </c>
      <c r="I135" s="32">
        <v>1</v>
      </c>
      <c r="J135" s="17">
        <f t="shared" si="8"/>
        <v>100</v>
      </c>
      <c r="K135" s="17">
        <f>J135</f>
        <v>100</v>
      </c>
      <c r="L135" s="33"/>
      <c r="M135" s="35"/>
      <c r="N135" s="17"/>
    </row>
    <row r="136" spans="1:14" ht="75.95" hidden="1" customHeight="1" x14ac:dyDescent="0.25">
      <c r="A136" s="21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 t="shared" si="8"/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21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 t="shared" si="8"/>
        <v>#DIV/0!</v>
      </c>
      <c r="K137" s="24"/>
      <c r="L137" s="25"/>
      <c r="M137" s="35"/>
      <c r="N137" s="20"/>
    </row>
    <row r="138" spans="1:14" ht="90" hidden="1" customHeight="1" x14ac:dyDescent="0.25">
      <c r="A138" s="21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21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 t="shared" ref="J139:J145" si="9"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customHeight="1" x14ac:dyDescent="0.25">
      <c r="A140" s="21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 t="shared" si="9"/>
        <v>100</v>
      </c>
      <c r="K140" s="18">
        <f>(J140+J141+J142)/3</f>
        <v>100</v>
      </c>
      <c r="L140" s="19">
        <f>(K140+K143)/2</f>
        <v>100</v>
      </c>
      <c r="M140" s="35"/>
      <c r="N140" s="20"/>
    </row>
    <row r="141" spans="1:14" ht="75.95" customHeight="1" x14ac:dyDescent="0.25">
      <c r="A141" s="21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100</v>
      </c>
      <c r="J141" s="17">
        <f t="shared" si="9"/>
        <v>100</v>
      </c>
      <c r="K141" s="24"/>
      <c r="L141" s="25"/>
      <c r="M141" s="35"/>
      <c r="N141" s="20"/>
    </row>
    <row r="142" spans="1:14" ht="80.099999999999994" customHeight="1" x14ac:dyDescent="0.25">
      <c r="A142" s="21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>
        <v>100</v>
      </c>
      <c r="I142" s="16">
        <v>100</v>
      </c>
      <c r="J142" s="17">
        <f t="shared" si="9"/>
        <v>100</v>
      </c>
      <c r="K142" s="27"/>
      <c r="L142" s="25"/>
      <c r="M142" s="35"/>
      <c r="N142" s="20"/>
    </row>
    <row r="143" spans="1:14" ht="33" customHeight="1" x14ac:dyDescent="0.25">
      <c r="A143" s="21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1</v>
      </c>
      <c r="I143" s="32">
        <v>1</v>
      </c>
      <c r="J143" s="17">
        <f t="shared" si="9"/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21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 t="shared" si="9"/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21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 t="shared" si="9"/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21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21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1" si="10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21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10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21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10"/>
        <v>#DIV/0!</v>
      </c>
      <c r="K149" s="24"/>
      <c r="L149" s="25"/>
      <c r="M149" s="35"/>
      <c r="N149" s="20"/>
    </row>
    <row r="150" spans="1:14" ht="63" hidden="1" customHeight="1" x14ac:dyDescent="0.25">
      <c r="A150" s="21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10"/>
        <v>#DIV/0!</v>
      </c>
      <c r="K150" s="27"/>
      <c r="L150" s="25"/>
      <c r="M150" s="35"/>
      <c r="N150" s="20"/>
    </row>
    <row r="151" spans="1:14" ht="33" hidden="1" customHeight="1" x14ac:dyDescent="0.25">
      <c r="A151" s="21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10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21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21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21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21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21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10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21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10"/>
        <v>#DIV/0!</v>
      </c>
      <c r="K157" s="24"/>
      <c r="L157" s="25"/>
      <c r="M157" s="35"/>
      <c r="N157" s="20"/>
    </row>
    <row r="158" spans="1:14" ht="63" hidden="1" customHeight="1" x14ac:dyDescent="0.25">
      <c r="A158" s="21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10"/>
        <v>#DIV/0!</v>
      </c>
      <c r="K158" s="27"/>
      <c r="L158" s="25"/>
      <c r="M158" s="35"/>
      <c r="N158" s="20"/>
    </row>
    <row r="159" spans="1:14" ht="33" hidden="1" customHeight="1" x14ac:dyDescent="0.25">
      <c r="A159" s="21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10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21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10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21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10"/>
        <v>#DIV/0!</v>
      </c>
      <c r="K161" s="24"/>
      <c r="L161" s="25"/>
      <c r="M161" s="35"/>
      <c r="N161" s="20"/>
    </row>
    <row r="162" spans="1:14" ht="63" hidden="1" customHeight="1" x14ac:dyDescent="0.25">
      <c r="A162" s="21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10"/>
        <v>#DIV/0!</v>
      </c>
      <c r="K162" s="27"/>
      <c r="L162" s="25"/>
      <c r="M162" s="35"/>
      <c r="N162" s="20"/>
    </row>
    <row r="163" spans="1:14" ht="33" hidden="1" customHeight="1" x14ac:dyDescent="0.25">
      <c r="A163" s="21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10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21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10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21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10"/>
        <v>#DIV/0!</v>
      </c>
      <c r="K165" s="24"/>
      <c r="L165" s="25"/>
      <c r="M165" s="35"/>
      <c r="N165" s="20"/>
    </row>
    <row r="166" spans="1:14" ht="63" hidden="1" customHeight="1" x14ac:dyDescent="0.25">
      <c r="A166" s="21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10"/>
        <v>#DIV/0!</v>
      </c>
      <c r="K166" s="27"/>
      <c r="L166" s="25"/>
      <c r="M166" s="35"/>
      <c r="N166" s="20"/>
    </row>
    <row r="167" spans="1:14" ht="33" hidden="1" customHeight="1" x14ac:dyDescent="0.25">
      <c r="A167" s="21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10"/>
        <v>#DIV/0!</v>
      </c>
      <c r="K167" s="17" t="e">
        <f>J167</f>
        <v>#DIV/0!</v>
      </c>
      <c r="L167" s="33"/>
      <c r="M167" s="35"/>
      <c r="N167" s="17"/>
    </row>
    <row r="168" spans="1:14" ht="75.95" customHeight="1" x14ac:dyDescent="0.25">
      <c r="A168" s="21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>
        <v>100</v>
      </c>
      <c r="I168" s="17">
        <v>100</v>
      </c>
      <c r="J168" s="17">
        <f t="shared" si="10"/>
        <v>100</v>
      </c>
      <c r="K168" s="18">
        <f>(J168+J169+J170)/2</f>
        <v>100</v>
      </c>
      <c r="L168" s="19">
        <f>(K168+K171)/2</f>
        <v>100</v>
      </c>
      <c r="M168" s="35"/>
      <c r="N168" s="20"/>
    </row>
    <row r="169" spans="1:14" ht="75.95" customHeight="1" x14ac:dyDescent="0.25">
      <c r="A169" s="21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>
        <v>100</v>
      </c>
      <c r="I169" s="17">
        <v>100</v>
      </c>
      <c r="J169" s="17">
        <f t="shared" si="10"/>
        <v>100</v>
      </c>
      <c r="K169" s="24"/>
      <c r="L169" s="25"/>
      <c r="M169" s="35"/>
      <c r="N169" s="20"/>
    </row>
    <row r="170" spans="1:14" ht="80.099999999999994" customHeight="1" x14ac:dyDescent="0.25">
      <c r="A170" s="21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>
        <v>0</v>
      </c>
      <c r="I170" s="16">
        <v>0</v>
      </c>
      <c r="J170" s="17">
        <v>0</v>
      </c>
      <c r="K170" s="27"/>
      <c r="L170" s="25"/>
      <c r="M170" s="35"/>
      <c r="N170" s="20"/>
    </row>
    <row r="171" spans="1:14" ht="33" customHeight="1" x14ac:dyDescent="0.25">
      <c r="A171" s="21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>
        <v>1</v>
      </c>
      <c r="I171" s="32">
        <v>1</v>
      </c>
      <c r="J171" s="17">
        <f t="shared" si="10"/>
        <v>100</v>
      </c>
      <c r="K171" s="17">
        <f>J171</f>
        <v>100</v>
      </c>
      <c r="L171" s="33"/>
      <c r="M171" s="35"/>
      <c r="N171" s="17"/>
    </row>
    <row r="172" spans="1:14" ht="75.95" customHeight="1" x14ac:dyDescent="0.25">
      <c r="A172" s="21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>
        <v>100</v>
      </c>
      <c r="I172" s="17">
        <v>100</v>
      </c>
      <c r="J172" s="17">
        <f t="shared" si="10"/>
        <v>100</v>
      </c>
      <c r="K172" s="18">
        <f>(J172+J173+J174)/3</f>
        <v>99.333333333333329</v>
      </c>
      <c r="L172" s="19">
        <f>(K172+K175)/2</f>
        <v>99.666666666666657</v>
      </c>
      <c r="M172" s="35"/>
      <c r="N172" s="20"/>
    </row>
    <row r="173" spans="1:14" ht="75.95" customHeight="1" x14ac:dyDescent="0.25">
      <c r="A173" s="21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>
        <v>100</v>
      </c>
      <c r="I173" s="17">
        <v>100</v>
      </c>
      <c r="J173" s="17">
        <f t="shared" si="10"/>
        <v>100</v>
      </c>
      <c r="K173" s="24"/>
      <c r="L173" s="25"/>
      <c r="M173" s="35"/>
      <c r="N173" s="20"/>
    </row>
    <row r="174" spans="1:14" ht="80.099999999999994" customHeight="1" x14ac:dyDescent="0.25">
      <c r="A174" s="21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>
        <v>100</v>
      </c>
      <c r="I174" s="16">
        <v>98</v>
      </c>
      <c r="J174" s="17">
        <f t="shared" si="10"/>
        <v>98</v>
      </c>
      <c r="K174" s="27"/>
      <c r="L174" s="25"/>
      <c r="M174" s="35"/>
      <c r="N174" s="20"/>
    </row>
    <row r="175" spans="1:14" ht="33" customHeight="1" x14ac:dyDescent="0.25">
      <c r="A175" s="21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>
        <v>159</v>
      </c>
      <c r="I175" s="32">
        <v>159</v>
      </c>
      <c r="J175" s="17">
        <f t="shared" si="10"/>
        <v>100</v>
      </c>
      <c r="K175" s="17">
        <f>J175</f>
        <v>100</v>
      </c>
      <c r="L175" s="33"/>
      <c r="M175" s="35"/>
      <c r="N175" s="17"/>
    </row>
    <row r="176" spans="1:14" ht="63" hidden="1" customHeight="1" x14ac:dyDescent="0.25">
      <c r="A176" s="21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10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21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10"/>
        <v>#DIV/0!</v>
      </c>
      <c r="K177" s="24"/>
      <c r="L177" s="25"/>
      <c r="M177" s="35"/>
      <c r="N177" s="20"/>
    </row>
    <row r="178" spans="1:14" ht="63" hidden="1" customHeight="1" x14ac:dyDescent="0.25">
      <c r="A178" s="21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10"/>
        <v>#DIV/0!</v>
      </c>
      <c r="K178" s="27"/>
      <c r="L178" s="25"/>
      <c r="M178" s="35"/>
      <c r="N178" s="20"/>
    </row>
    <row r="179" spans="1:14" ht="33" hidden="1" customHeight="1" x14ac:dyDescent="0.25">
      <c r="A179" s="21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10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21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21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21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21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21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21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21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21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21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10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21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10"/>
        <v>#DIV/0!</v>
      </c>
      <c r="K189" s="24"/>
      <c r="L189" s="25"/>
      <c r="M189" s="35"/>
      <c r="N189" s="20"/>
    </row>
    <row r="190" spans="1:14" ht="63" hidden="1" customHeight="1" x14ac:dyDescent="0.25">
      <c r="A190" s="21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10"/>
        <v>#DIV/0!</v>
      </c>
      <c r="K190" s="27"/>
      <c r="L190" s="25"/>
      <c r="M190" s="35"/>
      <c r="N190" s="20"/>
    </row>
    <row r="191" spans="1:14" ht="33" hidden="1" customHeight="1" x14ac:dyDescent="0.25">
      <c r="A191" s="21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10"/>
        <v>#DIV/0!</v>
      </c>
      <c r="K191" s="17" t="e">
        <f>J191</f>
        <v>#DIV/0!</v>
      </c>
      <c r="L191" s="33"/>
      <c r="M191" s="35"/>
      <c r="N191" s="17"/>
    </row>
    <row r="192" spans="1:14" ht="75.95" hidden="1" customHeight="1" x14ac:dyDescent="0.25">
      <c r="A192" s="21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/>
      <c r="I192" s="17"/>
      <c r="J192" s="17" t="e">
        <f>IF(I192/H192*100&gt;100,100,I192/H192*100)</f>
        <v>#DIV/0!</v>
      </c>
      <c r="K192" s="18" t="e">
        <f>(J192+J193+J194)/2</f>
        <v>#DIV/0!</v>
      </c>
      <c r="L192" s="19" t="e">
        <f>(K192+K195)/2</f>
        <v>#DIV/0!</v>
      </c>
      <c r="M192" s="35"/>
      <c r="N192" s="20"/>
    </row>
    <row r="193" spans="1:14" ht="75.95" hidden="1" customHeight="1" x14ac:dyDescent="0.25">
      <c r="A193" s="21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/>
      <c r="I193" s="17"/>
      <c r="J193" s="17" t="e">
        <f>IF(I193/H193*100&gt;100,100,I193/H193*100)</f>
        <v>#DIV/0!</v>
      </c>
      <c r="K193" s="24"/>
      <c r="L193" s="25"/>
      <c r="M193" s="35"/>
      <c r="N193" s="20"/>
    </row>
    <row r="194" spans="1:14" ht="80.099999999999994" hidden="1" customHeight="1" x14ac:dyDescent="0.25">
      <c r="A194" s="21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/>
      <c r="I194" s="16"/>
      <c r="J194" s="17"/>
      <c r="K194" s="27"/>
      <c r="L194" s="25"/>
      <c r="M194" s="35"/>
      <c r="N194" s="20"/>
    </row>
    <row r="195" spans="1:14" ht="33" hidden="1" customHeight="1" x14ac:dyDescent="0.25">
      <c r="A195" s="21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/>
      <c r="I195" s="32"/>
      <c r="J195" s="17" t="e">
        <f>IF(I195/H195*100&gt;100,100,I195/H195*100)</f>
        <v>#DIV/0!</v>
      </c>
      <c r="K195" s="17" t="e">
        <f>J195</f>
        <v>#DIV/0!</v>
      </c>
      <c r="L195" s="33"/>
      <c r="M195" s="35"/>
      <c r="N195" s="17"/>
    </row>
    <row r="196" spans="1:14" ht="75.95" hidden="1" customHeight="1" x14ac:dyDescent="0.25">
      <c r="A196" s="21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>IF(I196/H196*100&gt;100,100,I196/H196*100)</f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21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>IF(I197/H197*100&gt;100,100,I197/H197*100)</f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21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21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21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21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21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21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 t="shared" ref="J203:J209" si="11"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customHeight="1" x14ac:dyDescent="0.25">
      <c r="A204" s="21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>
        <v>100</v>
      </c>
      <c r="I204" s="17">
        <v>100</v>
      </c>
      <c r="J204" s="17">
        <f t="shared" si="11"/>
        <v>100</v>
      </c>
      <c r="K204" s="18">
        <f>(J204+J205+J206)/3</f>
        <v>100</v>
      </c>
      <c r="L204" s="19">
        <f>(K204+K207)/2</f>
        <v>100</v>
      </c>
      <c r="M204" s="35"/>
      <c r="N204" s="20"/>
    </row>
    <row r="205" spans="1:14" ht="75.95" customHeight="1" x14ac:dyDescent="0.25">
      <c r="A205" s="21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>
        <v>100</v>
      </c>
      <c r="I205" s="17">
        <v>100</v>
      </c>
      <c r="J205" s="17">
        <f t="shared" si="11"/>
        <v>100</v>
      </c>
      <c r="K205" s="24"/>
      <c r="L205" s="25"/>
      <c r="M205" s="35"/>
      <c r="N205" s="20"/>
    </row>
    <row r="206" spans="1:14" ht="80.099999999999994" customHeight="1" x14ac:dyDescent="0.25">
      <c r="A206" s="21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>
        <v>100</v>
      </c>
      <c r="I206" s="16">
        <v>100</v>
      </c>
      <c r="J206" s="17">
        <f t="shared" si="11"/>
        <v>100</v>
      </c>
      <c r="K206" s="27"/>
      <c r="L206" s="25"/>
      <c r="M206" s="35"/>
      <c r="N206" s="20"/>
    </row>
    <row r="207" spans="1:14" ht="33" customHeight="1" x14ac:dyDescent="0.25">
      <c r="A207" s="21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>
        <v>1</v>
      </c>
      <c r="I207" s="32">
        <v>1</v>
      </c>
      <c r="J207" s="17">
        <f t="shared" si="11"/>
        <v>100</v>
      </c>
      <c r="K207" s="17">
        <f>J207</f>
        <v>100</v>
      </c>
      <c r="L207" s="33"/>
      <c r="M207" s="35"/>
      <c r="N207" s="17"/>
    </row>
    <row r="208" spans="1:14" ht="75.95" hidden="1" customHeight="1" x14ac:dyDescent="0.25">
      <c r="A208" s="21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 t="shared" si="11"/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21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 t="shared" si="11"/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21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21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2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21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2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21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2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21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2"/>
        <v>#DIV/0!</v>
      </c>
      <c r="K214" s="27"/>
      <c r="L214" s="25"/>
      <c r="M214" s="35"/>
      <c r="N214" s="20"/>
    </row>
    <row r="215" spans="1:14" ht="33" hidden="1" customHeight="1" x14ac:dyDescent="0.25">
      <c r="A215" s="21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2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21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2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21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2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21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2"/>
        <v>#DIV/0!</v>
      </c>
      <c r="K218" s="27"/>
      <c r="L218" s="25"/>
      <c r="M218" s="35"/>
      <c r="N218" s="20"/>
    </row>
    <row r="219" spans="1:14" ht="27.75" hidden="1" customHeight="1" x14ac:dyDescent="0.25">
      <c r="A219" s="21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2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21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2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21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2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21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2"/>
        <v>#DIV/0!</v>
      </c>
      <c r="K222" s="27"/>
      <c r="L222" s="25"/>
      <c r="M222" s="35"/>
      <c r="N222" s="20"/>
    </row>
    <row r="223" spans="1:14" ht="33" hidden="1" customHeight="1" x14ac:dyDescent="0.25">
      <c r="A223" s="21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2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21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2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21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2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21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2"/>
        <v>#DIV/0!</v>
      </c>
      <c r="K226" s="27"/>
      <c r="L226" s="25"/>
      <c r="M226" s="35"/>
      <c r="N226" s="20"/>
    </row>
    <row r="227" spans="1:14" ht="42.75" hidden="1" customHeight="1" x14ac:dyDescent="0.25">
      <c r="A227" s="21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2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21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2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21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2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21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2"/>
        <v>#DIV/0!</v>
      </c>
      <c r="K230" s="27"/>
      <c r="L230" s="25"/>
      <c r="M230" s="35"/>
      <c r="N230" s="20"/>
    </row>
    <row r="231" spans="1:14" ht="33" hidden="1" customHeight="1" x14ac:dyDescent="0.25">
      <c r="A231" s="21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2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21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2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21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2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21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2"/>
        <v>#DIV/0!</v>
      </c>
      <c r="K234" s="27"/>
      <c r="L234" s="25"/>
      <c r="M234" s="35"/>
      <c r="N234" s="20"/>
    </row>
    <row r="235" spans="1:14" ht="27.75" hidden="1" customHeight="1" x14ac:dyDescent="0.25">
      <c r="A235" s="21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2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21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2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21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2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21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2"/>
        <v>#DIV/0!</v>
      </c>
      <c r="K238" s="27"/>
      <c r="L238" s="25"/>
      <c r="M238" s="35"/>
      <c r="N238" s="20"/>
    </row>
    <row r="239" spans="1:14" ht="33" hidden="1" customHeight="1" x14ac:dyDescent="0.25">
      <c r="A239" s="21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2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21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2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21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2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21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2"/>
        <v>#DIV/0!</v>
      </c>
      <c r="K242" s="27"/>
      <c r="L242" s="25"/>
      <c r="M242" s="35"/>
      <c r="N242" s="20"/>
    </row>
    <row r="243" spans="1:14" ht="33.75" hidden="1" customHeight="1" x14ac:dyDescent="0.25">
      <c r="A243" s="21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2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21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2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21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2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21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2"/>
        <v>#DIV/0!</v>
      </c>
      <c r="K246" s="27"/>
      <c r="L246" s="25"/>
      <c r="M246" s="35"/>
      <c r="N246" s="20"/>
    </row>
    <row r="247" spans="1:14" ht="33" hidden="1" customHeight="1" x14ac:dyDescent="0.25">
      <c r="A247" s="21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2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21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2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21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2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21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2"/>
        <v>#DIV/0!</v>
      </c>
      <c r="K250" s="27"/>
      <c r="L250" s="25"/>
      <c r="M250" s="35"/>
      <c r="N250" s="20"/>
    </row>
    <row r="251" spans="1:14" ht="27.75" hidden="1" customHeight="1" x14ac:dyDescent="0.25">
      <c r="A251" s="21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2"/>
        <v>#DIV/0!</v>
      </c>
      <c r="K251" s="17" t="e">
        <f>J251</f>
        <v>#DIV/0!</v>
      </c>
      <c r="L251" s="33"/>
      <c r="M251" s="35"/>
      <c r="N251" s="17"/>
    </row>
    <row r="252" spans="1:14" ht="80.099999999999994" customHeight="1" x14ac:dyDescent="0.25">
      <c r="A252" s="21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>
        <v>0.2</v>
      </c>
      <c r="I252" s="17">
        <v>0.2</v>
      </c>
      <c r="J252" s="17">
        <f>IF(I252/H252*100&gt;100,100,I252/H252*100)</f>
        <v>100</v>
      </c>
      <c r="K252" s="18">
        <f>(J252+J253+J254)/3</f>
        <v>100</v>
      </c>
      <c r="L252" s="19">
        <f>(K252+K255)/2</f>
        <v>100</v>
      </c>
      <c r="M252" s="35"/>
      <c r="N252" s="20"/>
    </row>
    <row r="253" spans="1:14" ht="80.099999999999994" customHeight="1" x14ac:dyDescent="0.25">
      <c r="A253" s="21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>
        <v>100</v>
      </c>
      <c r="I253" s="17">
        <v>100</v>
      </c>
      <c r="J253" s="17">
        <f>IF(I253/H253*100&gt;100,100,I253/H253*100)</f>
        <v>100</v>
      </c>
      <c r="K253" s="24"/>
      <c r="L253" s="25"/>
      <c r="M253" s="35"/>
      <c r="N253" s="20"/>
    </row>
    <row r="254" spans="1:14" ht="80.099999999999994" customHeight="1" x14ac:dyDescent="0.25">
      <c r="A254" s="21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>
        <v>100</v>
      </c>
      <c r="I254" s="16">
        <v>100</v>
      </c>
      <c r="J254" s="17">
        <f t="shared" si="12"/>
        <v>100</v>
      </c>
      <c r="K254" s="27"/>
      <c r="L254" s="25"/>
      <c r="M254" s="35"/>
      <c r="N254" s="20"/>
    </row>
    <row r="255" spans="1:14" ht="33" customHeight="1" x14ac:dyDescent="0.25">
      <c r="A255" s="21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>
        <v>363.3</v>
      </c>
      <c r="I255" s="31">
        <v>363.3</v>
      </c>
      <c r="J255" s="17">
        <f t="shared" si="12"/>
        <v>100</v>
      </c>
      <c r="K255" s="17">
        <f>J255</f>
        <v>100</v>
      </c>
      <c r="L255" s="33"/>
      <c r="M255" s="35"/>
      <c r="N255" s="17"/>
    </row>
    <row r="256" spans="1:14" ht="80.099999999999994" hidden="1" customHeight="1" x14ac:dyDescent="0.25">
      <c r="A256" s="21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2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21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2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21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2"/>
        <v>#DIV/0!</v>
      </c>
      <c r="K258" s="27"/>
      <c r="L258" s="25"/>
      <c r="M258" s="35"/>
      <c r="N258" s="20"/>
    </row>
    <row r="259" spans="1:14" ht="27.75" hidden="1" customHeight="1" x14ac:dyDescent="0.25">
      <c r="A259" s="21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2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21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2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21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2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21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2"/>
        <v>#DIV/0!</v>
      </c>
      <c r="K262" s="27"/>
      <c r="L262" s="25"/>
      <c r="M262" s="35"/>
      <c r="N262" s="20"/>
    </row>
    <row r="263" spans="1:14" ht="33" hidden="1" customHeight="1" x14ac:dyDescent="0.25">
      <c r="A263" s="21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2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21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21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21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21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21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2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21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2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21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2"/>
        <v>#DIV/0!</v>
      </c>
      <c r="K270" s="27"/>
      <c r="L270" s="25"/>
      <c r="M270" s="35"/>
      <c r="N270" s="20"/>
    </row>
    <row r="271" spans="1:14" ht="27.75" hidden="1" customHeight="1" x14ac:dyDescent="0.25">
      <c r="A271" s="21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2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21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12"/>
        <v>#DIV/0!</v>
      </c>
      <c r="K272" s="18" t="e">
        <f>(J272+J273+J274)/2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21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>
        <v>0</v>
      </c>
      <c r="K273" s="24"/>
      <c r="L273" s="25"/>
      <c r="M273" s="35"/>
      <c r="N273" s="20"/>
    </row>
    <row r="274" spans="1:14" ht="80.099999999999994" hidden="1" customHeight="1" x14ac:dyDescent="0.25">
      <c r="A274" s="21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12"/>
        <v>#DIV/0!</v>
      </c>
      <c r="K274" s="27"/>
      <c r="L274" s="25"/>
      <c r="M274" s="35"/>
      <c r="N274" s="20"/>
    </row>
    <row r="275" spans="1:14" ht="33" hidden="1" customHeight="1" x14ac:dyDescent="0.25">
      <c r="A275" s="21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3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21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3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21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3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21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3"/>
        <v>#DIV/0!</v>
      </c>
      <c r="K278" s="27"/>
      <c r="L278" s="25"/>
      <c r="M278" s="35"/>
      <c r="N278" s="20"/>
    </row>
    <row r="279" spans="1:14" ht="27.75" hidden="1" customHeight="1" x14ac:dyDescent="0.25">
      <c r="A279" s="21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3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21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9.4</v>
      </c>
      <c r="I280" s="17">
        <v>9.4</v>
      </c>
      <c r="J280" s="17">
        <f t="shared" si="13"/>
        <v>100</v>
      </c>
      <c r="K280" s="18">
        <f>(J280+J281+J282)/3</f>
        <v>100</v>
      </c>
      <c r="L280" s="19">
        <f>(K280+K283)/2</f>
        <v>99.939605928684671</v>
      </c>
      <c r="M280" s="35"/>
      <c r="N280" s="20"/>
    </row>
    <row r="281" spans="1:14" ht="80.099999999999994" customHeight="1" x14ac:dyDescent="0.25">
      <c r="A281" s="21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94.3</v>
      </c>
      <c r="I281" s="17">
        <v>94.3</v>
      </c>
      <c r="J281" s="17">
        <f t="shared" si="13"/>
        <v>100</v>
      </c>
      <c r="K281" s="24"/>
      <c r="L281" s="25"/>
      <c r="M281" s="35"/>
      <c r="N281" s="20"/>
    </row>
    <row r="282" spans="1:14" ht="80.099999999999994" customHeight="1" x14ac:dyDescent="0.25">
      <c r="A282" s="21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3"/>
        <v>100</v>
      </c>
      <c r="K282" s="27"/>
      <c r="L282" s="25"/>
      <c r="M282" s="35"/>
      <c r="N282" s="20"/>
    </row>
    <row r="283" spans="1:14" ht="33" customHeight="1" x14ac:dyDescent="0.25">
      <c r="A283" s="21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39739</v>
      </c>
      <c r="I283" s="31">
        <v>39691</v>
      </c>
      <c r="J283" s="17">
        <f t="shared" si="13"/>
        <v>99.879211857369327</v>
      </c>
      <c r="K283" s="17">
        <f>J283</f>
        <v>99.879211857369327</v>
      </c>
      <c r="L283" s="33"/>
      <c r="M283" s="35"/>
      <c r="N283" s="17"/>
    </row>
    <row r="284" spans="1:14" ht="80.099999999999994" customHeight="1" x14ac:dyDescent="0.25">
      <c r="A284" s="21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35.5</v>
      </c>
      <c r="I284" s="17">
        <v>35.5</v>
      </c>
      <c r="J284" s="17">
        <f t="shared" si="13"/>
        <v>100</v>
      </c>
      <c r="K284" s="18">
        <f>(J284+J285+J286)/3</f>
        <v>100</v>
      </c>
      <c r="L284" s="19">
        <f>(K284+K287)/2</f>
        <v>99.937074895284937</v>
      </c>
      <c r="M284" s="35"/>
      <c r="N284" s="20"/>
    </row>
    <row r="285" spans="1:14" ht="80.099999999999994" customHeight="1" x14ac:dyDescent="0.25">
      <c r="A285" s="21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78.400000000000006</v>
      </c>
      <c r="I285" s="17">
        <v>78.400000000000006</v>
      </c>
      <c r="J285" s="17">
        <f t="shared" si="13"/>
        <v>100</v>
      </c>
      <c r="K285" s="24"/>
      <c r="L285" s="25"/>
      <c r="M285" s="35"/>
      <c r="N285" s="20"/>
    </row>
    <row r="286" spans="1:14" ht="80.099999999999994" customHeight="1" x14ac:dyDescent="0.25">
      <c r="A286" s="21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100</v>
      </c>
      <c r="I286" s="16">
        <v>100</v>
      </c>
      <c r="J286" s="17">
        <f t="shared" si="13"/>
        <v>100</v>
      </c>
      <c r="K286" s="27"/>
      <c r="L286" s="25"/>
      <c r="M286" s="35"/>
      <c r="N286" s="20"/>
    </row>
    <row r="287" spans="1:14" ht="27.75" customHeight="1" x14ac:dyDescent="0.25">
      <c r="A287" s="21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728644</v>
      </c>
      <c r="I287" s="31">
        <v>727727</v>
      </c>
      <c r="J287" s="17">
        <f t="shared" si="13"/>
        <v>99.874149790569874</v>
      </c>
      <c r="K287" s="17">
        <f>J287</f>
        <v>99.874149790569874</v>
      </c>
      <c r="L287" s="33"/>
      <c r="M287" s="35"/>
      <c r="N287" s="17"/>
    </row>
    <row r="288" spans="1:14" ht="80.099999999999994" hidden="1" customHeight="1" x14ac:dyDescent="0.25">
      <c r="A288" s="21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3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21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3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21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3"/>
        <v>#DIV/0!</v>
      </c>
      <c r="K290" s="27"/>
      <c r="L290" s="25"/>
      <c r="M290" s="35"/>
      <c r="N290" s="20"/>
    </row>
    <row r="291" spans="1:14" ht="33" hidden="1" customHeight="1" x14ac:dyDescent="0.25">
      <c r="A291" s="21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3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21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3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21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3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21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3"/>
        <v>#DIV/0!</v>
      </c>
      <c r="K294" s="27"/>
      <c r="L294" s="25"/>
      <c r="M294" s="35"/>
      <c r="N294" s="20"/>
    </row>
    <row r="295" spans="1:14" ht="27.75" hidden="1" customHeight="1" x14ac:dyDescent="0.25">
      <c r="A295" s="21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3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21"/>
      <c r="B296" s="10"/>
      <c r="C296" s="11" t="s">
        <v>147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21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21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21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21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3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21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3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21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3"/>
        <v>#DIV/0!</v>
      </c>
      <c r="K302" s="27"/>
      <c r="L302" s="25"/>
      <c r="M302" s="35"/>
      <c r="N302" s="20"/>
    </row>
    <row r="303" spans="1:14" ht="43.5" hidden="1" customHeight="1" x14ac:dyDescent="0.25">
      <c r="A303" s="21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3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21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3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21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21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0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I11+I47+I59</f>
        <v>403</v>
      </c>
    </row>
    <row r="317" spans="1:14" x14ac:dyDescent="0.25">
      <c r="H317">
        <f>H11+H47+H59+H71+H99+H103+H111+H123+H135+H143+H171+H175+H207</f>
        <v>1044</v>
      </c>
      <c r="I317" s="63">
        <f>I99+I103+I123+I135</f>
        <v>469</v>
      </c>
    </row>
    <row r="318" spans="1:14" x14ac:dyDescent="0.25">
      <c r="I318" s="63">
        <f>I171+I175</f>
        <v>160</v>
      </c>
    </row>
  </sheetData>
  <autoFilter ref="B3:M3"/>
  <mergeCells count="388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0:B283"/>
    <mergeCell ref="C280:C283"/>
    <mergeCell ref="D280:D283"/>
    <mergeCell ref="K280:K282"/>
    <mergeCell ref="L280:L283"/>
    <mergeCell ref="B284:B287"/>
    <mergeCell ref="C284:C287"/>
    <mergeCell ref="D284:D287"/>
    <mergeCell ref="K284:K286"/>
    <mergeCell ref="L284:L287"/>
    <mergeCell ref="B272:B275"/>
    <mergeCell ref="C272:C275"/>
    <mergeCell ref="D272:D275"/>
    <mergeCell ref="K272:K274"/>
    <mergeCell ref="L272:L275"/>
    <mergeCell ref="B276:B279"/>
    <mergeCell ref="C276:C279"/>
    <mergeCell ref="D276:D279"/>
    <mergeCell ref="K276:K278"/>
    <mergeCell ref="L276:L279"/>
    <mergeCell ref="B264:B267"/>
    <mergeCell ref="C264:C267"/>
    <mergeCell ref="D264:D267"/>
    <mergeCell ref="K264:K266"/>
    <mergeCell ref="L264:L267"/>
    <mergeCell ref="B268:B271"/>
    <mergeCell ref="C268:C271"/>
    <mergeCell ref="D268:D271"/>
    <mergeCell ref="K268:K270"/>
    <mergeCell ref="L268:L271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B248:B251"/>
    <mergeCell ref="C248:C251"/>
    <mergeCell ref="D248:D251"/>
    <mergeCell ref="K248:K250"/>
    <mergeCell ref="L248:L251"/>
    <mergeCell ref="B252:B255"/>
    <mergeCell ref="C252:C255"/>
    <mergeCell ref="D252:D255"/>
    <mergeCell ref="K252:K254"/>
    <mergeCell ref="L252:L255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B48:B51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B44:B47"/>
    <mergeCell ref="C44:C47"/>
    <mergeCell ref="D44:D47"/>
    <mergeCell ref="K44:K46"/>
    <mergeCell ref="L44:L47"/>
    <mergeCell ref="B32:B35"/>
    <mergeCell ref="C32:C35"/>
    <mergeCell ref="D32:D35"/>
    <mergeCell ref="K32:K34"/>
    <mergeCell ref="L32:L35"/>
    <mergeCell ref="B36:B39"/>
    <mergeCell ref="C36:C39"/>
    <mergeCell ref="D36:D39"/>
    <mergeCell ref="K36:K38"/>
    <mergeCell ref="L36:L39"/>
    <mergeCell ref="B24:B27"/>
    <mergeCell ref="C24:C27"/>
    <mergeCell ref="D24:D27"/>
    <mergeCell ref="K24:K26"/>
    <mergeCell ref="L24:L27"/>
    <mergeCell ref="B28:B31"/>
    <mergeCell ref="C28:C31"/>
    <mergeCell ref="D28:D31"/>
    <mergeCell ref="K28:K30"/>
    <mergeCell ref="L28:L31"/>
    <mergeCell ref="D16:D19"/>
    <mergeCell ref="K16:K18"/>
    <mergeCell ref="L16:L19"/>
    <mergeCell ref="B20:B23"/>
    <mergeCell ref="C20:C23"/>
    <mergeCell ref="D20:D23"/>
    <mergeCell ref="K20:K22"/>
    <mergeCell ref="L20:L23"/>
    <mergeCell ref="K8:K10"/>
    <mergeCell ref="L8:L11"/>
    <mergeCell ref="M8:M303"/>
    <mergeCell ref="B12:B15"/>
    <mergeCell ref="C12:C15"/>
    <mergeCell ref="D12:D15"/>
    <mergeCell ref="K12:K14"/>
    <mergeCell ref="L12:L15"/>
    <mergeCell ref="B16:B19"/>
    <mergeCell ref="C16:C19"/>
    <mergeCell ref="B1:N1"/>
    <mergeCell ref="A4:A307"/>
    <mergeCell ref="B4:B7"/>
    <mergeCell ref="C4:C7"/>
    <mergeCell ref="D4:D7"/>
    <mergeCell ref="K4:K6"/>
    <mergeCell ref="L4:L7"/>
    <mergeCell ref="B8:B11"/>
    <mergeCell ref="C8:C11"/>
    <mergeCell ref="D8:D11"/>
  </mergeCells>
  <pageMargins left="0" right="0.11811023622047245" top="0.15748031496062992" bottom="0.15748031496062992" header="0.31496062992125984" footer="0.31496062992125984"/>
  <pageSetup paperSize="9" scale="42" fitToHeight="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4.855468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176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177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50</v>
      </c>
      <c r="I9" s="17">
        <v>50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3</v>
      </c>
      <c r="I11" s="32">
        <v>3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>
        <v>100</v>
      </c>
      <c r="I12" s="17">
        <v>100</v>
      </c>
      <c r="J12" s="17">
        <f t="shared" si="1"/>
        <v>100</v>
      </c>
      <c r="K12" s="18">
        <f>(J12+J13+J14)/2</f>
        <v>100</v>
      </c>
      <c r="L12" s="19">
        <f>(K12+K15)/2</f>
        <v>100</v>
      </c>
      <c r="M12" s="35"/>
      <c r="N12" s="20"/>
    </row>
    <row r="13" spans="1:14" ht="75.95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>
        <v>50</v>
      </c>
      <c r="I13" s="17">
        <v>50</v>
      </c>
      <c r="J13" s="17">
        <f t="shared" si="1"/>
        <v>100</v>
      </c>
      <c r="K13" s="24"/>
      <c r="L13" s="25"/>
      <c r="M13" s="35"/>
      <c r="N13" s="20"/>
    </row>
    <row r="14" spans="1:14" ht="120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>
        <v>0</v>
      </c>
      <c r="I14" s="16">
        <v>0</v>
      </c>
      <c r="J14" s="17">
        <v>0</v>
      </c>
      <c r="K14" s="27"/>
      <c r="L14" s="25"/>
      <c r="M14" s="35"/>
      <c r="N14" s="20"/>
    </row>
    <row r="15" spans="1:14" ht="33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>
        <v>1</v>
      </c>
      <c r="I15" s="32">
        <v>1</v>
      </c>
      <c r="J15" s="17">
        <f t="shared" si="1"/>
        <v>100</v>
      </c>
      <c r="K15" s="17">
        <f>J15</f>
        <v>100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>IF(I44/H44*100&gt;100,100,I44/H44*100)</f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>IF(I45/H45*100&gt;100,100,I45/H45*100)</f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>IF(I47/H47*100&gt;100,100,I47/H47*100)</f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100</v>
      </c>
      <c r="L56" s="19">
        <f>(K56+K59)/2</f>
        <v>97.89473684210526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63</v>
      </c>
      <c r="I57" s="17">
        <v>67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3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190</v>
      </c>
      <c r="I59" s="32">
        <v>182</v>
      </c>
      <c r="J59" s="17">
        <f>IF(I59/H59*100&gt;100,100,I59/H59*100)</f>
        <v>95.78947368421052</v>
      </c>
      <c r="K59" s="17">
        <f>J59</f>
        <v>95.78947368421052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83</v>
      </c>
      <c r="I69" s="17">
        <v>85</v>
      </c>
      <c r="J69" s="17">
        <f>IF(I69/H69*100&gt;100,100,I69/H69*100)</f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2</v>
      </c>
      <c r="I71" s="32">
        <v>2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4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10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6"/>
        <v>100</v>
      </c>
      <c r="K108" s="18">
        <f>(J108+J109+J110)/3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92</v>
      </c>
      <c r="I109" s="17">
        <v>92</v>
      </c>
      <c r="J109" s="17">
        <f t="shared" si="6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100</v>
      </c>
      <c r="I110" s="16">
        <v>100</v>
      </c>
      <c r="J110" s="17">
        <f t="shared" si="6"/>
        <v>100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97</v>
      </c>
      <c r="L120" s="19">
        <f>(K120+K123)/2</f>
        <v>96.75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85</v>
      </c>
      <c r="I121" s="17">
        <v>86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91</v>
      </c>
      <c r="J122" s="17">
        <f t="shared" si="7"/>
        <v>91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200</v>
      </c>
      <c r="I123" s="32">
        <v>193</v>
      </c>
      <c r="J123" s="17">
        <f t="shared" si="7"/>
        <v>96.5</v>
      </c>
      <c r="K123" s="17">
        <f>J123</f>
        <v>96.5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8"/>
        <v>100</v>
      </c>
      <c r="K192" s="18">
        <f>(J192+J193+J194)/3</f>
        <v>97.2</v>
      </c>
      <c r="L192" s="19">
        <f>(K192+K195)/2</f>
        <v>98.6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91.6</v>
      </c>
      <c r="J193" s="17">
        <f t="shared" si="8"/>
        <v>91.6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8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9</v>
      </c>
      <c r="I195" s="32">
        <v>9</v>
      </c>
      <c r="J195" s="17">
        <f t="shared" si="8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8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8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9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9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9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0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29</v>
      </c>
      <c r="I280" s="17">
        <v>30.8</v>
      </c>
      <c r="J280" s="17">
        <f t="shared" si="10"/>
        <v>100</v>
      </c>
      <c r="K280" s="18">
        <f>(J280+J281+J282)/3</f>
        <v>91.784149184149172</v>
      </c>
      <c r="L280" s="19">
        <f>(K280+K283)/2</f>
        <v>95.175162827368709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28.6</v>
      </c>
      <c r="I281" s="17">
        <v>27.9</v>
      </c>
      <c r="J281" s="17">
        <f t="shared" si="10"/>
        <v>97.552447552447546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77.8</v>
      </c>
      <c r="J282" s="17">
        <f t="shared" si="10"/>
        <v>77.8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8160</v>
      </c>
      <c r="I283" s="31">
        <v>8043</v>
      </c>
      <c r="J283" s="17">
        <f t="shared" si="10"/>
        <v>98.566176470588246</v>
      </c>
      <c r="K283" s="17">
        <f>J283</f>
        <v>98.566176470588246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14.5</v>
      </c>
      <c r="I284" s="17">
        <v>17.100000000000001</v>
      </c>
      <c r="J284" s="17">
        <f t="shared" si="10"/>
        <v>100</v>
      </c>
      <c r="K284" s="18">
        <f>(J284+J285+J286)/2</f>
        <v>89.6875</v>
      </c>
      <c r="L284" s="19">
        <f>(K284+K287)/2</f>
        <v>93.561698717948715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16</v>
      </c>
      <c r="I285" s="17">
        <v>12.7</v>
      </c>
      <c r="J285" s="17">
        <f t="shared" si="10"/>
        <v>79.375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0.01</v>
      </c>
      <c r="I286" s="16">
        <v>0.01</v>
      </c>
      <c r="J286" s="17">
        <v>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10140</v>
      </c>
      <c r="I287" s="31">
        <v>9880</v>
      </c>
      <c r="J287" s="17">
        <f t="shared" si="10"/>
        <v>97.435897435897431</v>
      </c>
      <c r="K287" s="17">
        <f>J287</f>
        <v>97.435897435897431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0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0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0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0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I11+I59</f>
        <v>185</v>
      </c>
    </row>
    <row r="317" spans="1:14" x14ac:dyDescent="0.25">
      <c r="I317" s="63">
        <f>I71+I111+I123</f>
        <v>196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7" fitToHeight="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7.57031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35.5703125" customWidth="1"/>
  </cols>
  <sheetData>
    <row r="1" spans="1:14" ht="65.25" customHeight="1" x14ac:dyDescent="0.25">
      <c r="B1" s="1" t="s">
        <v>178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179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87.5</v>
      </c>
      <c r="I9" s="17">
        <v>87.5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16</v>
      </c>
      <c r="I11" s="32">
        <v>19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>
        <v>100</v>
      </c>
      <c r="I20" s="17">
        <v>100</v>
      </c>
      <c r="J20" s="17">
        <f t="shared" si="1"/>
        <v>100</v>
      </c>
      <c r="K20" s="18">
        <f>(J20+J21+J22)/2</f>
        <v>100</v>
      </c>
      <c r="L20" s="19">
        <f>(K20+K23)/2</f>
        <v>100</v>
      </c>
      <c r="M20" s="35"/>
      <c r="N20" s="20"/>
    </row>
    <row r="21" spans="1:14" ht="75.95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>
        <v>100</v>
      </c>
      <c r="I21" s="17">
        <v>100</v>
      </c>
      <c r="J21" s="17">
        <f t="shared" si="1"/>
        <v>100</v>
      </c>
      <c r="K21" s="24"/>
      <c r="L21" s="25"/>
      <c r="M21" s="35"/>
      <c r="N21" s="20"/>
    </row>
    <row r="22" spans="1:14" ht="120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>
        <v>1</v>
      </c>
      <c r="I23" s="32">
        <v>1</v>
      </c>
      <c r="J23" s="17">
        <f>IF(I23/H23*100&gt;100,100,I23/H23*100)</f>
        <v>100</v>
      </c>
      <c r="K23" s="17">
        <f>J23</f>
        <v>100</v>
      </c>
      <c r="L23" s="33"/>
      <c r="M23" s="35"/>
      <c r="N23" s="17"/>
    </row>
    <row r="24" spans="1:14" ht="75.95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>
        <v>100</v>
      </c>
      <c r="I24" s="17">
        <v>100</v>
      </c>
      <c r="J24" s="17">
        <f>IF(I24/H24*100&gt;100,100,I24/H24*100)</f>
        <v>100</v>
      </c>
      <c r="K24" s="18">
        <f>(J24+J25+J26)/3</f>
        <v>100</v>
      </c>
      <c r="L24" s="19">
        <f>(K24+K27)/2</f>
        <v>100</v>
      </c>
      <c r="M24" s="35"/>
      <c r="N24" s="20"/>
    </row>
    <row r="25" spans="1:14" ht="75.95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>
        <v>100</v>
      </c>
      <c r="I25" s="17">
        <v>100</v>
      </c>
      <c r="J25" s="17">
        <f>IF(I25/H25*100&gt;100,100,I25/H25*100)</f>
        <v>100</v>
      </c>
      <c r="K25" s="24"/>
      <c r="L25" s="25"/>
      <c r="M25" s="35"/>
      <c r="N25" s="20"/>
    </row>
    <row r="26" spans="1:14" ht="120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>
        <v>100</v>
      </c>
      <c r="I26" s="16">
        <v>100</v>
      </c>
      <c r="J26" s="17">
        <f>IF(I26/H26*100&gt;100,100,I26/H26*100)</f>
        <v>100</v>
      </c>
      <c r="K26" s="27"/>
      <c r="L26" s="25"/>
      <c r="M26" s="35"/>
      <c r="N26" s="20"/>
    </row>
    <row r="27" spans="1:14" ht="33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>
        <v>1</v>
      </c>
      <c r="I27" s="32">
        <v>1</v>
      </c>
      <c r="J27" s="17">
        <f t="shared" ref="J27:J37" si="2">IF(I27/H27*100&gt;100,100,I27/H27*100)</f>
        <v>100</v>
      </c>
      <c r="K27" s="17">
        <f>J27</f>
        <v>100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3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79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 t="shared" si="3"/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79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 t="shared" si="3"/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79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>
        <v>0</v>
      </c>
      <c r="K46" s="27"/>
      <c r="L46" s="25"/>
      <c r="M46" s="35"/>
      <c r="N46" s="20"/>
    </row>
    <row r="47" spans="1:14" ht="33" hidden="1" customHeight="1" x14ac:dyDescent="0.25">
      <c r="A47" s="66"/>
      <c r="B47" s="28"/>
      <c r="C47" s="79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 t="shared" si="3"/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3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3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4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4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4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4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4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4"/>
        <v>100</v>
      </c>
      <c r="K56" s="18">
        <f>(J56+J57+J58)/3</f>
        <v>100</v>
      </c>
      <c r="L56" s="19">
        <f>(K56+K59)/2</f>
        <v>100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70</v>
      </c>
      <c r="I57" s="17">
        <v>70</v>
      </c>
      <c r="J57" s="17">
        <f t="shared" si="4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4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334</v>
      </c>
      <c r="I59" s="32">
        <v>338</v>
      </c>
      <c r="J59" s="17">
        <f>IF(I59/H59*100&gt;100,100,I59/H59*100)</f>
        <v>100</v>
      </c>
      <c r="K59" s="17">
        <f>J59</f>
        <v>100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73" si="5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5"/>
        <v>100</v>
      </c>
      <c r="K68" s="18">
        <f>(J68+J69+J70)/3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83.3</v>
      </c>
      <c r="I69" s="17">
        <v>83.3</v>
      </c>
      <c r="J69" s="17">
        <f t="shared" si="5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100</v>
      </c>
      <c r="I70" s="16">
        <v>100</v>
      </c>
      <c r="J70" s="17">
        <f t="shared" si="5"/>
        <v>100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1</v>
      </c>
      <c r="I71" s="32">
        <v>1</v>
      </c>
      <c r="J71" s="17">
        <f t="shared" si="5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5"/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5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2" si="6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6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6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6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6"/>
        <v>#DIV/0!</v>
      </c>
      <c r="K79" s="17" t="e">
        <f>J79</f>
        <v>#DIV/0!</v>
      </c>
      <c r="L79" s="33"/>
      <c r="M79" s="35"/>
      <c r="N79" s="17"/>
    </row>
    <row r="80" spans="1:14" ht="75.95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>
        <v>100</v>
      </c>
      <c r="I80" s="17">
        <v>100</v>
      </c>
      <c r="J80" s="17">
        <f t="shared" si="6"/>
        <v>100</v>
      </c>
      <c r="K80" s="18">
        <f>(J80+J81+J82)/3</f>
        <v>100</v>
      </c>
      <c r="L80" s="19">
        <f>(K80+K83)/2</f>
        <v>100</v>
      </c>
      <c r="M80" s="35"/>
      <c r="N80" s="20"/>
    </row>
    <row r="81" spans="1:14" ht="75.95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>
        <v>83.3</v>
      </c>
      <c r="I81" s="17">
        <v>83.3</v>
      </c>
      <c r="J81" s="17">
        <f t="shared" si="6"/>
        <v>100</v>
      </c>
      <c r="K81" s="24"/>
      <c r="L81" s="25"/>
      <c r="M81" s="35"/>
      <c r="N81" s="20"/>
    </row>
    <row r="82" spans="1:14" ht="90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>
        <v>100</v>
      </c>
      <c r="I82" s="16">
        <v>100</v>
      </c>
      <c r="J82" s="17">
        <f t="shared" si="6"/>
        <v>100</v>
      </c>
      <c r="K82" s="27"/>
      <c r="L82" s="25"/>
      <c r="M82" s="35"/>
      <c r="N82" s="20"/>
    </row>
    <row r="83" spans="1:14" ht="33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>
        <v>1</v>
      </c>
      <c r="I83" s="32">
        <v>1</v>
      </c>
      <c r="J83" s="17">
        <f>IF(I83/H83*100&gt;100,100,I83/H83*100)</f>
        <v>100</v>
      </c>
      <c r="K83" s="17">
        <f>J83</f>
        <v>100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7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7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7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7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7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7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7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8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8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8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8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8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8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8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>
        <v>100</v>
      </c>
      <c r="I112" s="17">
        <v>100</v>
      </c>
      <c r="J112" s="17">
        <f>IF(I112/H112*100&gt;100,100,I112/H112*100)</f>
        <v>100</v>
      </c>
      <c r="K112" s="18">
        <f>(J112+J113+J114)/2</f>
        <v>100</v>
      </c>
      <c r="L112" s="19">
        <f>(K112+K115)/2</f>
        <v>100</v>
      </c>
      <c r="M112" s="35"/>
      <c r="N112" s="20"/>
    </row>
    <row r="113" spans="1:14" ht="75.95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>
        <v>83.3</v>
      </c>
      <c r="I113" s="17">
        <v>83.3</v>
      </c>
      <c r="J113" s="17">
        <f>IF(I113/H113*100&gt;100,100,I113/H113*100)</f>
        <v>100</v>
      </c>
      <c r="K113" s="24"/>
      <c r="L113" s="25"/>
      <c r="M113" s="35"/>
      <c r="N113" s="20"/>
    </row>
    <row r="114" spans="1:14" ht="90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>
        <v>0</v>
      </c>
      <c r="I114" s="16">
        <v>0</v>
      </c>
      <c r="J114" s="17">
        <v>0</v>
      </c>
      <c r="K114" s="27"/>
      <c r="L114" s="25"/>
      <c r="M114" s="35"/>
      <c r="N114" s="20"/>
    </row>
    <row r="115" spans="1:14" ht="33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>
        <v>1</v>
      </c>
      <c r="I115" s="32">
        <v>1</v>
      </c>
      <c r="J115" s="17">
        <f t="shared" ref="J115:J131" si="9">IF(I115/H115*100&gt;100,100,I115/H115*100)</f>
        <v>100</v>
      </c>
      <c r="K115" s="17">
        <f>J115</f>
        <v>100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9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9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9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9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9"/>
        <v>100</v>
      </c>
      <c r="K120" s="18">
        <f>(J120+J121+J122)/3</f>
        <v>99.666666666666671</v>
      </c>
      <c r="L120" s="19">
        <f>(K120+K123)/2</f>
        <v>99.70578231292518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87.5</v>
      </c>
      <c r="I121" s="17">
        <v>87.5</v>
      </c>
      <c r="J121" s="17">
        <f t="shared" si="9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99</v>
      </c>
      <c r="J122" s="17">
        <f t="shared" si="9"/>
        <v>99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392</v>
      </c>
      <c r="I123" s="32">
        <v>391</v>
      </c>
      <c r="J123" s="17">
        <f t="shared" si="9"/>
        <v>99.744897959183675</v>
      </c>
      <c r="K123" s="17">
        <f>J123</f>
        <v>99.744897959183675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9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9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9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9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9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9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10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10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10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10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10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10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10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10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10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10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10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10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10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10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10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10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10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10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10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10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10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 t="shared" si="10"/>
        <v>#DIV/0!</v>
      </c>
      <c r="K180" s="18" t="e">
        <f>(J180+J181+J182)/3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 t="shared" si="10"/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 t="e">
        <f t="shared" si="10"/>
        <v>#DIV/0!</v>
      </c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 t="shared" si="10"/>
        <v>#DIV/0!</v>
      </c>
      <c r="K183" s="17" t="e">
        <f>J183</f>
        <v>#DIV/0!</v>
      </c>
      <c r="L183" s="33"/>
      <c r="M183" s="35"/>
      <c r="N183" s="17"/>
    </row>
    <row r="184" spans="1:14" ht="75.95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>
        <v>100</v>
      </c>
      <c r="I184" s="17">
        <v>100</v>
      </c>
      <c r="J184" s="17">
        <f t="shared" si="10"/>
        <v>100</v>
      </c>
      <c r="K184" s="18">
        <f>(J184+J185+J186)/2</f>
        <v>95</v>
      </c>
      <c r="L184" s="19">
        <f>(K184+K187)/2</f>
        <v>97.5</v>
      </c>
      <c r="M184" s="35"/>
      <c r="N184" s="20"/>
    </row>
    <row r="185" spans="1:14" ht="75.95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>
        <v>100</v>
      </c>
      <c r="I185" s="17">
        <v>90</v>
      </c>
      <c r="J185" s="17">
        <f t="shared" si="10"/>
        <v>90</v>
      </c>
      <c r="K185" s="24"/>
      <c r="L185" s="25"/>
      <c r="M185" s="35"/>
      <c r="N185" s="20"/>
    </row>
    <row r="186" spans="1:14" ht="80.099999999999994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>
        <v>0</v>
      </c>
      <c r="K186" s="27"/>
      <c r="L186" s="25"/>
      <c r="M186" s="35"/>
      <c r="N186" s="20"/>
    </row>
    <row r="187" spans="1:14" ht="33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>
        <v>1</v>
      </c>
      <c r="I187" s="32">
        <v>1</v>
      </c>
      <c r="J187" s="17">
        <f>IF(I187/H187*100&gt;100,100,I187/H187*100)</f>
        <v>100</v>
      </c>
      <c r="K187" s="17">
        <f>J187</f>
        <v>100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10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10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10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10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10"/>
        <v>100</v>
      </c>
      <c r="K192" s="18">
        <f>(J192+J193+J194)/3</f>
        <v>96.666666666666671</v>
      </c>
      <c r="L192" s="19">
        <f>(K192+K195)/2</f>
        <v>98.333333333333343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90</v>
      </c>
      <c r="J193" s="17">
        <f t="shared" si="10"/>
        <v>90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10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56</v>
      </c>
      <c r="I195" s="32">
        <v>56</v>
      </c>
      <c r="J195" s="17">
        <f t="shared" si="10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10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10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1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1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1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1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1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1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1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1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1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1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1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1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1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1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1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1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1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1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1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1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1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1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1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1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1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1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1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1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1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1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1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1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1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1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1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1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1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1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1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1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1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1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11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1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1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1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1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1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1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1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1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1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1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1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1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1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1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6.7</v>
      </c>
      <c r="I272" s="17">
        <v>6.7</v>
      </c>
      <c r="J272" s="17">
        <f t="shared" si="11"/>
        <v>100</v>
      </c>
      <c r="K272" s="18">
        <f>(J272+J273+J274)/3</f>
        <v>99.346405228758172</v>
      </c>
      <c r="L272" s="19">
        <f>(K272+K275)/2</f>
        <v>99.673202614379079</v>
      </c>
      <c r="M272" s="35"/>
      <c r="N272" s="71" t="s">
        <v>180</v>
      </c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5.0999999999999996</v>
      </c>
      <c r="I273" s="17">
        <v>5</v>
      </c>
      <c r="J273" s="17">
        <f t="shared" si="11"/>
        <v>98.039215686274517</v>
      </c>
      <c r="K273" s="24"/>
      <c r="L273" s="25"/>
      <c r="M273" s="35"/>
      <c r="N273" s="72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11"/>
        <v>100</v>
      </c>
      <c r="K274" s="27"/>
      <c r="L274" s="25"/>
      <c r="M274" s="35"/>
      <c r="N274" s="72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10296</v>
      </c>
      <c r="I275" s="31">
        <v>11135</v>
      </c>
      <c r="J275" s="17">
        <f t="shared" ref="J275:J310" si="12">IF(I275/H275*100&gt;100,100,I275/H275*100)</f>
        <v>100</v>
      </c>
      <c r="K275" s="17">
        <f>J275</f>
        <v>100</v>
      </c>
      <c r="L275" s="33"/>
      <c r="M275" s="35"/>
      <c r="N275" s="73"/>
    </row>
    <row r="276" spans="1:14" ht="80.099999999999994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80">
        <v>6</v>
      </c>
      <c r="I276" s="81">
        <v>6</v>
      </c>
      <c r="J276" s="17">
        <f t="shared" si="12"/>
        <v>100</v>
      </c>
      <c r="K276" s="18">
        <f>(J276+J277+J278)/3</f>
        <v>86.909090909090921</v>
      </c>
      <c r="L276" s="19">
        <f>(K276+K279)/2</f>
        <v>93.454545454545467</v>
      </c>
      <c r="M276" s="35"/>
      <c r="N276" s="20"/>
    </row>
    <row r="277" spans="1:14" ht="80.099999999999994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>
        <v>27.5</v>
      </c>
      <c r="I277" s="17">
        <v>16.7</v>
      </c>
      <c r="J277" s="17">
        <f t="shared" si="12"/>
        <v>60.727272727272727</v>
      </c>
      <c r="K277" s="24"/>
      <c r="L277" s="25"/>
      <c r="M277" s="35"/>
      <c r="N277" s="20"/>
    </row>
    <row r="278" spans="1:14" ht="80.099999999999994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>
        <v>100</v>
      </c>
      <c r="I278" s="16">
        <v>100</v>
      </c>
      <c r="J278" s="17">
        <f t="shared" si="12"/>
        <v>100</v>
      </c>
      <c r="K278" s="27"/>
      <c r="L278" s="25"/>
      <c r="M278" s="35"/>
      <c r="N278" s="20"/>
    </row>
    <row r="279" spans="1:14" ht="27.75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>
        <v>8586</v>
      </c>
      <c r="I279" s="31">
        <v>9079</v>
      </c>
      <c r="J279" s="17">
        <f t="shared" si="12"/>
        <v>100</v>
      </c>
      <c r="K279" s="17">
        <f>J279</f>
        <v>100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8</v>
      </c>
      <c r="I280" s="17">
        <v>8</v>
      </c>
      <c r="J280" s="17">
        <f t="shared" si="12"/>
        <v>100</v>
      </c>
      <c r="K280" s="18">
        <f>(J280+J281+J282)/3</f>
        <v>94.553376906318078</v>
      </c>
      <c r="L280" s="19">
        <f>(K280+K283)/2</f>
        <v>97.266992893725259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15.3</v>
      </c>
      <c r="I281" s="17">
        <v>12.8</v>
      </c>
      <c r="J281" s="17">
        <f t="shared" si="12"/>
        <v>83.66013071895425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2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10314</v>
      </c>
      <c r="I283" s="31">
        <v>10312</v>
      </c>
      <c r="J283" s="17">
        <f t="shared" si="12"/>
        <v>99.98060888113244</v>
      </c>
      <c r="K283" s="17">
        <f>J283</f>
        <v>99.98060888113244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3.7</v>
      </c>
      <c r="I284" s="17">
        <v>3.7</v>
      </c>
      <c r="J284" s="17">
        <f t="shared" si="12"/>
        <v>100</v>
      </c>
      <c r="K284" s="18">
        <f>(J284+J285+J286)/3</f>
        <v>100</v>
      </c>
      <c r="L284" s="19">
        <f>(K284+K287)/2</f>
        <v>100</v>
      </c>
      <c r="M284" s="35"/>
      <c r="N284" s="71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17.8</v>
      </c>
      <c r="I285" s="17">
        <v>30.2</v>
      </c>
      <c r="J285" s="17">
        <f t="shared" si="12"/>
        <v>100</v>
      </c>
      <c r="K285" s="24"/>
      <c r="L285" s="25"/>
      <c r="M285" s="35"/>
      <c r="N285" s="72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100</v>
      </c>
      <c r="I286" s="16">
        <v>100</v>
      </c>
      <c r="J286" s="17">
        <f t="shared" si="12"/>
        <v>100</v>
      </c>
      <c r="K286" s="27"/>
      <c r="L286" s="25"/>
      <c r="M286" s="35"/>
      <c r="N286" s="72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6003</v>
      </c>
      <c r="I287" s="31">
        <v>6109</v>
      </c>
      <c r="J287" s="17">
        <f t="shared" si="12"/>
        <v>100</v>
      </c>
      <c r="K287" s="17">
        <f>J287</f>
        <v>100</v>
      </c>
      <c r="L287" s="33"/>
      <c r="M287" s="35"/>
      <c r="N287" s="73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2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2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2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2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2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2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2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2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2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2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2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2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2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I11+I47+I59</f>
        <v>357</v>
      </c>
    </row>
    <row r="316" spans="1:14" x14ac:dyDescent="0.25">
      <c r="B316" s="62"/>
      <c r="C316" s="62"/>
      <c r="I316" s="63">
        <f>I71+I111+I115+I123</f>
        <v>393</v>
      </c>
    </row>
    <row r="317" spans="1:14" x14ac:dyDescent="0.25">
      <c r="I317" s="63">
        <f>I183+I195</f>
        <v>56</v>
      </c>
    </row>
  </sheetData>
  <autoFilter ref="B3:M3"/>
  <mergeCells count="390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N284:N287"/>
    <mergeCell ref="B288:B291"/>
    <mergeCell ref="C288:C291"/>
    <mergeCell ref="D288:D291"/>
    <mergeCell ref="K288:K290"/>
    <mergeCell ref="L288:L291"/>
    <mergeCell ref="B280:B283"/>
    <mergeCell ref="C280:C283"/>
    <mergeCell ref="D280:D283"/>
    <mergeCell ref="K280:K282"/>
    <mergeCell ref="L280:L283"/>
    <mergeCell ref="B284:B287"/>
    <mergeCell ref="C284:C287"/>
    <mergeCell ref="D284:D287"/>
    <mergeCell ref="K284:K286"/>
    <mergeCell ref="L284:L287"/>
    <mergeCell ref="N272:N275"/>
    <mergeCell ref="B276:B279"/>
    <mergeCell ref="C276:C279"/>
    <mergeCell ref="D276:D279"/>
    <mergeCell ref="K276:K278"/>
    <mergeCell ref="L276:L279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43307086614173229" bottom="0.35433070866141736" header="0.31496062992125984" footer="0.31496062992125984"/>
  <pageSetup paperSize="9" scale="44" fitToHeight="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7.140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50.28515625" customWidth="1"/>
  </cols>
  <sheetData>
    <row r="1" spans="1:14" ht="65.25" customHeight="1" x14ac:dyDescent="0.25">
      <c r="B1" s="1" t="s">
        <v>181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182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94</v>
      </c>
      <c r="I9" s="17">
        <v>94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0</v>
      </c>
      <c r="I10" s="16">
        <v>0</v>
      </c>
      <c r="J10" s="17">
        <v>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12</v>
      </c>
      <c r="I11" s="32">
        <v>14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3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 t="shared" si="3"/>
        <v>#DIV/0!</v>
      </c>
      <c r="K44" s="18" t="e">
        <f>(J44+J45+J46)/3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 t="shared" si="3"/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 t="e">
        <f t="shared" si="3"/>
        <v>#DIV/0!</v>
      </c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 t="shared" si="3"/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3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3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4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4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4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4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4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4"/>
        <v>100</v>
      </c>
      <c r="K56" s="18">
        <f>(J56+J57+J58)/3</f>
        <v>98.958333333333329</v>
      </c>
      <c r="L56" s="19">
        <f>(K56+K59)/2</f>
        <v>99.345476827094473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96</v>
      </c>
      <c r="I57" s="17">
        <v>93</v>
      </c>
      <c r="J57" s="17">
        <f t="shared" si="4"/>
        <v>96.875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4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374</v>
      </c>
      <c r="I59" s="32">
        <v>373</v>
      </c>
      <c r="J59" s="17">
        <f>IF(I59/H59*100&gt;100,100,I59/H59*100)</f>
        <v>99.732620320855617</v>
      </c>
      <c r="K59" s="17">
        <f>J59</f>
        <v>99.732620320855617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hidden="1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/>
      <c r="I68" s="17"/>
      <c r="J68" s="17" t="e">
        <f>IF(I68/H68*100&gt;100,100,I68/H68*100)</f>
        <v>#DIV/0!</v>
      </c>
      <c r="K68" s="18" t="e">
        <f>(J68+J69+J70)/2</f>
        <v>#DIV/0!</v>
      </c>
      <c r="L68" s="19" t="e">
        <f>(K68+K71)/2</f>
        <v>#DIV/0!</v>
      </c>
      <c r="M68" s="35"/>
      <c r="N68" s="20"/>
    </row>
    <row r="69" spans="1:14" ht="75.95" hidden="1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/>
      <c r="I69" s="17"/>
      <c r="J69" s="17" t="e">
        <f>IF(I69/H69*100&gt;100,100,I69/H69*100)</f>
        <v>#DIV/0!</v>
      </c>
      <c r="K69" s="24"/>
      <c r="L69" s="25"/>
      <c r="M69" s="35"/>
      <c r="N69" s="20"/>
    </row>
    <row r="70" spans="1:14" ht="90" hidden="1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hidden="1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/>
      <c r="I71" s="32"/>
      <c r="J71" s="17" t="e">
        <f>IF(I71/H71*100&gt;100,100,I71/H71*100)</f>
        <v>#DIV/0!</v>
      </c>
      <c r="K71" s="17" t="e">
        <f>J71</f>
        <v>#DIV/0!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2" si="5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5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5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5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5"/>
        <v>#DIV/0!</v>
      </c>
      <c r="K79" s="17" t="e">
        <f>J79</f>
        <v>#DIV/0!</v>
      </c>
      <c r="L79" s="33"/>
      <c r="M79" s="35"/>
      <c r="N79" s="17"/>
    </row>
    <row r="80" spans="1:14" ht="75.95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>
        <v>100</v>
      </c>
      <c r="I80" s="17">
        <v>100</v>
      </c>
      <c r="J80" s="17">
        <f t="shared" si="5"/>
        <v>100</v>
      </c>
      <c r="K80" s="18">
        <f>(J80+J81+J82)/3</f>
        <v>99.896907216494853</v>
      </c>
      <c r="L80" s="19">
        <f>(K80+K83)/2</f>
        <v>99.948453608247434</v>
      </c>
      <c r="M80" s="35"/>
      <c r="N80" s="20"/>
    </row>
    <row r="81" spans="1:14" ht="75.95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>
        <v>97</v>
      </c>
      <c r="I81" s="17">
        <v>96.7</v>
      </c>
      <c r="J81" s="17">
        <f t="shared" si="5"/>
        <v>99.690721649484544</v>
      </c>
      <c r="K81" s="24"/>
      <c r="L81" s="25"/>
      <c r="M81" s="35"/>
      <c r="N81" s="20"/>
    </row>
    <row r="82" spans="1:14" ht="90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>
        <v>100</v>
      </c>
      <c r="I82" s="16">
        <v>100</v>
      </c>
      <c r="J82" s="17">
        <f t="shared" si="5"/>
        <v>100</v>
      </c>
      <c r="K82" s="27"/>
      <c r="L82" s="25"/>
      <c r="M82" s="35"/>
      <c r="N82" s="20"/>
    </row>
    <row r="83" spans="1:14" ht="33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>
        <v>4</v>
      </c>
      <c r="I83" s="32">
        <v>5</v>
      </c>
      <c r="J83" s="17">
        <f>IF(I83/H83*100&gt;100,100,I83/H83*100)</f>
        <v>100</v>
      </c>
      <c r="K83" s="17">
        <f>J83</f>
        <v>100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6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6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6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6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6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6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6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7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7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7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7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7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7"/>
        <v>100</v>
      </c>
      <c r="K108" s="18">
        <f>(J108+J109+J110)/2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93</v>
      </c>
      <c r="I109" s="17">
        <v>93</v>
      </c>
      <c r="J109" s="17">
        <f t="shared" si="7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>
        <v>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8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8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8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8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8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8"/>
        <v>100</v>
      </c>
      <c r="K120" s="18">
        <f>(J120+J121+J122)/3</f>
        <v>99.566666666666663</v>
      </c>
      <c r="L120" s="19">
        <f>(K120+K123)/2</f>
        <v>99.661974110032361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97</v>
      </c>
      <c r="I121" s="17">
        <v>97</v>
      </c>
      <c r="J121" s="17">
        <f t="shared" si="8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98.7</v>
      </c>
      <c r="J122" s="17">
        <f t="shared" si="8"/>
        <v>98.7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412</v>
      </c>
      <c r="I123" s="32">
        <v>411</v>
      </c>
      <c r="J123" s="17">
        <f t="shared" si="8"/>
        <v>99.757281553398059</v>
      </c>
      <c r="K123" s="17">
        <f>J123</f>
        <v>99.757281553398059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8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8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8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8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8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8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9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100</v>
      </c>
      <c r="L192" s="19">
        <f>(K192+K195)/2</f>
        <v>98.148148148148152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9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9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54</v>
      </c>
      <c r="I195" s="32">
        <v>52</v>
      </c>
      <c r="J195" s="17">
        <f t="shared" si="9"/>
        <v>96.296296296296291</v>
      </c>
      <c r="K195" s="17">
        <f>J195</f>
        <v>96.296296296296291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9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9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8" si="10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>
        <v>0.1</v>
      </c>
      <c r="I212" s="17">
        <v>0.1</v>
      </c>
      <c r="J212" s="17">
        <f t="shared" si="10"/>
        <v>100</v>
      </c>
      <c r="K212" s="18">
        <f>(J212+J213+J214)/2</f>
        <v>100</v>
      </c>
      <c r="L212" s="19">
        <f>(K212+K215)/2</f>
        <v>100</v>
      </c>
      <c r="M212" s="35"/>
      <c r="N212" s="20"/>
    </row>
    <row r="213" spans="1:14" ht="80.099999999999994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>
        <v>0</v>
      </c>
      <c r="I213" s="17">
        <v>0</v>
      </c>
      <c r="J213" s="17">
        <v>0</v>
      </c>
      <c r="K213" s="24"/>
      <c r="L213" s="25"/>
      <c r="M213" s="35"/>
      <c r="N213" s="20"/>
    </row>
    <row r="214" spans="1:14" ht="80.099999999999994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>
        <v>100</v>
      </c>
      <c r="I214" s="16">
        <v>100</v>
      </c>
      <c r="J214" s="17">
        <f t="shared" si="10"/>
        <v>100</v>
      </c>
      <c r="K214" s="27"/>
      <c r="L214" s="25"/>
      <c r="M214" s="35"/>
      <c r="N214" s="20"/>
    </row>
    <row r="215" spans="1:14" ht="33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>
        <v>18</v>
      </c>
      <c r="I215" s="31">
        <v>18</v>
      </c>
      <c r="J215" s="17">
        <f t="shared" si="10"/>
        <v>100</v>
      </c>
      <c r="K215" s="17">
        <f>J215</f>
        <v>100</v>
      </c>
      <c r="L215" s="33"/>
      <c r="M215" s="35"/>
      <c r="N215" s="17"/>
    </row>
    <row r="216" spans="1:14" ht="80.099999999999994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>
        <v>0.2</v>
      </c>
      <c r="I216" s="17">
        <v>0.2</v>
      </c>
      <c r="J216" s="17">
        <f t="shared" si="10"/>
        <v>100</v>
      </c>
      <c r="K216" s="18">
        <f>(J216+J217+J218)/2</f>
        <v>100</v>
      </c>
      <c r="L216" s="19">
        <f>(K216+K219)/2</f>
        <v>100</v>
      </c>
      <c r="M216" s="35"/>
      <c r="N216" s="20"/>
    </row>
    <row r="217" spans="1:14" ht="80.099999999999994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>
        <v>0</v>
      </c>
      <c r="I217" s="17">
        <v>0</v>
      </c>
      <c r="J217" s="17">
        <v>0</v>
      </c>
      <c r="K217" s="24"/>
      <c r="L217" s="25"/>
      <c r="M217" s="35"/>
      <c r="N217" s="20"/>
    </row>
    <row r="218" spans="1:14" ht="80.099999999999994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>
        <v>100</v>
      </c>
      <c r="I218" s="16">
        <v>100</v>
      </c>
      <c r="J218" s="17">
        <f t="shared" si="10"/>
        <v>100</v>
      </c>
      <c r="K218" s="27"/>
      <c r="L218" s="25"/>
      <c r="M218" s="35"/>
      <c r="N218" s="20"/>
    </row>
    <row r="219" spans="1:14" ht="27.75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>
        <v>36</v>
      </c>
      <c r="I219" s="31">
        <v>36</v>
      </c>
      <c r="J219" s="17">
        <f t="shared" si="10"/>
        <v>100</v>
      </c>
      <c r="K219" s="17">
        <f>J219</f>
        <v>100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>
        <v>0.1</v>
      </c>
      <c r="I224" s="17">
        <v>0.1</v>
      </c>
      <c r="J224" s="17">
        <f t="shared" si="10"/>
        <v>100</v>
      </c>
      <c r="K224" s="18">
        <f>(J224+J225+J226)/2</f>
        <v>100</v>
      </c>
      <c r="L224" s="19">
        <f>(K224+K227)/2</f>
        <v>98.611111111111114</v>
      </c>
      <c r="M224" s="35"/>
      <c r="N224" s="20"/>
    </row>
    <row r="225" spans="1:14" ht="80.099999999999994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>
        <v>1E-3</v>
      </c>
      <c r="I225" s="17">
        <v>0</v>
      </c>
      <c r="J225" s="17">
        <f t="shared" si="10"/>
        <v>0</v>
      </c>
      <c r="K225" s="24"/>
      <c r="L225" s="25"/>
      <c r="M225" s="35"/>
      <c r="N225" s="20"/>
    </row>
    <row r="226" spans="1:14" ht="80.099999999999994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>
        <v>50</v>
      </c>
      <c r="I226" s="16">
        <v>50</v>
      </c>
      <c r="J226" s="17">
        <f t="shared" si="10"/>
        <v>100</v>
      </c>
      <c r="K226" s="27"/>
      <c r="L226" s="25"/>
      <c r="M226" s="35"/>
      <c r="N226" s="20"/>
    </row>
    <row r="227" spans="1:14" ht="42.75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>
        <v>36</v>
      </c>
      <c r="I227" s="31">
        <v>35</v>
      </c>
      <c r="J227" s="17">
        <f t="shared" si="10"/>
        <v>97.222222222222214</v>
      </c>
      <c r="K227" s="17">
        <f>J227</f>
        <v>97.222222222222214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(J240+J241+J242)/2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>
        <v>0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80"/>
      <c r="I248" s="81"/>
      <c r="J248" s="17" t="e">
        <f t="shared" si="10"/>
        <v>#DIV/0!</v>
      </c>
      <c r="K248" s="18" t="e">
        <f>(J248+J249+J250)/2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>
        <v>0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>
        <v>0.1</v>
      </c>
      <c r="I252" s="17">
        <v>0.1</v>
      </c>
      <c r="J252" s="17">
        <f t="shared" si="10"/>
        <v>100</v>
      </c>
      <c r="K252" s="18">
        <f>(J252+J253+J254)/2</f>
        <v>100</v>
      </c>
      <c r="L252" s="19">
        <f>(K252+K255)/2</f>
        <v>100</v>
      </c>
      <c r="M252" s="35"/>
      <c r="N252" s="20"/>
    </row>
    <row r="253" spans="1:14" ht="80.099999999999994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>
        <v>0</v>
      </c>
      <c r="I253" s="17">
        <v>0.01</v>
      </c>
      <c r="J253" s="17">
        <v>0</v>
      </c>
      <c r="K253" s="24"/>
      <c r="L253" s="25"/>
      <c r="M253" s="35"/>
      <c r="N253" s="20"/>
    </row>
    <row r="254" spans="1:14" ht="80.099999999999994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>
        <v>100</v>
      </c>
      <c r="I254" s="16">
        <v>100</v>
      </c>
      <c r="J254" s="17">
        <f t="shared" si="10"/>
        <v>100</v>
      </c>
      <c r="K254" s="27"/>
      <c r="L254" s="25"/>
      <c r="M254" s="35"/>
      <c r="N254" s="20"/>
    </row>
    <row r="255" spans="1:14" ht="33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>
        <v>18</v>
      </c>
      <c r="I255" s="31">
        <v>18</v>
      </c>
      <c r="J255" s="17">
        <f t="shared" si="10"/>
        <v>100</v>
      </c>
      <c r="K255" s="17">
        <f>J255</f>
        <v>100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(J260+J261+J262)/2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>
        <v>0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(J264+J265+J266)/2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>
        <v>0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11.3</v>
      </c>
      <c r="I272" s="17">
        <v>11.4</v>
      </c>
      <c r="J272" s="17">
        <f t="shared" si="10"/>
        <v>100</v>
      </c>
      <c r="K272" s="18">
        <f>(J272+J273+J274)/3</f>
        <v>100</v>
      </c>
      <c r="L272" s="19">
        <f>(K272+K275)/2</f>
        <v>100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29.4</v>
      </c>
      <c r="I273" s="17">
        <v>34.200000000000003</v>
      </c>
      <c r="J273" s="17">
        <f t="shared" si="10"/>
        <v>100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10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6287</v>
      </c>
      <c r="I275" s="31">
        <v>6326</v>
      </c>
      <c r="J275" s="17">
        <f t="shared" si="10"/>
        <v>100</v>
      </c>
      <c r="K275" s="17">
        <f>J275</f>
        <v>100</v>
      </c>
      <c r="L275" s="33"/>
      <c r="M275" s="35"/>
      <c r="N275" s="17"/>
    </row>
    <row r="276" spans="1:14" ht="80.099999999999994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>
        <v>11.5</v>
      </c>
      <c r="I276" s="17">
        <v>11.5</v>
      </c>
      <c r="J276" s="17">
        <f>IF(I276/H276*100&gt;100,100,I276/H276*100)</f>
        <v>100</v>
      </c>
      <c r="K276" s="18">
        <f>(J276+J277+J278)/3</f>
        <v>87.293729372937307</v>
      </c>
      <c r="L276" s="19">
        <f>(K276+K279)/2</f>
        <v>93.64686468646866</v>
      </c>
      <c r="M276" s="35"/>
      <c r="N276" s="20"/>
    </row>
    <row r="277" spans="1:14" ht="80.099999999999994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>
        <v>20.2</v>
      </c>
      <c r="I277" s="17">
        <v>12.5</v>
      </c>
      <c r="J277" s="17">
        <f t="shared" si="10"/>
        <v>61.881188118811878</v>
      </c>
      <c r="K277" s="24"/>
      <c r="L277" s="25"/>
      <c r="M277" s="35"/>
      <c r="N277" s="20"/>
    </row>
    <row r="278" spans="1:14" ht="80.099999999999994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>
        <v>100</v>
      </c>
      <c r="I278" s="16">
        <v>100</v>
      </c>
      <c r="J278" s="17">
        <f t="shared" si="10"/>
        <v>100</v>
      </c>
      <c r="K278" s="27"/>
      <c r="L278" s="25"/>
      <c r="M278" s="35"/>
      <c r="N278" s="20"/>
    </row>
    <row r="279" spans="1:14" ht="27.75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>
        <v>7420</v>
      </c>
      <c r="I279" s="31">
        <v>7842</v>
      </c>
      <c r="J279" s="17">
        <f t="shared" ref="J279:J304" si="11">IF(I279/H279*100&gt;100,100,I279/H279*100)</f>
        <v>100</v>
      </c>
      <c r="K279" s="17">
        <f>J279</f>
        <v>100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36.799999999999997</v>
      </c>
      <c r="I280" s="17">
        <v>35.9</v>
      </c>
      <c r="J280" s="17">
        <f t="shared" si="11"/>
        <v>97.554347826086968</v>
      </c>
      <c r="K280" s="18">
        <f>(J280+J281+J282)/3</f>
        <v>90.056151903301455</v>
      </c>
      <c r="L280" s="19">
        <f>(K280+K283)/2</f>
        <v>92.643099425829121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24.1</v>
      </c>
      <c r="I281" s="17">
        <v>17.5</v>
      </c>
      <c r="J281" s="17">
        <f t="shared" si="11"/>
        <v>72.614107883817425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1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21300</v>
      </c>
      <c r="I283" s="31">
        <v>20284</v>
      </c>
      <c r="J283" s="17">
        <f t="shared" si="11"/>
        <v>95.230046948356801</v>
      </c>
      <c r="K283" s="17">
        <f>J283</f>
        <v>95.230046948356801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19</v>
      </c>
      <c r="I284" s="17">
        <v>19.100000000000001</v>
      </c>
      <c r="J284" s="17">
        <f t="shared" si="11"/>
        <v>100</v>
      </c>
      <c r="K284" s="18">
        <f>(J284+J285+J286)/3</f>
        <v>96.666666666666671</v>
      </c>
      <c r="L284" s="19">
        <f>(K284+K287)/2</f>
        <v>98.333333333333343</v>
      </c>
      <c r="M284" s="35"/>
      <c r="N284" s="71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22.1</v>
      </c>
      <c r="I285" s="17">
        <v>26.3</v>
      </c>
      <c r="J285" s="17">
        <f t="shared" si="11"/>
        <v>100</v>
      </c>
      <c r="K285" s="24"/>
      <c r="L285" s="25"/>
      <c r="M285" s="35"/>
      <c r="N285" s="72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50</v>
      </c>
      <c r="I286" s="16">
        <v>45</v>
      </c>
      <c r="J286" s="17">
        <f t="shared" si="11"/>
        <v>90</v>
      </c>
      <c r="K286" s="27"/>
      <c r="L286" s="25"/>
      <c r="M286" s="35"/>
      <c r="N286" s="72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6060</v>
      </c>
      <c r="I287" s="31">
        <v>6701</v>
      </c>
      <c r="J287" s="17">
        <f t="shared" si="11"/>
        <v>100</v>
      </c>
      <c r="K287" s="17">
        <f>J287</f>
        <v>100</v>
      </c>
      <c r="L287" s="33"/>
      <c r="M287" s="35"/>
      <c r="N287" s="73"/>
    </row>
    <row r="288" spans="1:14" ht="80.099999999999994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>
        <v>4.8</v>
      </c>
      <c r="I288" s="17">
        <v>4.8</v>
      </c>
      <c r="J288" s="17">
        <f t="shared" si="11"/>
        <v>100</v>
      </c>
      <c r="K288" s="18">
        <f>(J288+J289+J290)/3</f>
        <v>94.833333333333329</v>
      </c>
      <c r="L288" s="19">
        <f>(K288+K291)/2</f>
        <v>97.416666666666657</v>
      </c>
      <c r="M288" s="35"/>
      <c r="N288" s="20"/>
    </row>
    <row r="289" spans="1:14" ht="80.099999999999994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>
        <v>20</v>
      </c>
      <c r="I289" s="17">
        <v>16.899999999999999</v>
      </c>
      <c r="J289" s="17">
        <f t="shared" si="11"/>
        <v>84.5</v>
      </c>
      <c r="K289" s="24"/>
      <c r="L289" s="25"/>
      <c r="M289" s="35"/>
      <c r="N289" s="20"/>
    </row>
    <row r="290" spans="1:14" ht="80.099999999999994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>
        <v>100</v>
      </c>
      <c r="I290" s="16">
        <v>100</v>
      </c>
      <c r="J290" s="17">
        <f t="shared" si="11"/>
        <v>100</v>
      </c>
      <c r="K290" s="27"/>
      <c r="L290" s="25"/>
      <c r="M290" s="35"/>
      <c r="N290" s="20"/>
    </row>
    <row r="291" spans="1:14" ht="33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>
        <v>1890</v>
      </c>
      <c r="I291" s="31">
        <v>1890</v>
      </c>
      <c r="J291" s="17">
        <f t="shared" si="11"/>
        <v>100</v>
      </c>
      <c r="K291" s="17">
        <f>J291</f>
        <v>100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3.7</v>
      </c>
      <c r="I292" s="17">
        <v>3.7</v>
      </c>
      <c r="J292" s="17">
        <f t="shared" si="11"/>
        <v>100</v>
      </c>
      <c r="K292" s="18">
        <f>(J292+J293+J294)/3</f>
        <v>94.936708860759495</v>
      </c>
      <c r="L292" s="19">
        <f>(K292+K295)/2</f>
        <v>97.468354430379748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15.8</v>
      </c>
      <c r="I293" s="17">
        <v>13.4</v>
      </c>
      <c r="J293" s="17">
        <f t="shared" si="11"/>
        <v>84.810126582278471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1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1530</v>
      </c>
      <c r="I295" s="31">
        <v>1590</v>
      </c>
      <c r="J295" s="17">
        <f t="shared" si="11"/>
        <v>100</v>
      </c>
      <c r="K295" s="17">
        <f>J295</f>
        <v>100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>
        <v>10.199999999999999</v>
      </c>
      <c r="I300" s="17">
        <v>10.1</v>
      </c>
      <c r="J300" s="17">
        <f t="shared" si="11"/>
        <v>99.019607843137265</v>
      </c>
      <c r="K300" s="18">
        <f>(J300+J301+J302)/3</f>
        <v>99.338194239169709</v>
      </c>
      <c r="L300" s="19">
        <f>(K300+K303)/2</f>
        <v>99.046491755600186</v>
      </c>
      <c r="M300" s="35"/>
      <c r="N300" s="20"/>
    </row>
    <row r="301" spans="1:14" ht="80.099999999999994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>
        <v>19.899999999999999</v>
      </c>
      <c r="I301" s="17">
        <v>19.7</v>
      </c>
      <c r="J301" s="17">
        <f t="shared" si="11"/>
        <v>98.994974874371863</v>
      </c>
      <c r="K301" s="24"/>
      <c r="L301" s="25"/>
      <c r="M301" s="35"/>
      <c r="N301" s="20"/>
    </row>
    <row r="302" spans="1:14" ht="80.099999999999994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>
        <v>100</v>
      </c>
      <c r="I302" s="16">
        <v>100</v>
      </c>
      <c r="J302" s="17">
        <f t="shared" si="11"/>
        <v>100</v>
      </c>
      <c r="K302" s="27"/>
      <c r="L302" s="25"/>
      <c r="M302" s="35"/>
      <c r="N302" s="20"/>
    </row>
    <row r="303" spans="1:14" ht="43.5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>
        <v>6264</v>
      </c>
      <c r="I303" s="31">
        <v>6186</v>
      </c>
      <c r="J303" s="17">
        <f t="shared" si="11"/>
        <v>98.754789272030649</v>
      </c>
      <c r="K303" s="17">
        <f>J303</f>
        <v>98.754789272030649</v>
      </c>
      <c r="L303" s="33"/>
      <c r="M303" s="35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35"/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35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35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44"/>
      <c r="N307" s="17"/>
    </row>
    <row r="308" spans="1:14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7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I11+I23+I47+I59</f>
        <v>387</v>
      </c>
    </row>
    <row r="316" spans="1:14" x14ac:dyDescent="0.25">
      <c r="B316" s="62"/>
      <c r="C316" s="62"/>
      <c r="I316" s="63">
        <f>I83+I111+I123</f>
        <v>417</v>
      </c>
    </row>
    <row r="317" spans="1:14" x14ac:dyDescent="0.25">
      <c r="I317" s="63">
        <f>I195</f>
        <v>52</v>
      </c>
    </row>
  </sheetData>
  <autoFilter ref="B3:M3"/>
  <mergeCells count="388">
    <mergeCell ref="A313:D313"/>
    <mergeCell ref="J313:M313"/>
    <mergeCell ref="B316:C316"/>
    <mergeCell ref="C304:C307"/>
    <mergeCell ref="D304:D307"/>
    <mergeCell ref="K304:K306"/>
    <mergeCell ref="L304:L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4:B287"/>
    <mergeCell ref="C284:C287"/>
    <mergeCell ref="D284:D287"/>
    <mergeCell ref="K284:K286"/>
    <mergeCell ref="L284:L287"/>
    <mergeCell ref="N284:N287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7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3" fitToHeight="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8"/>
  <sheetViews>
    <sheetView zoomScale="70" zoomScaleNormal="70" workbookViewId="0">
      <selection activeCell="B2" sqref="B2:N2"/>
    </sheetView>
  </sheetViews>
  <sheetFormatPr defaultRowHeight="15" x14ac:dyDescent="0.25"/>
  <cols>
    <col min="1" max="1" width="26.57031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183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>
        <v>100</v>
      </c>
      <c r="I4" s="17">
        <v>100</v>
      </c>
      <c r="J4" s="17">
        <f t="shared" ref="J4:J22" si="0">IF(I4/H4*100&gt;100,100,I4/H4*100)</f>
        <v>100</v>
      </c>
      <c r="K4" s="18">
        <f>(J4+J5+J6)/3</f>
        <v>99.533333333333346</v>
      </c>
      <c r="L4" s="19">
        <f>(K4+K7)/2</f>
        <v>99.448195329087056</v>
      </c>
      <c r="M4" s="7"/>
      <c r="N4" s="20"/>
    </row>
    <row r="5" spans="1:14" ht="75.95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>
        <v>87.5</v>
      </c>
      <c r="I5" s="17">
        <v>87.5</v>
      </c>
      <c r="J5" s="17">
        <f t="shared" si="0"/>
        <v>100</v>
      </c>
      <c r="K5" s="24"/>
      <c r="L5" s="25"/>
      <c r="M5" s="7"/>
      <c r="N5" s="20"/>
    </row>
    <row r="6" spans="1:14" ht="120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>
        <v>100</v>
      </c>
      <c r="I6" s="16">
        <v>98.6</v>
      </c>
      <c r="J6" s="17">
        <f t="shared" si="0"/>
        <v>98.6</v>
      </c>
      <c r="K6" s="27"/>
      <c r="L6" s="25"/>
      <c r="M6" s="7"/>
      <c r="N6" s="20"/>
    </row>
    <row r="7" spans="1:14" ht="33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>
        <v>157</v>
      </c>
      <c r="I7" s="32">
        <v>156</v>
      </c>
      <c r="J7" s="17">
        <f t="shared" si="0"/>
        <v>99.363057324840767</v>
      </c>
      <c r="K7" s="17">
        <f>J7</f>
        <v>99.363057324840767</v>
      </c>
      <c r="L7" s="33"/>
      <c r="M7" s="7"/>
      <c r="N7" s="17"/>
    </row>
    <row r="8" spans="1:14" ht="75.75" customHeight="1" x14ac:dyDescent="0.25">
      <c r="A8" s="65" t="s">
        <v>184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88</v>
      </c>
      <c r="I9" s="17">
        <v>100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8</v>
      </c>
      <c r="I11" s="32">
        <v>16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>
        <v>100</v>
      </c>
      <c r="I12" s="17">
        <v>100</v>
      </c>
      <c r="J12" s="17">
        <f t="shared" si="0"/>
        <v>100</v>
      </c>
      <c r="K12" s="18">
        <f>(J12+J13+J14)/2</f>
        <v>100</v>
      </c>
      <c r="L12" s="19">
        <f>(K12+K15)/2</f>
        <v>100</v>
      </c>
      <c r="M12" s="35"/>
      <c r="N12" s="20"/>
    </row>
    <row r="13" spans="1:14" ht="75.95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>
        <v>100</v>
      </c>
      <c r="I13" s="17">
        <v>100</v>
      </c>
      <c r="J13" s="17">
        <f t="shared" si="0"/>
        <v>100</v>
      </c>
      <c r="K13" s="24"/>
      <c r="L13" s="25"/>
      <c r="M13" s="35"/>
      <c r="N13" s="20"/>
    </row>
    <row r="14" spans="1:14" ht="120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>
        <v>0</v>
      </c>
      <c r="I14" s="16">
        <v>0</v>
      </c>
      <c r="J14" s="17">
        <v>0</v>
      </c>
      <c r="K14" s="27"/>
      <c r="L14" s="25"/>
      <c r="M14" s="35"/>
      <c r="N14" s="20"/>
    </row>
    <row r="15" spans="1:14" ht="33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>
        <v>1</v>
      </c>
      <c r="I15" s="32">
        <v>1</v>
      </c>
      <c r="J15" s="17">
        <f t="shared" si="0"/>
        <v>100</v>
      </c>
      <c r="K15" s="17">
        <f>J15</f>
        <v>100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>
        <v>100</v>
      </c>
      <c r="I20" s="17">
        <v>100</v>
      </c>
      <c r="J20" s="17">
        <f t="shared" si="0"/>
        <v>100</v>
      </c>
      <c r="K20" s="18">
        <f>(J20+J21+J22)/3</f>
        <v>100</v>
      </c>
      <c r="L20" s="19">
        <f>(K20+K23)/2</f>
        <v>100</v>
      </c>
      <c r="M20" s="35"/>
      <c r="N20" s="20"/>
    </row>
    <row r="21" spans="1:14" ht="75.95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>
        <v>83.3</v>
      </c>
      <c r="I21" s="17">
        <v>100</v>
      </c>
      <c r="J21" s="17">
        <f t="shared" si="0"/>
        <v>100</v>
      </c>
      <c r="K21" s="24"/>
      <c r="L21" s="25"/>
      <c r="M21" s="35"/>
      <c r="N21" s="20"/>
    </row>
    <row r="22" spans="1:14" ht="120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>
        <v>100</v>
      </c>
      <c r="I22" s="16">
        <v>100</v>
      </c>
      <c r="J22" s="17">
        <f t="shared" si="0"/>
        <v>100</v>
      </c>
      <c r="K22" s="27"/>
      <c r="L22" s="25"/>
      <c r="M22" s="35"/>
      <c r="N22" s="20"/>
    </row>
    <row r="23" spans="1:14" ht="33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>
        <v>8</v>
      </c>
      <c r="I23" s="32">
        <v>9</v>
      </c>
      <c r="J23" s="17">
        <f>IF(I23/H23*100&gt;100,100,I23/H23*100)</f>
        <v>100</v>
      </c>
      <c r="K23" s="17">
        <f>J23</f>
        <v>100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2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 t="shared" si="2"/>
        <v>100</v>
      </c>
      <c r="K44" s="18">
        <f>(J44+J45+J46)/3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100</v>
      </c>
      <c r="I45" s="17">
        <v>100</v>
      </c>
      <c r="J45" s="17">
        <f t="shared" si="2"/>
        <v>100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>
        <v>100</v>
      </c>
      <c r="I46" s="16">
        <v>100</v>
      </c>
      <c r="J46" s="17">
        <f t="shared" si="2"/>
        <v>100</v>
      </c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2</v>
      </c>
      <c r="I47" s="32">
        <v>2</v>
      </c>
      <c r="J47" s="17">
        <f t="shared" si="2"/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2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2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99.666666666666671</v>
      </c>
      <c r="L56" s="19">
        <f>(K56+K59)/2</f>
        <v>99.833333333333343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100</v>
      </c>
      <c r="I57" s="17">
        <v>100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99</v>
      </c>
      <c r="J58" s="17">
        <f t="shared" si="3"/>
        <v>99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258</v>
      </c>
      <c r="I59" s="32">
        <v>264</v>
      </c>
      <c r="J59" s="17">
        <f>IF(I59/H59*100&gt;100,100,I59/H59*100)</f>
        <v>100</v>
      </c>
      <c r="K59" s="17">
        <f>J59</f>
        <v>100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100</v>
      </c>
      <c r="J69" s="17">
        <f>IF(I69/H69*100&gt;100,100,I69/H69*100)</f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0</v>
      </c>
      <c r="I70" s="16">
        <v>0</v>
      </c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2</v>
      </c>
      <c r="I71" s="32">
        <v>2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>
        <v>100</v>
      </c>
      <c r="I72" s="17">
        <v>100</v>
      </c>
      <c r="J72" s="17">
        <f>IF(I72/H72*100&gt;100,100,I72/H72*100)</f>
        <v>100</v>
      </c>
      <c r="K72" s="18">
        <f>(J72+J73+J74)/2</f>
        <v>100</v>
      </c>
      <c r="L72" s="19">
        <f>(K72+K75)/2</f>
        <v>100</v>
      </c>
      <c r="M72" s="35"/>
      <c r="N72" s="20"/>
    </row>
    <row r="73" spans="1:14" ht="75.95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>
        <v>100</v>
      </c>
      <c r="I73" s="17">
        <v>100</v>
      </c>
      <c r="J73" s="17">
        <f>IF(I73/H73*100&gt;100,100,I73/H73*100)</f>
        <v>100</v>
      </c>
      <c r="K73" s="24"/>
      <c r="L73" s="25"/>
      <c r="M73" s="35"/>
      <c r="N73" s="20"/>
    </row>
    <row r="74" spans="1:14" ht="90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>
        <v>1</v>
      </c>
      <c r="I75" s="32">
        <v>1</v>
      </c>
      <c r="J75" s="17">
        <f t="shared" ref="J75:J82" si="4">IF(I75/H75*100&gt;100,100,I75/H75*100)</f>
        <v>100</v>
      </c>
      <c r="K75" s="17">
        <f>J75</f>
        <v>100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>
        <v>100</v>
      </c>
      <c r="I80" s="17">
        <v>100</v>
      </c>
      <c r="J80" s="17">
        <f t="shared" si="4"/>
        <v>100</v>
      </c>
      <c r="K80" s="18">
        <f>(J80+J81+J82)/3</f>
        <v>100</v>
      </c>
      <c r="L80" s="19">
        <f>(K80+K83)/2</f>
        <v>100</v>
      </c>
      <c r="M80" s="35"/>
      <c r="N80" s="20"/>
    </row>
    <row r="81" spans="1:14" ht="75.95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>
        <v>95.2</v>
      </c>
      <c r="I81" s="17">
        <v>100</v>
      </c>
      <c r="J81" s="17">
        <f t="shared" si="4"/>
        <v>100</v>
      </c>
      <c r="K81" s="24"/>
      <c r="L81" s="25"/>
      <c r="M81" s="35"/>
      <c r="N81" s="20"/>
    </row>
    <row r="82" spans="1:14" ht="90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>
        <v>100</v>
      </c>
      <c r="I82" s="16">
        <v>100</v>
      </c>
      <c r="J82" s="17">
        <f t="shared" si="4"/>
        <v>100</v>
      </c>
      <c r="K82" s="27"/>
      <c r="L82" s="25"/>
      <c r="M82" s="35"/>
      <c r="N82" s="20"/>
    </row>
    <row r="83" spans="1:14" ht="33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>
        <v>4</v>
      </c>
      <c r="I83" s="32">
        <v>4</v>
      </c>
      <c r="J83" s="17">
        <f>IF(I83/H83*100&gt;100,100,I83/H83*100)</f>
        <v>100</v>
      </c>
      <c r="K83" s="17">
        <f>J83</f>
        <v>100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6"/>
        <v>100</v>
      </c>
      <c r="K108" s="18">
        <f>(J108+J109+J110)/2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91</v>
      </c>
      <c r="I109" s="17">
        <v>100</v>
      </c>
      <c r="J109" s="17">
        <f t="shared" si="6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2</v>
      </c>
      <c r="I111" s="32">
        <v>2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(J112+J113+J114)/3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 t="e">
        <f>IF(I114/H114*100&gt;100,100,I114/H114*100)</f>
        <v>#DIV/0!</v>
      </c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95.666666666666671</v>
      </c>
      <c r="L120" s="19">
        <f>(K120+K123)/2</f>
        <v>97.833333333333343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92</v>
      </c>
      <c r="I121" s="17">
        <v>100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87</v>
      </c>
      <c r="J122" s="17">
        <f t="shared" si="7"/>
        <v>87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297</v>
      </c>
      <c r="I123" s="32">
        <v>304</v>
      </c>
      <c r="J123" s="17">
        <f t="shared" si="7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1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>
        <v>100</v>
      </c>
      <c r="I180" s="17">
        <v>100</v>
      </c>
      <c r="J180" s="17">
        <f>IF(I180/H180*100&gt;100,100,I180/H180*100)</f>
        <v>100</v>
      </c>
      <c r="K180" s="18">
        <f>(J180+J181+J182)/2</f>
        <v>100</v>
      </c>
      <c r="L180" s="19">
        <f>(K180+K183)/2</f>
        <v>100</v>
      </c>
      <c r="M180" s="35"/>
      <c r="N180" s="20"/>
    </row>
    <row r="181" spans="1:14" ht="75.95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>
        <v>100</v>
      </c>
      <c r="I181" s="17">
        <v>100</v>
      </c>
      <c r="J181" s="17">
        <f>IF(I181/H181*100&gt;100,100,I181/H181*100)</f>
        <v>100</v>
      </c>
      <c r="K181" s="24"/>
      <c r="L181" s="25"/>
      <c r="M181" s="35"/>
      <c r="N181" s="20"/>
    </row>
    <row r="182" spans="1:14" ht="80.099999999999994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>
        <v>1</v>
      </c>
      <c r="I183" s="32">
        <v>1</v>
      </c>
      <c r="J183" s="17">
        <f>IF(I183/H183*100&gt;100,100,I183/H183*100)</f>
        <v>100</v>
      </c>
      <c r="K183" s="17">
        <f>J183</f>
        <v>100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>IF(I192/H192*100&gt;100,100,I192/H192*100)</f>
        <v>100</v>
      </c>
      <c r="K192" s="18">
        <f>(J192+J193+J194)/2</f>
        <v>100</v>
      </c>
      <c r="L192" s="19">
        <f>(K192+K195)/2</f>
        <v>100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>IF(I193/H193*100&gt;100,100,I193/H193*100)</f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/>
      <c r="I194" s="16"/>
      <c r="J194" s="17"/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28</v>
      </c>
      <c r="I195" s="32">
        <v>28</v>
      </c>
      <c r="J195" s="17">
        <f>IF(I195/H195*100&gt;100,100,I195/H195*100)</f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>IF(I196/H196*100&gt;100,100,I196/H196*100)</f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>IF(I197/H197*100&gt;100,100,I197/H197*100)</f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185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9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9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9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0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11.3</v>
      </c>
      <c r="I280" s="17">
        <v>11</v>
      </c>
      <c r="J280" s="17">
        <f t="shared" si="10"/>
        <v>97.345132743362825</v>
      </c>
      <c r="K280" s="18">
        <f>(J280+J281+J282)/2</f>
        <v>98.672566371681413</v>
      </c>
      <c r="L280" s="19">
        <f>(K280+K283)/2</f>
        <v>97.884262983820491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1E-3</v>
      </c>
      <c r="I281" s="17">
        <v>1E-3</v>
      </c>
      <c r="J281" s="17"/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0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8712</v>
      </c>
      <c r="I283" s="31">
        <v>8459</v>
      </c>
      <c r="J283" s="17">
        <f t="shared" si="10"/>
        <v>97.095959595959584</v>
      </c>
      <c r="K283" s="17">
        <f>J283</f>
        <v>97.095959595959584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23</v>
      </c>
      <c r="I284" s="17">
        <v>22.5</v>
      </c>
      <c r="J284" s="17">
        <f t="shared" si="10"/>
        <v>97.826086956521735</v>
      </c>
      <c r="K284" s="18">
        <f>(J284+J285+J286)/3</f>
        <v>99.275362318840578</v>
      </c>
      <c r="L284" s="19">
        <f>(K284+K287)/2</f>
        <v>99.562152458513935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100</v>
      </c>
      <c r="I285" s="17">
        <v>100</v>
      </c>
      <c r="J285" s="17"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100</v>
      </c>
      <c r="I286" s="16">
        <v>100</v>
      </c>
      <c r="J286" s="17">
        <f t="shared" si="10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14564</v>
      </c>
      <c r="I287" s="31">
        <v>14542</v>
      </c>
      <c r="J287" s="17">
        <f t="shared" si="10"/>
        <v>99.848942598187307</v>
      </c>
      <c r="K287" s="17">
        <f>J287</f>
        <v>99.848942598187307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0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0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0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0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I11+I23+I47+I59</f>
        <v>291</v>
      </c>
    </row>
    <row r="317" spans="1:14" x14ac:dyDescent="0.25">
      <c r="I317" s="63">
        <f>I71+I83+I111+I115+I123+I135</f>
        <v>312</v>
      </c>
    </row>
    <row r="318" spans="1:14" x14ac:dyDescent="0.25">
      <c r="I318" t="s">
        <v>186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7.140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187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188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85</v>
      </c>
      <c r="I9" s="17">
        <v>87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23</v>
      </c>
      <c r="I11" s="32">
        <v>24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18">
        <f>(J44+J45+J46)/2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86</v>
      </c>
      <c r="I45" s="17">
        <v>87</v>
      </c>
      <c r="J45" s="17">
        <f>IF(I45/H45*100&gt;100,100,I45/H45*100)</f>
        <v>100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1</v>
      </c>
      <c r="I47" s="32">
        <v>1</v>
      </c>
      <c r="J47" s="17">
        <f>IF(I47/H47*100&gt;100,100,I47/H47*100)</f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99.333333333333329</v>
      </c>
      <c r="L56" s="19">
        <f>(K56+K59)/2</f>
        <v>98.897435897435898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85</v>
      </c>
      <c r="I57" s="17">
        <v>87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98</v>
      </c>
      <c r="J58" s="17">
        <f t="shared" si="3"/>
        <v>98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260</v>
      </c>
      <c r="I59" s="32">
        <v>256</v>
      </c>
      <c r="J59" s="17">
        <f>IF(I59/H59*100&gt;100,100,I59/H59*100)</f>
        <v>98.461538461538467</v>
      </c>
      <c r="K59" s="17">
        <f>J59</f>
        <v>98.461538461538467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98.387096774193552</v>
      </c>
      <c r="L68" s="19">
        <f>(K68+K71)/2</f>
        <v>99.193548387096769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93</v>
      </c>
      <c r="I69" s="17">
        <v>90</v>
      </c>
      <c r="J69" s="17">
        <f>IF(I69/H69*100&gt;100,100,I69/H69*100)</f>
        <v>96.774193548387103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2</v>
      </c>
      <c r="I71" s="32">
        <v>2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4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10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6"/>
        <v>100</v>
      </c>
      <c r="K108" s="18">
        <f>(J108+J109+J110)/3</f>
        <v>96.666666666666671</v>
      </c>
      <c r="L108" s="19">
        <f>(K108+K111)/2</f>
        <v>98.333333333333343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100</v>
      </c>
      <c r="I109" s="17">
        <v>90</v>
      </c>
      <c r="J109" s="17">
        <f t="shared" si="6"/>
        <v>90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100</v>
      </c>
      <c r="I110" s="16">
        <v>100</v>
      </c>
      <c r="J110" s="17">
        <f t="shared" si="6"/>
        <v>100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99.601593625498012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92</v>
      </c>
      <c r="I121" s="17">
        <v>92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251</v>
      </c>
      <c r="I123" s="32">
        <v>249</v>
      </c>
      <c r="J123" s="17">
        <f t="shared" si="7"/>
        <v>99.203187250996024</v>
      </c>
      <c r="K123" s="17">
        <f>J123</f>
        <v>99.203187250996024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8"/>
        <v>100</v>
      </c>
      <c r="K192" s="18">
        <f>(J192+J193+J194)/3</f>
        <v>100</v>
      </c>
      <c r="L192" s="19">
        <f>(K192+K195)/2</f>
        <v>100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8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8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37</v>
      </c>
      <c r="I195" s="32">
        <v>37</v>
      </c>
      <c r="J195" s="17">
        <f t="shared" si="8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8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8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>
        <v>0.2</v>
      </c>
      <c r="I248" s="17">
        <v>0.2</v>
      </c>
      <c r="J248" s="17">
        <f t="shared" si="9"/>
        <v>100</v>
      </c>
      <c r="K248" s="18">
        <f>(J248+J249+J250)/3</f>
        <v>100</v>
      </c>
      <c r="L248" s="19">
        <f>(K248+K251)/2</f>
        <v>98.214285714285722</v>
      </c>
      <c r="M248" s="35"/>
      <c r="N248" s="20"/>
    </row>
    <row r="249" spans="1:14" ht="80.099999999999994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>
        <v>40</v>
      </c>
      <c r="I249" s="17">
        <v>40</v>
      </c>
      <c r="J249" s="17">
        <f t="shared" si="9"/>
        <v>100</v>
      </c>
      <c r="K249" s="24"/>
      <c r="L249" s="25"/>
      <c r="M249" s="35"/>
      <c r="N249" s="20"/>
    </row>
    <row r="250" spans="1:14" ht="80.099999999999994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>
        <v>100</v>
      </c>
      <c r="I250" s="16">
        <v>100</v>
      </c>
      <c r="J250" s="17">
        <f t="shared" si="9"/>
        <v>100</v>
      </c>
      <c r="K250" s="27"/>
      <c r="L250" s="25"/>
      <c r="M250" s="35"/>
      <c r="N250" s="20"/>
    </row>
    <row r="251" spans="1:14" ht="27.75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>
        <v>56</v>
      </c>
      <c r="I251" s="31">
        <v>54</v>
      </c>
      <c r="J251" s="17">
        <f t="shared" si="9"/>
        <v>96.428571428571431</v>
      </c>
      <c r="K251" s="17">
        <f>J251</f>
        <v>96.428571428571431</v>
      </c>
      <c r="L251" s="33"/>
      <c r="M251" s="35"/>
      <c r="N251" s="17"/>
    </row>
    <row r="252" spans="1:14" ht="80.099999999999994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>
        <v>0.1</v>
      </c>
      <c r="I252" s="17">
        <v>0.1</v>
      </c>
      <c r="J252" s="17">
        <f t="shared" si="9"/>
        <v>100</v>
      </c>
      <c r="K252" s="18">
        <f>(J252+J253+J254)/3</f>
        <v>100</v>
      </c>
      <c r="L252" s="19">
        <f>(K252+K255)/2</f>
        <v>97.666666666666671</v>
      </c>
      <c r="M252" s="35"/>
      <c r="N252" s="20"/>
    </row>
    <row r="253" spans="1:14" ht="80.099999999999994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>
        <v>100</v>
      </c>
      <c r="I253" s="17">
        <v>100</v>
      </c>
      <c r="J253" s="17">
        <f t="shared" si="9"/>
        <v>100</v>
      </c>
      <c r="K253" s="24"/>
      <c r="L253" s="25"/>
      <c r="M253" s="35"/>
      <c r="N253" s="20"/>
    </row>
    <row r="254" spans="1:14" ht="80.099999999999994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>
        <v>100</v>
      </c>
      <c r="I254" s="16">
        <v>100</v>
      </c>
      <c r="J254" s="17">
        <f t="shared" si="9"/>
        <v>100</v>
      </c>
      <c r="K254" s="27"/>
      <c r="L254" s="25"/>
      <c r="M254" s="35"/>
      <c r="N254" s="20"/>
    </row>
    <row r="255" spans="1:14" ht="33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>
        <v>150</v>
      </c>
      <c r="I255" s="31">
        <v>143</v>
      </c>
      <c r="J255" s="17">
        <f t="shared" si="9"/>
        <v>95.333333333333343</v>
      </c>
      <c r="K255" s="17">
        <f>J255</f>
        <v>95.333333333333343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2.5</v>
      </c>
      <c r="I272" s="17">
        <v>2.5</v>
      </c>
      <c r="J272" s="17">
        <f t="shared" si="9"/>
        <v>100</v>
      </c>
      <c r="K272" s="18">
        <f>(J272+J273+J274)/3</f>
        <v>100</v>
      </c>
      <c r="L272" s="19">
        <f>(K272+K275)/2</f>
        <v>97.676767676767682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100</v>
      </c>
      <c r="I273" s="17">
        <v>100</v>
      </c>
      <c r="J273" s="17">
        <f t="shared" si="9"/>
        <v>100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9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495</v>
      </c>
      <c r="I275" s="31">
        <v>472</v>
      </c>
      <c r="J275" s="17">
        <f t="shared" ref="J275:J310" si="10">IF(I275/H275*100&gt;100,100,I275/H275*100)</f>
        <v>95.353535353535364</v>
      </c>
      <c r="K275" s="17">
        <f>J275</f>
        <v>95.353535353535364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8.9</v>
      </c>
      <c r="I280" s="17">
        <v>8.9</v>
      </c>
      <c r="J280" s="17">
        <f t="shared" si="10"/>
        <v>100</v>
      </c>
      <c r="K280" s="18">
        <f>(J280+J281+J282)/3</f>
        <v>100</v>
      </c>
      <c r="L280" s="19">
        <f>(K280+K283)/2</f>
        <v>96.86091167139756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28.6</v>
      </c>
      <c r="I281" s="17">
        <v>28.6</v>
      </c>
      <c r="J281" s="17">
        <f t="shared" si="10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0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5989</v>
      </c>
      <c r="I283" s="31">
        <v>5613</v>
      </c>
      <c r="J283" s="17">
        <f t="shared" si="10"/>
        <v>93.721823342795133</v>
      </c>
      <c r="K283" s="17">
        <f>J283</f>
        <v>93.721823342795133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19.5</v>
      </c>
      <c r="I284" s="17">
        <v>19.600000000000001</v>
      </c>
      <c r="J284" s="17">
        <f t="shared" si="10"/>
        <v>100</v>
      </c>
      <c r="K284" s="18">
        <f>(J284+J285+J286)/3</f>
        <v>100</v>
      </c>
      <c r="L284" s="19">
        <f>(K284+K287)/2</f>
        <v>98.138344803246866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17.600000000000001</v>
      </c>
      <c r="I285" s="17">
        <v>17.7</v>
      </c>
      <c r="J285" s="17">
        <f t="shared" si="10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70.5</v>
      </c>
      <c r="I286" s="16">
        <v>70.5</v>
      </c>
      <c r="J286" s="17">
        <f t="shared" si="10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11334</v>
      </c>
      <c r="I287" s="31">
        <v>10912</v>
      </c>
      <c r="J287" s="17">
        <f t="shared" si="10"/>
        <v>96.276689606493733</v>
      </c>
      <c r="K287" s="17">
        <f>J287</f>
        <v>96.276689606493733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2.7</v>
      </c>
      <c r="I292" s="17">
        <v>2.7</v>
      </c>
      <c r="J292" s="17">
        <f t="shared" si="10"/>
        <v>100</v>
      </c>
      <c r="K292" s="18">
        <f>(J292+J293+J294)/3</f>
        <v>100</v>
      </c>
      <c r="L292" s="19">
        <f>(K292+K295)/2</f>
        <v>98.518041237113408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30</v>
      </c>
      <c r="I293" s="17">
        <v>30</v>
      </c>
      <c r="J293" s="17">
        <f t="shared" si="10"/>
        <v>100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0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776</v>
      </c>
      <c r="I295" s="31">
        <v>753</v>
      </c>
      <c r="J295" s="17">
        <f t="shared" si="10"/>
        <v>97.036082474226802</v>
      </c>
      <c r="K295" s="17">
        <f>J295</f>
        <v>97.036082474226802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hidden="1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I11+I47+I59</f>
        <v>281</v>
      </c>
    </row>
    <row r="316" spans="1:14" x14ac:dyDescent="0.25">
      <c r="B316" s="62"/>
      <c r="C316" s="62"/>
      <c r="I316" s="63">
        <f>I111+I123</f>
        <v>250</v>
      </c>
    </row>
    <row r="317" spans="1:14" x14ac:dyDescent="0.25">
      <c r="I317" t="s">
        <v>186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6.71093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50.28515625" customWidth="1"/>
  </cols>
  <sheetData>
    <row r="1" spans="1:14" ht="65.25" customHeight="1" x14ac:dyDescent="0.25">
      <c r="B1" s="1" t="s">
        <v>189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190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94.7</v>
      </c>
      <c r="I9" s="17">
        <v>94.7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20</v>
      </c>
      <c r="I11" s="32">
        <v>23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>IF(I44/H44*100&gt;100,100,I44/H44*100)</f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>IF(I45/H45*100&gt;100,100,I45/H45*100)</f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>IF(I47/H47*100&gt;100,100,I47/H47*100)</f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99.100000000000009</v>
      </c>
      <c r="L56" s="19">
        <f>(K56+K59)/2</f>
        <v>98.338927335640136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95</v>
      </c>
      <c r="I57" s="17">
        <v>95</v>
      </c>
      <c r="J57" s="17">
        <f t="shared" si="2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97.3</v>
      </c>
      <c r="J58" s="17">
        <f t="shared" si="2"/>
        <v>97.3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289</v>
      </c>
      <c r="I59" s="32">
        <v>282</v>
      </c>
      <c r="J59" s="17">
        <f>IF(I59/H59*100&gt;100,100,I59/H59*100)</f>
        <v>97.577854671280278</v>
      </c>
      <c r="K59" s="17">
        <f>J59</f>
        <v>97.577854671280278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73" si="3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3"/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100</v>
      </c>
      <c r="J69" s="17">
        <f t="shared" si="3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0</v>
      </c>
      <c r="I70" s="16">
        <v>0</v>
      </c>
      <c r="J70" s="17">
        <v>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1</v>
      </c>
      <c r="I71" s="32">
        <v>1</v>
      </c>
      <c r="J71" s="17">
        <f t="shared" si="3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3"/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3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4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6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6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98.939929328621901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96.4</v>
      </c>
      <c r="I121" s="17">
        <v>96.4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283</v>
      </c>
      <c r="I123" s="32">
        <v>277</v>
      </c>
      <c r="J123" s="17">
        <f t="shared" si="7"/>
        <v>97.879858657243815</v>
      </c>
      <c r="K123" s="17">
        <f>J123</f>
        <v>97.879858657243815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>
        <v>100</v>
      </c>
      <c r="I132" s="17">
        <v>100</v>
      </c>
      <c r="J132" s="17">
        <f>IF(I132/H132*100&gt;100,100,I132/H132*100)</f>
        <v>100</v>
      </c>
      <c r="K132" s="18">
        <f>(J132+J133+J134)/2</f>
        <v>100</v>
      </c>
      <c r="L132" s="19">
        <f>(K132+K135)/2</f>
        <v>100</v>
      </c>
      <c r="M132" s="35"/>
      <c r="N132" s="20"/>
    </row>
    <row r="133" spans="1:14" ht="75.95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>
        <v>100</v>
      </c>
      <c r="I133" s="17">
        <v>100</v>
      </c>
      <c r="J133" s="17">
        <f>IF(I133/H133*100&gt;100,100,I133/H133*100)</f>
        <v>100</v>
      </c>
      <c r="K133" s="24"/>
      <c r="L133" s="25"/>
      <c r="M133" s="35"/>
      <c r="N133" s="20"/>
    </row>
    <row r="134" spans="1:14" ht="90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>
        <v>1</v>
      </c>
      <c r="I135" s="32">
        <v>1</v>
      </c>
      <c r="J135" s="17">
        <f>IF(I135/H135*100&gt;100,100,I135/H135*100)</f>
        <v>100</v>
      </c>
      <c r="K135" s="17">
        <f>J135</f>
        <v>100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>
        <v>100</v>
      </c>
      <c r="I180" s="17">
        <v>100</v>
      </c>
      <c r="J180" s="17">
        <f t="shared" si="8"/>
        <v>100</v>
      </c>
      <c r="K180" s="18">
        <f>(J180+J181+J182)/3</f>
        <v>100</v>
      </c>
      <c r="L180" s="19">
        <f>(K180+K183)/2</f>
        <v>100</v>
      </c>
      <c r="M180" s="35"/>
      <c r="N180" s="20"/>
    </row>
    <row r="181" spans="1:14" ht="75.95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>
        <v>100</v>
      </c>
      <c r="I181" s="17">
        <v>100</v>
      </c>
      <c r="J181" s="17">
        <f t="shared" si="8"/>
        <v>100</v>
      </c>
      <c r="K181" s="24"/>
      <c r="L181" s="25"/>
      <c r="M181" s="35"/>
      <c r="N181" s="20"/>
    </row>
    <row r="182" spans="1:14" ht="80.099999999999994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>
        <v>100</v>
      </c>
      <c r="I182" s="16">
        <v>100</v>
      </c>
      <c r="J182" s="17">
        <f t="shared" si="8"/>
        <v>100</v>
      </c>
      <c r="K182" s="27"/>
      <c r="L182" s="25"/>
      <c r="M182" s="35"/>
      <c r="N182" s="20"/>
    </row>
    <row r="183" spans="1:14" ht="33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>
        <v>1</v>
      </c>
      <c r="I183" s="32">
        <v>1</v>
      </c>
      <c r="J183" s="17">
        <f t="shared" si="8"/>
        <v>100</v>
      </c>
      <c r="K183" s="17">
        <f>J183</f>
        <v>100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 t="shared" si="8"/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 t="shared" si="8"/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8"/>
        <v>100</v>
      </c>
      <c r="K192" s="18">
        <f>(J192+J193+J194)/3</f>
        <v>100</v>
      </c>
      <c r="L192" s="19">
        <f>(K192+K195)/2</f>
        <v>97.777777777777771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8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8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45</v>
      </c>
      <c r="I195" s="32">
        <v>43</v>
      </c>
      <c r="J195" s="17">
        <f t="shared" si="8"/>
        <v>95.555555555555557</v>
      </c>
      <c r="K195" s="17">
        <f>J195</f>
        <v>95.555555555555557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8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8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9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9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9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0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2.2999999999999998</v>
      </c>
      <c r="I280" s="17">
        <v>2.4</v>
      </c>
      <c r="J280" s="17">
        <f t="shared" si="10"/>
        <v>100</v>
      </c>
      <c r="K280" s="18">
        <f>(J280+J281+J282)/3</f>
        <v>100</v>
      </c>
      <c r="L280" s="19">
        <f>(K280+K283)/2</f>
        <v>99.914015477214093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8.8000000000000007</v>
      </c>
      <c r="I281" s="17">
        <v>19.600000000000001</v>
      </c>
      <c r="J281" s="17">
        <f t="shared" si="10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0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1163</v>
      </c>
      <c r="I283" s="31">
        <v>1161</v>
      </c>
      <c r="J283" s="17">
        <f t="shared" si="10"/>
        <v>99.828030954428201</v>
      </c>
      <c r="K283" s="17">
        <f>J283</f>
        <v>99.828030954428201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17.5</v>
      </c>
      <c r="I284" s="17">
        <v>17.8</v>
      </c>
      <c r="J284" s="17">
        <f t="shared" si="10"/>
        <v>100</v>
      </c>
      <c r="K284" s="18">
        <f>(J284+J285+J286)/3</f>
        <v>94.158075601374563</v>
      </c>
      <c r="L284" s="19">
        <f>(K284+K287)/2</f>
        <v>90.862877153713129</v>
      </c>
      <c r="M284" s="35"/>
      <c r="N284" s="71" t="s">
        <v>163</v>
      </c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29.1</v>
      </c>
      <c r="I285" s="17">
        <v>24</v>
      </c>
      <c r="J285" s="17">
        <f t="shared" si="10"/>
        <v>82.474226804123703</v>
      </c>
      <c r="K285" s="24"/>
      <c r="L285" s="25"/>
      <c r="M285" s="35"/>
      <c r="N285" s="72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75</v>
      </c>
      <c r="I286" s="16">
        <v>75</v>
      </c>
      <c r="J286" s="17">
        <f t="shared" si="10"/>
        <v>100</v>
      </c>
      <c r="K286" s="27"/>
      <c r="L286" s="25"/>
      <c r="M286" s="35"/>
      <c r="N286" s="72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14591</v>
      </c>
      <c r="I287" s="31">
        <v>12777</v>
      </c>
      <c r="J287" s="17">
        <f t="shared" si="10"/>
        <v>87.56767870605168</v>
      </c>
      <c r="K287" s="17">
        <f>J287</f>
        <v>87.56767870605168</v>
      </c>
      <c r="L287" s="33"/>
      <c r="M287" s="35"/>
      <c r="N287" s="73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2</v>
      </c>
      <c r="I292" s="17">
        <v>2</v>
      </c>
      <c r="J292" s="17">
        <f t="shared" si="10"/>
        <v>100</v>
      </c>
      <c r="K292" s="18">
        <f>(J292+J293+J294)/3</f>
        <v>88.866666666666674</v>
      </c>
      <c r="L292" s="19">
        <f>(K292+K295)/2</f>
        <v>94.433333333333337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50</v>
      </c>
      <c r="I293" s="17">
        <v>33.299999999999997</v>
      </c>
      <c r="J293" s="17">
        <f t="shared" si="10"/>
        <v>66.599999999999994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0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585</v>
      </c>
      <c r="I295" s="31">
        <v>598</v>
      </c>
      <c r="J295" s="17">
        <f t="shared" si="10"/>
        <v>100</v>
      </c>
      <c r="K295" s="17">
        <f>J295</f>
        <v>100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7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I11+I59</f>
        <v>305</v>
      </c>
    </row>
    <row r="316" spans="1:14" x14ac:dyDescent="0.25">
      <c r="B316" s="62"/>
      <c r="C316" s="62"/>
      <c r="I316" s="63">
        <f>I71+I115+I123</f>
        <v>278</v>
      </c>
    </row>
    <row r="317" spans="1:14" x14ac:dyDescent="0.25">
      <c r="I317" s="63">
        <f>I183+I195</f>
        <v>44</v>
      </c>
    </row>
  </sheetData>
  <autoFilter ref="B3:M3"/>
  <mergeCells count="389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4:B287"/>
    <mergeCell ref="C284:C287"/>
    <mergeCell ref="D284:D287"/>
    <mergeCell ref="K284:K286"/>
    <mergeCell ref="L284:L287"/>
    <mergeCell ref="N284:N287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3" fitToHeight="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6.71093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191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192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85</v>
      </c>
      <c r="I9" s="17">
        <v>85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17</v>
      </c>
      <c r="I11" s="32">
        <v>18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>IF(I44/H44*100&gt;100,100,I44/H44*100)</f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>IF(I45/H45*100&gt;100,100,I45/H45*100)</f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>IF(I47/H47*100&gt;100,100,I47/H47*100)</f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100</v>
      </c>
      <c r="L56" s="19">
        <f>(K56+K59)/2</f>
        <v>99.221789883268485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89</v>
      </c>
      <c r="I57" s="17">
        <v>89</v>
      </c>
      <c r="J57" s="17">
        <f t="shared" si="2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2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257</v>
      </c>
      <c r="I59" s="32">
        <v>253</v>
      </c>
      <c r="J59" s="17">
        <f>IF(I59/H59*100&gt;100,100,I59/H59*100)</f>
        <v>98.443579766536971</v>
      </c>
      <c r="K59" s="17">
        <f>J59</f>
        <v>98.443579766536971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91</v>
      </c>
      <c r="I69" s="17">
        <v>91</v>
      </c>
      <c r="J69" s="17">
        <f>IF(I69/H69*100&gt;100,100,I69/H69*100)</f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4</v>
      </c>
      <c r="I71" s="32">
        <v>4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3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3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3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3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3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3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3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4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4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4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4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4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4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4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5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5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5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5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5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5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5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22" si="6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6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6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6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6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6"/>
        <v>100</v>
      </c>
      <c r="K120" s="18">
        <f>(J120+J121+J122)/3</f>
        <v>99.333333333333329</v>
      </c>
      <c r="L120" s="19">
        <f>(K120+K123)/2</f>
        <v>99.32536973833902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95</v>
      </c>
      <c r="I121" s="17">
        <v>95</v>
      </c>
      <c r="J121" s="17">
        <f t="shared" si="6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98</v>
      </c>
      <c r="J122" s="17">
        <f t="shared" si="6"/>
        <v>98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293</v>
      </c>
      <c r="I123" s="32">
        <v>291</v>
      </c>
      <c r="J123" s="17">
        <f>IF(I123/H123*100&gt;100,100,I123/H123*100)</f>
        <v>99.317406143344712</v>
      </c>
      <c r="K123" s="17">
        <f>J123</f>
        <v>99.317406143344712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>IF(I124/H124*100&gt;100,100,I124/H124*100)</f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>IF(I125/H125*100&gt;100,100,I125/H125*100)</f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 t="shared" ref="J127:J133" si="7"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 t="shared" si="7"/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 t="shared" si="7"/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>IF(I140/H140*100&gt;100,100,I140/H140*100)</f>
        <v>100</v>
      </c>
      <c r="K140" s="18">
        <f>(J140+J141+J142)/2</f>
        <v>100</v>
      </c>
      <c r="L140" s="19">
        <f>(K140+K143)/2</f>
        <v>100</v>
      </c>
      <c r="M140" s="35"/>
      <c r="N140" s="20"/>
    </row>
    <row r="141" spans="1:14" ht="75.95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100</v>
      </c>
      <c r="J141" s="17">
        <f>IF(I141/H141*100&gt;100,100,I141/H141*100)</f>
        <v>100</v>
      </c>
      <c r="K141" s="24"/>
      <c r="L141" s="25"/>
      <c r="M141" s="35"/>
      <c r="N141" s="20"/>
    </row>
    <row r="142" spans="1:14" ht="80.099999999999994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>
        <v>0</v>
      </c>
      <c r="K142" s="27"/>
      <c r="L142" s="25"/>
      <c r="M142" s="35"/>
      <c r="N142" s="20"/>
    </row>
    <row r="143" spans="1:14" ht="33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1</v>
      </c>
      <c r="I143" s="32">
        <v>1</v>
      </c>
      <c r="J143" s="17">
        <f>IF(I143/H143*100&gt;100,100,I143/H143*100)</f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ref="J148:J178" si="8">IF(I148/H148*100&gt;100,100,I148/H148*100)</f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>IF(I179/H179*100&gt;100,100,I179/H179*100)</f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 t="shared" ref="J187:J194" si="9"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100</v>
      </c>
      <c r="L192" s="19">
        <f>(K192+K195)/2</f>
        <v>100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9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9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43</v>
      </c>
      <c r="I195" s="32">
        <v>43</v>
      </c>
      <c r="J195" s="17">
        <f>IF(I195/H195*100&gt;100,100,I195/H195*100)</f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>IF(I196/H196*100&gt;100,100,I196/H196*100)</f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>IF(I197/H197*100&gt;100,100,I197/H197*100)</f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>IF(I212/H212*100&gt;100,100,I212/H212*100)</f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>IF(I213/H213*100&gt;100,100,I213/H213*100)</f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>IF(I214/H214*100&gt;100,100,I214/H214*100)</f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ref="J215:J278" si="10">IF(I215/H215*100&gt;100,100,I215/H215*100)</f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0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10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0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0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0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193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2.7</v>
      </c>
      <c r="I272" s="17">
        <v>2.9</v>
      </c>
      <c r="J272" s="17">
        <f t="shared" si="10"/>
        <v>100</v>
      </c>
      <c r="K272" s="18">
        <f>(J272+J273+J274)/2</f>
        <v>100</v>
      </c>
      <c r="L272" s="19">
        <f>(K272+K275)/2</f>
        <v>95.952380952380949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0.01</v>
      </c>
      <c r="I273" s="17">
        <v>0.01</v>
      </c>
      <c r="J273" s="17">
        <v>0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10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1260</v>
      </c>
      <c r="I275" s="31">
        <v>1158</v>
      </c>
      <c r="J275" s="17">
        <f t="shared" si="10"/>
        <v>91.904761904761898</v>
      </c>
      <c r="K275" s="17">
        <f>J275</f>
        <v>91.904761904761898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ref="J279:J314" si="11">IF(I279/H279*100&gt;100,100,I279/H279*100)</f>
        <v>#DIV/0!</v>
      </c>
      <c r="K279" s="17" t="e">
        <f>J279</f>
        <v>#DIV/0!</v>
      </c>
      <c r="L279" s="33"/>
      <c r="M279" s="35"/>
      <c r="N279" s="17"/>
    </row>
    <row r="280" spans="1:14" ht="80.099999999999994" hidden="1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/>
      <c r="I280" s="17"/>
      <c r="J280" s="17" t="e">
        <f t="shared" si="11"/>
        <v>#DIV/0!</v>
      </c>
      <c r="K280" s="18" t="e">
        <f>(J280+J281+J282)/3</f>
        <v>#DIV/0!</v>
      </c>
      <c r="L280" s="19" t="e">
        <f>(K280+K283)/2</f>
        <v>#DIV/0!</v>
      </c>
      <c r="M280" s="35"/>
      <c r="N280" s="20"/>
    </row>
    <row r="281" spans="1:14" ht="80.099999999999994" hidden="1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/>
      <c r="I281" s="17"/>
      <c r="J281" s="17" t="e">
        <f t="shared" si="11"/>
        <v>#DIV/0!</v>
      </c>
      <c r="K281" s="24"/>
      <c r="L281" s="25"/>
      <c r="M281" s="35"/>
      <c r="N281" s="20"/>
    </row>
    <row r="282" spans="1:14" ht="80.099999999999994" hidden="1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/>
      <c r="I282" s="16"/>
      <c r="J282" s="17" t="e">
        <f t="shared" si="11"/>
        <v>#DIV/0!</v>
      </c>
      <c r="K282" s="27"/>
      <c r="L282" s="25"/>
      <c r="M282" s="35"/>
      <c r="N282" s="20"/>
    </row>
    <row r="283" spans="1:14" ht="33" hidden="1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/>
      <c r="I283" s="31"/>
      <c r="J283" s="17" t="e">
        <f t="shared" si="11"/>
        <v>#DIV/0!</v>
      </c>
      <c r="K283" s="17" t="e">
        <f>J283</f>
        <v>#DIV/0!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16.399999999999999</v>
      </c>
      <c r="I284" s="17">
        <v>16.399999999999999</v>
      </c>
      <c r="J284" s="17">
        <f t="shared" si="11"/>
        <v>100</v>
      </c>
      <c r="K284" s="18">
        <f>(J284+J285+J286)/3</f>
        <v>100</v>
      </c>
      <c r="L284" s="19">
        <f>(K284+K287)/2</f>
        <v>98.550626020685897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2.5</v>
      </c>
      <c r="I285" s="17">
        <v>3.2</v>
      </c>
      <c r="J285" s="17">
        <f t="shared" si="11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75</v>
      </c>
      <c r="I286" s="16">
        <v>75</v>
      </c>
      <c r="J286" s="17">
        <f t="shared" si="11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7348</v>
      </c>
      <c r="I287" s="31">
        <v>7135</v>
      </c>
      <c r="J287" s="17">
        <f t="shared" si="11"/>
        <v>97.101252041371794</v>
      </c>
      <c r="K287" s="17">
        <f>J287</f>
        <v>97.101252041371794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1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1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1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1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I11+I59</f>
        <v>271</v>
      </c>
    </row>
    <row r="316" spans="1:14" x14ac:dyDescent="0.25">
      <c r="B316" s="62"/>
      <c r="C316" s="62"/>
      <c r="I316" s="63">
        <f>I71+I123</f>
        <v>295</v>
      </c>
    </row>
    <row r="317" spans="1:14" x14ac:dyDescent="0.25">
      <c r="I317" s="63">
        <f>I195</f>
        <v>43</v>
      </c>
    </row>
  </sheetData>
  <autoFilter ref="B3:L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7.28515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194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195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100</v>
      </c>
      <c r="I9" s="17">
        <v>100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10</v>
      </c>
      <c r="I11" s="32">
        <v>12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>
        <v>100</v>
      </c>
      <c r="I12" s="17">
        <v>100</v>
      </c>
      <c r="J12" s="17">
        <f t="shared" si="0"/>
        <v>100</v>
      </c>
      <c r="K12" s="18">
        <f>(J12+J13+J14)/3</f>
        <v>100</v>
      </c>
      <c r="L12" s="19">
        <f>(K12+K15)/2</f>
        <v>100</v>
      </c>
      <c r="M12" s="35"/>
      <c r="N12" s="20"/>
    </row>
    <row r="13" spans="1:14" ht="75.95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>
        <v>100</v>
      </c>
      <c r="I13" s="17">
        <v>100</v>
      </c>
      <c r="J13" s="17">
        <f t="shared" si="0"/>
        <v>100</v>
      </c>
      <c r="K13" s="24"/>
      <c r="L13" s="25"/>
      <c r="M13" s="35"/>
      <c r="N13" s="20"/>
    </row>
    <row r="14" spans="1:14" ht="120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>
        <v>0.01</v>
      </c>
      <c r="I14" s="16">
        <v>0.01</v>
      </c>
      <c r="J14" s="17">
        <f t="shared" si="0"/>
        <v>100</v>
      </c>
      <c r="K14" s="27"/>
      <c r="L14" s="25"/>
      <c r="M14" s="35"/>
      <c r="N14" s="20"/>
    </row>
    <row r="15" spans="1:14" ht="33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>
        <v>1</v>
      </c>
      <c r="I15" s="32">
        <v>1</v>
      </c>
      <c r="J15" s="17">
        <f t="shared" si="0"/>
        <v>100</v>
      </c>
      <c r="K15" s="17">
        <f>J15</f>
        <v>100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2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 t="shared" si="2"/>
        <v>100</v>
      </c>
      <c r="K44" s="18">
        <f>(J44+J45+J46)/2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100</v>
      </c>
      <c r="I45" s="17">
        <v>100</v>
      </c>
      <c r="J45" s="17">
        <f t="shared" si="2"/>
        <v>100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>
        <v>0</v>
      </c>
      <c r="I46" s="16">
        <v>0</v>
      </c>
      <c r="J46" s="17">
        <v>0</v>
      </c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2</v>
      </c>
      <c r="I47" s="32">
        <v>2</v>
      </c>
      <c r="J47" s="17">
        <f t="shared" si="2"/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2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2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100</v>
      </c>
      <c r="L56" s="19">
        <f>(K56+K59)/2</f>
        <v>99.879518072289159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89</v>
      </c>
      <c r="I57" s="17">
        <v>93.1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3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415</v>
      </c>
      <c r="I59" s="32">
        <v>414</v>
      </c>
      <c r="J59" s="17">
        <f>IF(I59/H59*100&gt;100,100,I59/H59*100)</f>
        <v>99.759036144578317</v>
      </c>
      <c r="K59" s="17">
        <f>J59</f>
        <v>99.759036144578317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99.784946236559136</v>
      </c>
      <c r="L68" s="19">
        <f>(K68+K71)/2</f>
        <v>99.892473118279568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93</v>
      </c>
      <c r="I69" s="17">
        <v>92.6</v>
      </c>
      <c r="J69" s="17">
        <f>IF(I69/H69*100&gt;100,100,I69/H69*100)</f>
        <v>99.569892473118273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5</v>
      </c>
      <c r="I71" s="32">
        <v>5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4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6"/>
        <v>100</v>
      </c>
      <c r="K108" s="18">
        <f>(J108+J109+J110)/2</f>
        <v>98.26315789473685</v>
      </c>
      <c r="L108" s="19">
        <f>(K108+K111)/2</f>
        <v>99.131578947368425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95</v>
      </c>
      <c r="I109" s="17">
        <v>91.7</v>
      </c>
      <c r="J109" s="17">
        <f t="shared" si="6"/>
        <v>96.526315789473685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0</v>
      </c>
      <c r="I110" s="16">
        <v>0</v>
      </c>
      <c r="J110" s="17">
        <v>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7</v>
      </c>
      <c r="I111" s="32">
        <v>7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100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95</v>
      </c>
      <c r="I121" s="17">
        <v>95.7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533</v>
      </c>
      <c r="I123" s="32">
        <v>533</v>
      </c>
      <c r="J123" s="17">
        <f t="shared" si="7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 t="shared" ref="J139:J145" si="8"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 t="shared" si="8"/>
        <v>100</v>
      </c>
      <c r="K140" s="18">
        <f>(J140+J141+J142)/3</f>
        <v>100</v>
      </c>
      <c r="L140" s="19">
        <f>(K140+K143)/2</f>
        <v>100</v>
      </c>
      <c r="M140" s="35"/>
      <c r="N140" s="20"/>
    </row>
    <row r="141" spans="1:14" ht="75.95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100</v>
      </c>
      <c r="J141" s="17">
        <f t="shared" si="8"/>
        <v>100</v>
      </c>
      <c r="K141" s="24"/>
      <c r="L141" s="25"/>
      <c r="M141" s="35"/>
      <c r="N141" s="20"/>
    </row>
    <row r="142" spans="1:14" ht="80.099999999999994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>
        <v>100</v>
      </c>
      <c r="I142" s="16">
        <v>100</v>
      </c>
      <c r="J142" s="17">
        <f t="shared" si="8"/>
        <v>100</v>
      </c>
      <c r="K142" s="27"/>
      <c r="L142" s="25"/>
      <c r="M142" s="35"/>
      <c r="N142" s="20"/>
    </row>
    <row r="143" spans="1:14" ht="33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1</v>
      </c>
      <c r="I143" s="32">
        <v>1</v>
      </c>
      <c r="J143" s="17">
        <f t="shared" si="8"/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 t="shared" si="8"/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 t="shared" si="8"/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9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>
        <v>100</v>
      </c>
      <c r="I180" s="17">
        <v>100</v>
      </c>
      <c r="J180" s="17">
        <f t="shared" si="9"/>
        <v>100</v>
      </c>
      <c r="K180" s="18">
        <f>(J180+J181+J182)/3</f>
        <v>83.333333333333329</v>
      </c>
      <c r="L180" s="19">
        <f>(K180+K183)/2</f>
        <v>91.666666666666657</v>
      </c>
      <c r="M180" s="35"/>
      <c r="N180" s="20"/>
    </row>
    <row r="181" spans="1:14" ht="75.95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>
        <v>100</v>
      </c>
      <c r="I181" s="17">
        <v>100</v>
      </c>
      <c r="J181" s="17">
        <f t="shared" si="9"/>
        <v>100</v>
      </c>
      <c r="K181" s="24"/>
      <c r="L181" s="25"/>
      <c r="M181" s="35"/>
      <c r="N181" s="20"/>
    </row>
    <row r="182" spans="1:14" ht="80.099999999999994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>
        <v>100</v>
      </c>
      <c r="I182" s="16">
        <v>50</v>
      </c>
      <c r="J182" s="17">
        <f t="shared" si="9"/>
        <v>50</v>
      </c>
      <c r="K182" s="27"/>
      <c r="L182" s="25"/>
      <c r="M182" s="35"/>
      <c r="N182" s="20"/>
    </row>
    <row r="183" spans="1:14" ht="33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>
        <v>1</v>
      </c>
      <c r="I183" s="32">
        <v>1</v>
      </c>
      <c r="J183" s="17">
        <f t="shared" si="9"/>
        <v>100</v>
      </c>
      <c r="K183" s="17">
        <f>J183</f>
        <v>100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 t="shared" si="9"/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 t="shared" si="9"/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99.333333333333329</v>
      </c>
      <c r="L192" s="19">
        <f>(K192+K195)/2</f>
        <v>99.666666666666657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9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98</v>
      </c>
      <c r="J194" s="17">
        <f t="shared" si="9"/>
        <v>98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123</v>
      </c>
      <c r="I195" s="32">
        <v>124</v>
      </c>
      <c r="J195" s="17">
        <f t="shared" si="9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9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9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0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0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0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0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0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0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10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0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0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0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8</v>
      </c>
      <c r="I272" s="17">
        <v>8</v>
      </c>
      <c r="J272" s="17">
        <f t="shared" si="10"/>
        <v>100</v>
      </c>
      <c r="K272" s="18">
        <f>(J272+J273+J274)/3</f>
        <v>98.996808025535799</v>
      </c>
      <c r="L272" s="19">
        <f>(K272+K275)/2</f>
        <v>99.498404012767907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73.099999999999994</v>
      </c>
      <c r="I273" s="17">
        <v>70.900000000000006</v>
      </c>
      <c r="J273" s="17">
        <f t="shared" si="10"/>
        <v>96.990424076607411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10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7614</v>
      </c>
      <c r="I275" s="31">
        <v>7672</v>
      </c>
      <c r="J275" s="17">
        <f t="shared" ref="J275:J310" si="11">IF(I275/H275*100&gt;100,100,I275/H275*100)</f>
        <v>100</v>
      </c>
      <c r="K275" s="17">
        <f>J275</f>
        <v>100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1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1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1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1"/>
        <v>#DIV/0!</v>
      </c>
      <c r="K279" s="17" t="e">
        <f>J279</f>
        <v>#DIV/0!</v>
      </c>
      <c r="L279" s="33"/>
      <c r="M279" s="35"/>
      <c r="N279" s="17"/>
    </row>
    <row r="280" spans="1:14" ht="80.099999999999994" hidden="1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/>
      <c r="I280" s="17"/>
      <c r="J280" s="17" t="e">
        <f t="shared" si="11"/>
        <v>#DIV/0!</v>
      </c>
      <c r="K280" s="18" t="e">
        <f>(J280+J281+J282)/3</f>
        <v>#DIV/0!</v>
      </c>
      <c r="L280" s="19" t="e">
        <f>(K280+K283)/2</f>
        <v>#DIV/0!</v>
      </c>
      <c r="M280" s="35"/>
      <c r="N280" s="20"/>
    </row>
    <row r="281" spans="1:14" ht="80.099999999999994" hidden="1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/>
      <c r="I281" s="17"/>
      <c r="J281" s="17" t="e">
        <f t="shared" si="11"/>
        <v>#DIV/0!</v>
      </c>
      <c r="K281" s="24"/>
      <c r="L281" s="25"/>
      <c r="M281" s="35"/>
      <c r="N281" s="20"/>
    </row>
    <row r="282" spans="1:14" ht="80.099999999999994" hidden="1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/>
      <c r="I282" s="16"/>
      <c r="J282" s="17" t="e">
        <f t="shared" si="11"/>
        <v>#DIV/0!</v>
      </c>
      <c r="K282" s="27"/>
      <c r="L282" s="25"/>
      <c r="M282" s="35"/>
      <c r="N282" s="20"/>
    </row>
    <row r="283" spans="1:14" ht="33" hidden="1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/>
      <c r="I283" s="31"/>
      <c r="J283" s="17" t="e">
        <f t="shared" si="11"/>
        <v>#DIV/0!</v>
      </c>
      <c r="K283" s="17" t="e">
        <f>J283</f>
        <v>#DIV/0!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5.5</v>
      </c>
      <c r="I284" s="17">
        <v>5.5</v>
      </c>
      <c r="J284" s="17">
        <f t="shared" si="11"/>
        <v>100</v>
      </c>
      <c r="K284" s="18">
        <f>(J284+J285+J286)/3</f>
        <v>88.866666666666674</v>
      </c>
      <c r="L284" s="19">
        <f>(K284+K287)/2</f>
        <v>94.433333333333337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73.2</v>
      </c>
      <c r="I285" s="17">
        <v>75.2</v>
      </c>
      <c r="J285" s="17">
        <f t="shared" si="11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50</v>
      </c>
      <c r="I286" s="16">
        <v>33.299999999999997</v>
      </c>
      <c r="J286" s="17">
        <f t="shared" si="11"/>
        <v>66.599999999999994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4080</v>
      </c>
      <c r="I287" s="31">
        <v>4122</v>
      </c>
      <c r="J287" s="17">
        <f t="shared" si="11"/>
        <v>100</v>
      </c>
      <c r="K287" s="17">
        <f>J287</f>
        <v>100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6.5</v>
      </c>
      <c r="I292" s="17">
        <v>6.5</v>
      </c>
      <c r="J292" s="17">
        <f t="shared" si="11"/>
        <v>100</v>
      </c>
      <c r="K292" s="18">
        <f>(J292+J293+J294)/3</f>
        <v>100</v>
      </c>
      <c r="L292" s="19">
        <f>(K292+K295)/2</f>
        <v>98.07692307692308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73.3</v>
      </c>
      <c r="I293" s="17">
        <v>73.5</v>
      </c>
      <c r="J293" s="17">
        <f t="shared" si="11"/>
        <v>100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1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6630</v>
      </c>
      <c r="I295" s="31">
        <v>6375</v>
      </c>
      <c r="J295" s="17">
        <f t="shared" si="11"/>
        <v>96.15384615384616</v>
      </c>
      <c r="K295" s="17">
        <f>J295</f>
        <v>96.15384615384616</v>
      </c>
      <c r="L295" s="33"/>
      <c r="M295" s="35"/>
      <c r="N295" s="17"/>
    </row>
    <row r="296" spans="1:14" ht="90" customHeight="1" x14ac:dyDescent="0.25">
      <c r="A296" s="66"/>
      <c r="B296" s="10" t="s">
        <v>148</v>
      </c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>
        <v>6.1</v>
      </c>
      <c r="I296" s="17">
        <v>6.1</v>
      </c>
      <c r="J296" s="17">
        <f>IF(I296/H296*100&gt;100,100,I296/H296*100)</f>
        <v>100</v>
      </c>
      <c r="K296" s="18">
        <f>(J296+J297+J298)/3</f>
        <v>100</v>
      </c>
      <c r="L296" s="19">
        <f>(K296+K299)/2</f>
        <v>100</v>
      </c>
      <c r="M296" s="35"/>
      <c r="N296" s="17"/>
    </row>
    <row r="297" spans="1:14" ht="85.5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>
        <v>73.599999999999994</v>
      </c>
      <c r="I297" s="17">
        <v>74.7</v>
      </c>
      <c r="J297" s="17">
        <f>IF(I297/H297*100&gt;100,100,I297/H297*100)</f>
        <v>100</v>
      </c>
      <c r="K297" s="24"/>
      <c r="L297" s="25"/>
      <c r="M297" s="35"/>
      <c r="N297" s="17"/>
    </row>
    <row r="298" spans="1:14" ht="90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>
        <v>100</v>
      </c>
      <c r="I298" s="16">
        <v>100</v>
      </c>
      <c r="J298" s="17">
        <f>IF(I298/H298*100&gt;100,100,I298/H298*100)</f>
        <v>100</v>
      </c>
      <c r="K298" s="27"/>
      <c r="L298" s="25"/>
      <c r="M298" s="35"/>
      <c r="N298" s="17"/>
    </row>
    <row r="299" spans="1:14" ht="39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>
        <v>7200</v>
      </c>
      <c r="I299" s="31">
        <v>7245</v>
      </c>
      <c r="J299" s="17">
        <f>IF(I299/H299*100&gt;100,100,I299/H299*100)</f>
        <v>100</v>
      </c>
      <c r="K299" s="17">
        <f>J299</f>
        <v>100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I11+I15+I47+I59</f>
        <v>429</v>
      </c>
    </row>
    <row r="316" spans="1:14" x14ac:dyDescent="0.25">
      <c r="B316" s="62"/>
      <c r="C316" s="62"/>
      <c r="I316" s="63">
        <f>I71+I111+I123</f>
        <v>545</v>
      </c>
    </row>
    <row r="317" spans="1:14" x14ac:dyDescent="0.25">
      <c r="I317" s="63">
        <f>I183+I195</f>
        <v>125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55118110236220474" bottom="0.35433070866141736" header="0.31496062992125984" footer="0.31496062992125984"/>
  <pageSetup paperSize="9" scale="46" fitToHeight="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440"/>
  <sheetViews>
    <sheetView zoomScale="70" zoomScaleNormal="70" workbookViewId="0">
      <selection activeCell="B2" sqref="B2:N2"/>
    </sheetView>
  </sheetViews>
  <sheetFormatPr defaultRowHeight="15" x14ac:dyDescent="0.25"/>
  <cols>
    <col min="1" max="1" width="33" customWidth="1"/>
    <col min="2" max="2" width="31.85546875" customWidth="1"/>
    <col min="3" max="3" width="43.42578125" customWidth="1"/>
    <col min="4" max="4" width="17.5703125" customWidth="1"/>
    <col min="5" max="5" width="17.85546875" customWidth="1"/>
    <col min="6" max="6" width="9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196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197</v>
      </c>
      <c r="I5" s="4" t="s">
        <v>198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85" t="s">
        <v>199</v>
      </c>
      <c r="B7" s="86" t="s">
        <v>200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9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9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9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91"/>
      <c r="B11" s="86" t="s">
        <v>205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9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9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9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91"/>
      <c r="B15" s="86" t="s">
        <v>207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9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9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9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91"/>
      <c r="B19" s="86" t="s">
        <v>209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9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9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9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91"/>
      <c r="B23" s="86" t="s">
        <v>211</v>
      </c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9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9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9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91"/>
      <c r="B27" s="86" t="s">
        <v>213</v>
      </c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9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9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9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91"/>
      <c r="B31" s="86" t="s">
        <v>215</v>
      </c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9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9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9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91"/>
      <c r="B35" s="86" t="s">
        <v>217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9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9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9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9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</v>
      </c>
      <c r="I39" s="17">
        <v>9.9</v>
      </c>
      <c r="J39" s="17">
        <f>IF(H39/I39*100&gt;100,100,H39/I39*100)</f>
        <v>100</v>
      </c>
      <c r="K39" s="88">
        <f>(J39+J40+J41)/3</f>
        <v>100</v>
      </c>
      <c r="L39" s="89">
        <f>(K39+K42)/2</f>
        <v>95.588235294117652</v>
      </c>
      <c r="M39" s="35"/>
      <c r="N39" s="20"/>
    </row>
    <row r="40" spans="1:14" ht="57.75" customHeight="1" x14ac:dyDescent="0.25">
      <c r="A40" s="9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77.25" customHeight="1" x14ac:dyDescent="0.25">
      <c r="A41" s="9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55</v>
      </c>
      <c r="I41" s="16">
        <v>60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9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34</v>
      </c>
      <c r="I42" s="98">
        <v>31</v>
      </c>
      <c r="J42" s="17">
        <f>IF(I42/H42*100&gt;100,100,I42/H42*100)</f>
        <v>91.17647058823529</v>
      </c>
      <c r="K42" s="17">
        <f>J42</f>
        <v>91.17647058823529</v>
      </c>
      <c r="L42" s="95"/>
      <c r="M42" s="35"/>
      <c r="N42" s="17"/>
    </row>
    <row r="43" spans="1:14" ht="78.75" hidden="1" customHeight="1" x14ac:dyDescent="0.25">
      <c r="A43" s="9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customHeight="1" x14ac:dyDescent="0.25">
      <c r="A44" s="9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9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9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9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57.75" hidden="1" customHeight="1" x14ac:dyDescent="0.25">
      <c r="A48" s="9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69.75" hidden="1" customHeight="1" x14ac:dyDescent="0.25">
      <c r="A49" s="9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9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9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8.5</v>
      </c>
      <c r="J51" s="17">
        <f>IF(H51/I51*100&gt;100,100,H51/I51*100)</f>
        <v>100</v>
      </c>
      <c r="K51" s="88">
        <f>(J51+J52+J53)/3</f>
        <v>99.696969696969703</v>
      </c>
      <c r="L51" s="89">
        <f>(K51+K54)/2</f>
        <v>96.754022307768238</v>
      </c>
      <c r="M51" s="35"/>
      <c r="N51" s="20"/>
    </row>
    <row r="52" spans="1:14" ht="65.25" customHeight="1" x14ac:dyDescent="0.25">
      <c r="A52" s="9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63.75" customHeight="1" x14ac:dyDescent="0.25">
      <c r="A53" s="9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55</v>
      </c>
      <c r="I53" s="16">
        <v>54.5</v>
      </c>
      <c r="J53" s="17">
        <f>IF(I53/H53*100&gt;100,100,I53/H53*100)</f>
        <v>99.090909090909093</v>
      </c>
      <c r="K53" s="94"/>
      <c r="L53" s="95"/>
      <c r="M53" s="35"/>
      <c r="N53" s="20"/>
    </row>
    <row r="54" spans="1:14" ht="33" customHeight="1" x14ac:dyDescent="0.25">
      <c r="A54" s="9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307</v>
      </c>
      <c r="I54" s="98">
        <v>288</v>
      </c>
      <c r="J54" s="17">
        <f>IF(I54/H54*100&gt;100,100,I54/H54*100)</f>
        <v>93.811074918566774</v>
      </c>
      <c r="K54" s="17">
        <f>J54</f>
        <v>93.811074918566774</v>
      </c>
      <c r="L54" s="95"/>
      <c r="M54" s="35"/>
      <c r="N54" s="17"/>
    </row>
    <row r="55" spans="1:14" ht="63" hidden="1" customHeight="1" x14ac:dyDescent="0.25">
      <c r="A55" s="9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customHeight="1" x14ac:dyDescent="0.25">
      <c r="A56" s="9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9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9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9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customHeight="1" x14ac:dyDescent="0.25">
      <c r="A60" s="9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9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9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9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customHeight="1" x14ac:dyDescent="0.25">
      <c r="A64" s="9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9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9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9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customHeight="1" x14ac:dyDescent="0.25">
      <c r="A68" s="9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9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9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customHeight="1" x14ac:dyDescent="0.25">
      <c r="A71" s="9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9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9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9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57.75" hidden="1" customHeight="1" x14ac:dyDescent="0.25">
      <c r="A75" s="9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9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57.75" hidden="1" customHeight="1" x14ac:dyDescent="0.25">
      <c r="A77" s="9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9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customHeight="1" x14ac:dyDescent="0.25">
      <c r="A79" s="9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9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9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9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customHeight="1" x14ac:dyDescent="0.25">
      <c r="A83" s="9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9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9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9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59.25" customHeight="1" x14ac:dyDescent="0.25">
      <c r="A87" s="9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96.62756598240469</v>
      </c>
      <c r="M87" s="35"/>
      <c r="N87" s="20"/>
    </row>
    <row r="88" spans="1:14" ht="63" customHeight="1" x14ac:dyDescent="0.25">
      <c r="A88" s="9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8.6999999999999993</v>
      </c>
      <c r="J88" s="17">
        <f>IF(H88/I88*100&gt;100,100,H88/I88*100)</f>
        <v>100</v>
      </c>
      <c r="K88" s="94"/>
      <c r="L88" s="95"/>
      <c r="M88" s="35"/>
      <c r="N88" s="20"/>
    </row>
    <row r="89" spans="1:14" ht="54.75" customHeight="1" x14ac:dyDescent="0.25">
      <c r="A89" s="9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9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341</v>
      </c>
      <c r="I90" s="98">
        <v>318</v>
      </c>
      <c r="J90" s="17">
        <f>IF(I90/H90*100&gt;100,100,I90/H90*100)</f>
        <v>93.255131964809379</v>
      </c>
      <c r="K90" s="17">
        <f>J90</f>
        <v>93.255131964809379</v>
      </c>
      <c r="L90" s="95"/>
      <c r="M90" s="35"/>
      <c r="N90" s="17"/>
    </row>
    <row r="91" spans="1:14" ht="63" hidden="1" customHeight="1" x14ac:dyDescent="0.25">
      <c r="A91" s="9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9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9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9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9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9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9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9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91"/>
      <c r="B99" s="100"/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9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9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9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9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9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9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9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9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9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9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9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91"/>
      <c r="B111" s="100"/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9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9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9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9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9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9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9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91"/>
      <c r="B119" s="100"/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9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9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9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91"/>
      <c r="B123" s="100"/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9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9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9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customHeight="1" x14ac:dyDescent="0.25">
      <c r="A127" s="9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9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9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9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9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9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9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9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91"/>
      <c r="B135" s="100"/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9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9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9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customHeight="1" x14ac:dyDescent="0.25">
      <c r="A139" s="9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9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9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91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35"/>
      <c r="N142" s="17"/>
    </row>
    <row r="143" spans="1:14" ht="65.25" customHeight="1" x14ac:dyDescent="0.25">
      <c r="A143" s="91"/>
      <c r="B143" s="10" t="s">
        <v>27</v>
      </c>
      <c r="C143" s="11" t="s">
        <v>28</v>
      </c>
      <c r="D143" s="12" t="s">
        <v>18</v>
      </c>
      <c r="E143" s="13" t="s">
        <v>19</v>
      </c>
      <c r="F143" s="14" t="s">
        <v>20</v>
      </c>
      <c r="G143" s="15" t="s">
        <v>21</v>
      </c>
      <c r="H143" s="16">
        <v>100</v>
      </c>
      <c r="I143" s="17">
        <v>100</v>
      </c>
      <c r="J143" s="17">
        <f t="shared" ref="J143:J156" si="0">IF(I143/H143*100&gt;100,100,I143/H143*100)</f>
        <v>100</v>
      </c>
      <c r="K143" s="18">
        <f>(J143+J144+J145)/3</f>
        <v>100</v>
      </c>
      <c r="L143" s="19">
        <f>(K143+K146)/2</f>
        <v>100</v>
      </c>
      <c r="M143" s="35"/>
      <c r="N143" s="20"/>
    </row>
    <row r="144" spans="1:14" ht="62.25" customHeight="1" x14ac:dyDescent="0.25">
      <c r="A144" s="91"/>
      <c r="B144" s="22"/>
      <c r="C144" s="11"/>
      <c r="D144" s="23"/>
      <c r="E144" s="13" t="s">
        <v>19</v>
      </c>
      <c r="F144" s="14" t="s">
        <v>22</v>
      </c>
      <c r="G144" s="15" t="s">
        <v>21</v>
      </c>
      <c r="H144" s="16">
        <v>80</v>
      </c>
      <c r="I144" s="17">
        <v>80</v>
      </c>
      <c r="J144" s="17">
        <f t="shared" si="0"/>
        <v>100</v>
      </c>
      <c r="K144" s="24"/>
      <c r="L144" s="25"/>
      <c r="M144" s="35"/>
      <c r="N144" s="20"/>
    </row>
    <row r="145" spans="1:14" ht="93.75" customHeight="1" x14ac:dyDescent="0.25">
      <c r="A145" s="91"/>
      <c r="B145" s="22"/>
      <c r="C145" s="11"/>
      <c r="D145" s="23"/>
      <c r="E145" s="13" t="s">
        <v>19</v>
      </c>
      <c r="F145" s="26" t="s">
        <v>23</v>
      </c>
      <c r="G145" s="15" t="s">
        <v>21</v>
      </c>
      <c r="H145" s="16">
        <v>100</v>
      </c>
      <c r="I145" s="16">
        <v>100</v>
      </c>
      <c r="J145" s="17">
        <f t="shared" si="0"/>
        <v>100</v>
      </c>
      <c r="K145" s="27"/>
      <c r="L145" s="25"/>
      <c r="M145" s="35"/>
      <c r="N145" s="20"/>
    </row>
    <row r="146" spans="1:14" ht="31.5" x14ac:dyDescent="0.25">
      <c r="A146" s="91"/>
      <c r="B146" s="28"/>
      <c r="C146" s="11"/>
      <c r="D146" s="29"/>
      <c r="E146" s="13" t="s">
        <v>24</v>
      </c>
      <c r="F146" s="30" t="s">
        <v>25</v>
      </c>
      <c r="G146" s="15" t="s">
        <v>26</v>
      </c>
      <c r="H146" s="31">
        <v>32</v>
      </c>
      <c r="I146" s="32">
        <v>34</v>
      </c>
      <c r="J146" s="17">
        <f t="shared" si="0"/>
        <v>100</v>
      </c>
      <c r="K146" s="17">
        <f>J146</f>
        <v>100</v>
      </c>
      <c r="L146" s="33"/>
      <c r="M146" s="35"/>
      <c r="N146" s="17"/>
    </row>
    <row r="147" spans="1:14" ht="31.5" customHeight="1" x14ac:dyDescent="0.25">
      <c r="A147" s="91"/>
      <c r="B147" s="10" t="s">
        <v>30</v>
      </c>
      <c r="C147" s="11" t="s">
        <v>31</v>
      </c>
      <c r="D147" s="12" t="s">
        <v>18</v>
      </c>
      <c r="E147" s="13" t="s">
        <v>19</v>
      </c>
      <c r="F147" s="14" t="s">
        <v>20</v>
      </c>
      <c r="G147" s="15" t="s">
        <v>21</v>
      </c>
      <c r="H147" s="16">
        <v>100</v>
      </c>
      <c r="I147" s="17">
        <v>100</v>
      </c>
      <c r="J147" s="17">
        <f t="shared" si="0"/>
        <v>100</v>
      </c>
      <c r="K147" s="18">
        <f>(J147+J148+J149)/2</f>
        <v>100</v>
      </c>
      <c r="L147" s="19">
        <f>(K147+K150)/2</f>
        <v>100</v>
      </c>
      <c r="M147" s="35"/>
      <c r="N147" s="20"/>
    </row>
    <row r="148" spans="1:14" ht="47.25" customHeight="1" x14ac:dyDescent="0.25">
      <c r="A148" s="91"/>
      <c r="B148" s="22"/>
      <c r="C148" s="11"/>
      <c r="D148" s="23"/>
      <c r="E148" s="13" t="s">
        <v>19</v>
      </c>
      <c r="F148" s="14" t="s">
        <v>22</v>
      </c>
      <c r="G148" s="15" t="s">
        <v>21</v>
      </c>
      <c r="H148" s="16">
        <v>67</v>
      </c>
      <c r="I148" s="17">
        <v>100</v>
      </c>
      <c r="J148" s="17">
        <f t="shared" si="0"/>
        <v>100</v>
      </c>
      <c r="K148" s="24"/>
      <c r="L148" s="25"/>
      <c r="M148" s="35"/>
      <c r="N148" s="20"/>
    </row>
    <row r="149" spans="1:14" ht="63" customHeight="1" x14ac:dyDescent="0.25">
      <c r="A149" s="91"/>
      <c r="B149" s="22"/>
      <c r="C149" s="11"/>
      <c r="D149" s="23"/>
      <c r="E149" s="13" t="s">
        <v>19</v>
      </c>
      <c r="F149" s="26" t="s">
        <v>23</v>
      </c>
      <c r="G149" s="15" t="s">
        <v>21</v>
      </c>
      <c r="H149" s="16">
        <v>0</v>
      </c>
      <c r="I149" s="16">
        <v>0</v>
      </c>
      <c r="J149" s="17">
        <v>0</v>
      </c>
      <c r="K149" s="27"/>
      <c r="L149" s="25"/>
      <c r="M149" s="35"/>
      <c r="N149" s="20"/>
    </row>
    <row r="150" spans="1:14" ht="31.5" customHeight="1" x14ac:dyDescent="0.25">
      <c r="A150" s="91"/>
      <c r="B150" s="28"/>
      <c r="C150" s="11"/>
      <c r="D150" s="29"/>
      <c r="E150" s="13" t="s">
        <v>24</v>
      </c>
      <c r="F150" s="30" t="s">
        <v>25</v>
      </c>
      <c r="G150" s="15" t="s">
        <v>26</v>
      </c>
      <c r="H150" s="31">
        <v>1</v>
      </c>
      <c r="I150" s="32">
        <v>1</v>
      </c>
      <c r="J150" s="17">
        <f t="shared" si="0"/>
        <v>100</v>
      </c>
      <c r="K150" s="17">
        <f>J150</f>
        <v>100</v>
      </c>
      <c r="L150" s="33"/>
      <c r="M150" s="35"/>
      <c r="N150" s="17"/>
    </row>
    <row r="151" spans="1:14" ht="31.5" hidden="1" customHeight="1" x14ac:dyDescent="0.25">
      <c r="A151" s="91"/>
      <c r="B151" s="10"/>
      <c r="C151" s="11" t="s">
        <v>32</v>
      </c>
      <c r="D151" s="12" t="s">
        <v>18</v>
      </c>
      <c r="E151" s="13" t="s">
        <v>19</v>
      </c>
      <c r="F151" s="14" t="s">
        <v>20</v>
      </c>
      <c r="G151" s="15" t="s">
        <v>21</v>
      </c>
      <c r="H151" s="16"/>
      <c r="I151" s="17"/>
      <c r="J151" s="17" t="e">
        <f t="shared" si="0"/>
        <v>#DIV/0!</v>
      </c>
      <c r="K151" s="18" t="e">
        <f>(J151+J152+J153)/3</f>
        <v>#DIV/0!</v>
      </c>
      <c r="L151" s="19" t="e">
        <f>(K151+K154)/2</f>
        <v>#DIV/0!</v>
      </c>
      <c r="M151" s="35"/>
      <c r="N151" s="20"/>
    </row>
    <row r="152" spans="1:14" ht="47.25" hidden="1" customHeight="1" x14ac:dyDescent="0.25">
      <c r="A152" s="91"/>
      <c r="B152" s="22"/>
      <c r="C152" s="11"/>
      <c r="D152" s="23"/>
      <c r="E152" s="13" t="s">
        <v>19</v>
      </c>
      <c r="F152" s="14" t="s">
        <v>22</v>
      </c>
      <c r="G152" s="15" t="s">
        <v>21</v>
      </c>
      <c r="H152" s="16"/>
      <c r="I152" s="17"/>
      <c r="J152" s="17" t="e">
        <f t="shared" si="0"/>
        <v>#DIV/0!</v>
      </c>
      <c r="K152" s="24"/>
      <c r="L152" s="25"/>
      <c r="M152" s="35"/>
      <c r="N152" s="20"/>
    </row>
    <row r="153" spans="1:14" ht="63" hidden="1" customHeight="1" x14ac:dyDescent="0.25">
      <c r="A153" s="91"/>
      <c r="B153" s="22"/>
      <c r="C153" s="11"/>
      <c r="D153" s="23"/>
      <c r="E153" s="13" t="s">
        <v>19</v>
      </c>
      <c r="F153" s="26" t="s">
        <v>33</v>
      </c>
      <c r="G153" s="15" t="s">
        <v>21</v>
      </c>
      <c r="H153" s="16"/>
      <c r="I153" s="16"/>
      <c r="J153" s="17" t="e">
        <f t="shared" si="0"/>
        <v>#DIV/0!</v>
      </c>
      <c r="K153" s="27"/>
      <c r="L153" s="25"/>
      <c r="M153" s="35"/>
      <c r="N153" s="20"/>
    </row>
    <row r="154" spans="1:14" ht="31.5" hidden="1" customHeight="1" x14ac:dyDescent="0.25">
      <c r="A154" s="91"/>
      <c r="B154" s="28"/>
      <c r="C154" s="11"/>
      <c r="D154" s="29"/>
      <c r="E154" s="13" t="s">
        <v>24</v>
      </c>
      <c r="F154" s="30" t="s">
        <v>25</v>
      </c>
      <c r="G154" s="15" t="s">
        <v>26</v>
      </c>
      <c r="H154" s="31"/>
      <c r="I154" s="32"/>
      <c r="J154" s="17" t="e">
        <f t="shared" si="0"/>
        <v>#DIV/0!</v>
      </c>
      <c r="K154" s="17" t="e">
        <f>J154</f>
        <v>#DIV/0!</v>
      </c>
      <c r="L154" s="33"/>
      <c r="M154" s="35"/>
      <c r="N154" s="17"/>
    </row>
    <row r="155" spans="1:14" ht="31.5" hidden="1" customHeight="1" x14ac:dyDescent="0.25">
      <c r="A155" s="91"/>
      <c r="B155" s="10" t="s">
        <v>34</v>
      </c>
      <c r="C155" s="11" t="s">
        <v>35</v>
      </c>
      <c r="D155" s="12" t="s">
        <v>18</v>
      </c>
      <c r="E155" s="13" t="s">
        <v>19</v>
      </c>
      <c r="F155" s="14" t="s">
        <v>20</v>
      </c>
      <c r="G155" s="15" t="s">
        <v>21</v>
      </c>
      <c r="H155" s="16"/>
      <c r="I155" s="17"/>
      <c r="J155" s="17" t="e">
        <f t="shared" si="0"/>
        <v>#DIV/0!</v>
      </c>
      <c r="K155" s="18" t="e">
        <f>(J155+J156+J157)/2</f>
        <v>#DIV/0!</v>
      </c>
      <c r="L155" s="19" t="e">
        <f>(K155+K158)/2</f>
        <v>#DIV/0!</v>
      </c>
      <c r="M155" s="35"/>
      <c r="N155" s="20"/>
    </row>
    <row r="156" spans="1:14" ht="47.25" hidden="1" customHeight="1" x14ac:dyDescent="0.25">
      <c r="A156" s="91"/>
      <c r="B156" s="22"/>
      <c r="C156" s="11"/>
      <c r="D156" s="23"/>
      <c r="E156" s="13" t="s">
        <v>19</v>
      </c>
      <c r="F156" s="14" t="s">
        <v>22</v>
      </c>
      <c r="G156" s="15" t="s">
        <v>21</v>
      </c>
      <c r="H156" s="16"/>
      <c r="I156" s="17"/>
      <c r="J156" s="17" t="e">
        <f t="shared" si="0"/>
        <v>#DIV/0!</v>
      </c>
      <c r="K156" s="24"/>
      <c r="L156" s="25"/>
      <c r="M156" s="35"/>
      <c r="N156" s="20"/>
    </row>
    <row r="157" spans="1:14" ht="63" hidden="1" customHeight="1" x14ac:dyDescent="0.25">
      <c r="A157" s="91"/>
      <c r="B157" s="22"/>
      <c r="C157" s="11"/>
      <c r="D157" s="23"/>
      <c r="E157" s="13" t="s">
        <v>19</v>
      </c>
      <c r="F157" s="26" t="s">
        <v>23</v>
      </c>
      <c r="G157" s="15" t="s">
        <v>21</v>
      </c>
      <c r="H157" s="16"/>
      <c r="I157" s="16"/>
      <c r="J157" s="17"/>
      <c r="K157" s="27"/>
      <c r="L157" s="25"/>
      <c r="M157" s="35"/>
      <c r="N157" s="20"/>
    </row>
    <row r="158" spans="1:14" ht="31.5" hidden="1" customHeight="1" x14ac:dyDescent="0.25">
      <c r="A158" s="91"/>
      <c r="B158" s="28"/>
      <c r="C158" s="11"/>
      <c r="D158" s="29"/>
      <c r="E158" s="13" t="s">
        <v>24</v>
      </c>
      <c r="F158" s="30" t="s">
        <v>25</v>
      </c>
      <c r="G158" s="15" t="s">
        <v>26</v>
      </c>
      <c r="H158" s="31"/>
      <c r="I158" s="32"/>
      <c r="J158" s="17" t="e">
        <f>IF(I158/H158*100&gt;100,100,I158/H158*100)</f>
        <v>#DIV/0!</v>
      </c>
      <c r="K158" s="17" t="e">
        <f>J158</f>
        <v>#DIV/0!</v>
      </c>
      <c r="L158" s="33"/>
      <c r="M158" s="35"/>
      <c r="N158" s="17"/>
    </row>
    <row r="159" spans="1:14" ht="31.5" hidden="1" customHeight="1" x14ac:dyDescent="0.25">
      <c r="A159" s="91"/>
      <c r="B159" s="10" t="s">
        <v>36</v>
      </c>
      <c r="C159" s="11" t="s">
        <v>37</v>
      </c>
      <c r="D159" s="12" t="s">
        <v>18</v>
      </c>
      <c r="E159" s="13" t="s">
        <v>19</v>
      </c>
      <c r="F159" s="14" t="s">
        <v>20</v>
      </c>
      <c r="G159" s="15" t="s">
        <v>21</v>
      </c>
      <c r="H159" s="16"/>
      <c r="I159" s="17"/>
      <c r="J159" s="17" t="e">
        <f>IF(I159/H159*100&gt;100,100,I159/H159*100)</f>
        <v>#DIV/0!</v>
      </c>
      <c r="K159" s="18" t="e">
        <f>(J159+J160+J161)/2</f>
        <v>#DIV/0!</v>
      </c>
      <c r="L159" s="19" t="e">
        <f>(K159+K162)/2</f>
        <v>#DIV/0!</v>
      </c>
      <c r="M159" s="35"/>
      <c r="N159" s="20"/>
    </row>
    <row r="160" spans="1:14" ht="47.25" hidden="1" customHeight="1" x14ac:dyDescent="0.25">
      <c r="A160" s="91"/>
      <c r="B160" s="22"/>
      <c r="C160" s="11"/>
      <c r="D160" s="23"/>
      <c r="E160" s="13" t="s">
        <v>19</v>
      </c>
      <c r="F160" s="14" t="s">
        <v>22</v>
      </c>
      <c r="G160" s="15" t="s">
        <v>21</v>
      </c>
      <c r="H160" s="16"/>
      <c r="I160" s="17"/>
      <c r="J160" s="17" t="e">
        <f>IF(I160/H160*100&gt;100,100,I160/H160*100)</f>
        <v>#DIV/0!</v>
      </c>
      <c r="K160" s="24"/>
      <c r="L160" s="25"/>
      <c r="M160" s="35"/>
      <c r="N160" s="20"/>
    </row>
    <row r="161" spans="1:14" ht="63" hidden="1" customHeight="1" x14ac:dyDescent="0.25">
      <c r="A161" s="91"/>
      <c r="B161" s="22"/>
      <c r="C161" s="11"/>
      <c r="D161" s="23"/>
      <c r="E161" s="13" t="s">
        <v>19</v>
      </c>
      <c r="F161" s="26" t="s">
        <v>23</v>
      </c>
      <c r="G161" s="15" t="s">
        <v>21</v>
      </c>
      <c r="H161" s="16"/>
      <c r="I161" s="16"/>
      <c r="J161" s="17"/>
      <c r="K161" s="27"/>
      <c r="L161" s="25"/>
      <c r="M161" s="35"/>
      <c r="N161" s="20"/>
    </row>
    <row r="162" spans="1:14" ht="31.5" hidden="1" customHeight="1" x14ac:dyDescent="0.25">
      <c r="A162" s="91"/>
      <c r="B162" s="28"/>
      <c r="C162" s="11"/>
      <c r="D162" s="29"/>
      <c r="E162" s="13" t="s">
        <v>24</v>
      </c>
      <c r="F162" s="30" t="s">
        <v>25</v>
      </c>
      <c r="G162" s="15" t="s">
        <v>26</v>
      </c>
      <c r="H162" s="31"/>
      <c r="I162" s="32"/>
      <c r="J162" s="17" t="e">
        <f t="shared" ref="J162:J172" si="1">IF(I162/H162*100&gt;100,100,I162/H162*100)</f>
        <v>#DIV/0!</v>
      </c>
      <c r="K162" s="17" t="e">
        <f>J162</f>
        <v>#DIV/0!</v>
      </c>
      <c r="L162" s="33"/>
      <c r="M162" s="35"/>
      <c r="N162" s="17"/>
    </row>
    <row r="163" spans="1:14" ht="31.5" hidden="1" customHeight="1" x14ac:dyDescent="0.25">
      <c r="A163" s="91"/>
      <c r="B163" s="10"/>
      <c r="C163" s="11" t="s">
        <v>38</v>
      </c>
      <c r="D163" s="12" t="s">
        <v>18</v>
      </c>
      <c r="E163" s="13" t="s">
        <v>19</v>
      </c>
      <c r="F163" s="14" t="s">
        <v>20</v>
      </c>
      <c r="G163" s="15" t="s">
        <v>21</v>
      </c>
      <c r="H163" s="16"/>
      <c r="I163" s="17"/>
      <c r="J163" s="17" t="e">
        <f t="shared" si="1"/>
        <v>#DIV/0!</v>
      </c>
      <c r="K163" s="18" t="e">
        <f>(J163+J164+J165)/3</f>
        <v>#DIV/0!</v>
      </c>
      <c r="L163" s="19" t="e">
        <f>(K163+K166)/2</f>
        <v>#DIV/0!</v>
      </c>
      <c r="M163" s="35"/>
      <c r="N163" s="20"/>
    </row>
    <row r="164" spans="1:14" ht="47.25" hidden="1" customHeight="1" x14ac:dyDescent="0.25">
      <c r="A164" s="91"/>
      <c r="B164" s="22"/>
      <c r="C164" s="11"/>
      <c r="D164" s="23"/>
      <c r="E164" s="13" t="s">
        <v>19</v>
      </c>
      <c r="F164" s="14" t="s">
        <v>22</v>
      </c>
      <c r="G164" s="15" t="s">
        <v>21</v>
      </c>
      <c r="H164" s="16"/>
      <c r="I164" s="17"/>
      <c r="J164" s="17" t="e">
        <f t="shared" si="1"/>
        <v>#DIV/0!</v>
      </c>
      <c r="K164" s="24"/>
      <c r="L164" s="25"/>
      <c r="M164" s="35"/>
      <c r="N164" s="20"/>
    </row>
    <row r="165" spans="1:14" ht="63" hidden="1" customHeight="1" x14ac:dyDescent="0.25">
      <c r="A165" s="91"/>
      <c r="B165" s="22"/>
      <c r="C165" s="11"/>
      <c r="D165" s="23"/>
      <c r="E165" s="13" t="s">
        <v>19</v>
      </c>
      <c r="F165" s="26" t="s">
        <v>33</v>
      </c>
      <c r="G165" s="15" t="s">
        <v>21</v>
      </c>
      <c r="H165" s="16"/>
      <c r="I165" s="16"/>
      <c r="J165" s="17" t="e">
        <f t="shared" si="1"/>
        <v>#DIV/0!</v>
      </c>
      <c r="K165" s="27"/>
      <c r="L165" s="25"/>
      <c r="M165" s="35"/>
      <c r="N165" s="20"/>
    </row>
    <row r="166" spans="1:14" ht="31.5" hidden="1" customHeight="1" x14ac:dyDescent="0.25">
      <c r="A166" s="91"/>
      <c r="B166" s="28"/>
      <c r="C166" s="11"/>
      <c r="D166" s="29"/>
      <c r="E166" s="13" t="s">
        <v>24</v>
      </c>
      <c r="F166" s="30" t="s">
        <v>25</v>
      </c>
      <c r="G166" s="15" t="s">
        <v>26</v>
      </c>
      <c r="H166" s="31"/>
      <c r="I166" s="32"/>
      <c r="J166" s="17" t="e">
        <f t="shared" si="1"/>
        <v>#DIV/0!</v>
      </c>
      <c r="K166" s="17" t="e">
        <f>J166</f>
        <v>#DIV/0!</v>
      </c>
      <c r="L166" s="33"/>
      <c r="M166" s="35"/>
      <c r="N166" s="17"/>
    </row>
    <row r="167" spans="1:14" ht="31.5" hidden="1" customHeight="1" x14ac:dyDescent="0.25">
      <c r="A167" s="91"/>
      <c r="B167" s="10"/>
      <c r="C167" s="11" t="s">
        <v>39</v>
      </c>
      <c r="D167" s="12" t="s">
        <v>18</v>
      </c>
      <c r="E167" s="13" t="s">
        <v>19</v>
      </c>
      <c r="F167" s="14" t="s">
        <v>20</v>
      </c>
      <c r="G167" s="15" t="s">
        <v>21</v>
      </c>
      <c r="H167" s="16"/>
      <c r="I167" s="17"/>
      <c r="J167" s="17" t="e">
        <f t="shared" si="1"/>
        <v>#DIV/0!</v>
      </c>
      <c r="K167" s="18" t="e">
        <f>(J167+J168+J169)/3</f>
        <v>#DIV/0!</v>
      </c>
      <c r="L167" s="19" t="e">
        <f>(K167+K170)/2</f>
        <v>#DIV/0!</v>
      </c>
      <c r="M167" s="35"/>
      <c r="N167" s="20"/>
    </row>
    <row r="168" spans="1:14" ht="47.25" hidden="1" customHeight="1" x14ac:dyDescent="0.25">
      <c r="A168" s="91"/>
      <c r="B168" s="22"/>
      <c r="C168" s="11"/>
      <c r="D168" s="23"/>
      <c r="E168" s="13" t="s">
        <v>19</v>
      </c>
      <c r="F168" s="14" t="s">
        <v>22</v>
      </c>
      <c r="G168" s="15" t="s">
        <v>21</v>
      </c>
      <c r="H168" s="16"/>
      <c r="I168" s="17"/>
      <c r="J168" s="17" t="e">
        <f t="shared" si="1"/>
        <v>#DIV/0!</v>
      </c>
      <c r="K168" s="24"/>
      <c r="L168" s="25"/>
      <c r="M168" s="35"/>
      <c r="N168" s="20"/>
    </row>
    <row r="169" spans="1:14" ht="63" hidden="1" customHeight="1" x14ac:dyDescent="0.25">
      <c r="A169" s="91"/>
      <c r="B169" s="22"/>
      <c r="C169" s="11"/>
      <c r="D169" s="23"/>
      <c r="E169" s="13" t="s">
        <v>19</v>
      </c>
      <c r="F169" s="26" t="s">
        <v>33</v>
      </c>
      <c r="G169" s="15" t="s">
        <v>21</v>
      </c>
      <c r="H169" s="16"/>
      <c r="I169" s="16"/>
      <c r="J169" s="17" t="e">
        <f t="shared" si="1"/>
        <v>#DIV/0!</v>
      </c>
      <c r="K169" s="27"/>
      <c r="L169" s="25"/>
      <c r="M169" s="35"/>
      <c r="N169" s="20"/>
    </row>
    <row r="170" spans="1:14" ht="31.5" hidden="1" customHeight="1" x14ac:dyDescent="0.25">
      <c r="A170" s="91"/>
      <c r="B170" s="28"/>
      <c r="C170" s="11"/>
      <c r="D170" s="29"/>
      <c r="E170" s="13" t="s">
        <v>24</v>
      </c>
      <c r="F170" s="30" t="s">
        <v>25</v>
      </c>
      <c r="G170" s="15" t="s">
        <v>26</v>
      </c>
      <c r="H170" s="31"/>
      <c r="I170" s="32"/>
      <c r="J170" s="17" t="e">
        <f t="shared" si="1"/>
        <v>#DIV/0!</v>
      </c>
      <c r="K170" s="17" t="e">
        <f>J170</f>
        <v>#DIV/0!</v>
      </c>
      <c r="L170" s="33"/>
      <c r="M170" s="35"/>
      <c r="N170" s="17"/>
    </row>
    <row r="171" spans="1:14" ht="31.5" hidden="1" customHeight="1" x14ac:dyDescent="0.25">
      <c r="A171" s="91"/>
      <c r="B171" s="10"/>
      <c r="C171" s="11" t="s">
        <v>40</v>
      </c>
      <c r="D171" s="12" t="s">
        <v>18</v>
      </c>
      <c r="E171" s="13" t="s">
        <v>19</v>
      </c>
      <c r="F171" s="14" t="s">
        <v>20</v>
      </c>
      <c r="G171" s="15" t="s">
        <v>21</v>
      </c>
      <c r="H171" s="16"/>
      <c r="I171" s="17"/>
      <c r="J171" s="17" t="e">
        <f t="shared" si="1"/>
        <v>#DIV/0!</v>
      </c>
      <c r="K171" s="18" t="e">
        <f>(J171+J172+J173)/2</f>
        <v>#DIV/0!</v>
      </c>
      <c r="L171" s="19" t="e">
        <f>(K171+K174)/2</f>
        <v>#DIV/0!</v>
      </c>
      <c r="M171" s="35"/>
      <c r="N171" s="20"/>
    </row>
    <row r="172" spans="1:14" ht="47.25" hidden="1" customHeight="1" x14ac:dyDescent="0.25">
      <c r="A172" s="91"/>
      <c r="B172" s="22"/>
      <c r="C172" s="11"/>
      <c r="D172" s="23"/>
      <c r="E172" s="13" t="s">
        <v>19</v>
      </c>
      <c r="F172" s="14" t="s">
        <v>22</v>
      </c>
      <c r="G172" s="15" t="s">
        <v>21</v>
      </c>
      <c r="H172" s="16"/>
      <c r="I172" s="17"/>
      <c r="J172" s="17" t="e">
        <f t="shared" si="1"/>
        <v>#DIV/0!</v>
      </c>
      <c r="K172" s="24"/>
      <c r="L172" s="25"/>
      <c r="M172" s="35"/>
      <c r="N172" s="20"/>
    </row>
    <row r="173" spans="1:14" ht="63" hidden="1" customHeight="1" x14ac:dyDescent="0.25">
      <c r="A173" s="91"/>
      <c r="B173" s="22"/>
      <c r="C173" s="11"/>
      <c r="D173" s="23"/>
      <c r="E173" s="13" t="s">
        <v>19</v>
      </c>
      <c r="F173" s="26" t="s">
        <v>23</v>
      </c>
      <c r="G173" s="15" t="s">
        <v>21</v>
      </c>
      <c r="H173" s="16"/>
      <c r="I173" s="16"/>
      <c r="J173" s="17"/>
      <c r="K173" s="27"/>
      <c r="L173" s="25"/>
      <c r="M173" s="35"/>
      <c r="N173" s="20"/>
    </row>
    <row r="174" spans="1:14" ht="31.5" hidden="1" customHeight="1" x14ac:dyDescent="0.25">
      <c r="A174" s="91"/>
      <c r="B174" s="28"/>
      <c r="C174" s="11"/>
      <c r="D174" s="29"/>
      <c r="E174" s="13" t="s">
        <v>24</v>
      </c>
      <c r="F174" s="30" t="s">
        <v>25</v>
      </c>
      <c r="G174" s="15" t="s">
        <v>26</v>
      </c>
      <c r="H174" s="31"/>
      <c r="I174" s="32"/>
      <c r="J174" s="17" t="e">
        <f>IF(I174/H174*100&gt;100,100,I174/H174*100)</f>
        <v>#DIV/0!</v>
      </c>
      <c r="K174" s="17" t="e">
        <f>J174</f>
        <v>#DIV/0!</v>
      </c>
      <c r="L174" s="33"/>
      <c r="M174" s="35"/>
      <c r="N174" s="17"/>
    </row>
    <row r="175" spans="1:14" ht="31.5" hidden="1" customHeight="1" x14ac:dyDescent="0.25">
      <c r="A175" s="91"/>
      <c r="B175" s="10"/>
      <c r="C175" s="11" t="s">
        <v>41</v>
      </c>
      <c r="D175" s="12" t="s">
        <v>18</v>
      </c>
      <c r="E175" s="13" t="s">
        <v>19</v>
      </c>
      <c r="F175" s="14" t="s">
        <v>20</v>
      </c>
      <c r="G175" s="15" t="s">
        <v>21</v>
      </c>
      <c r="H175" s="16"/>
      <c r="I175" s="17"/>
      <c r="J175" s="17" t="e">
        <f>IF(I175/H175*100&gt;100,100,I175/H175*100)</f>
        <v>#DIV/0!</v>
      </c>
      <c r="K175" s="18" t="e">
        <f>(J175+J176+J177)/2</f>
        <v>#DIV/0!</v>
      </c>
      <c r="L175" s="19" t="e">
        <f>(K175+K178)/2</f>
        <v>#DIV/0!</v>
      </c>
      <c r="M175" s="35"/>
      <c r="N175" s="20"/>
    </row>
    <row r="176" spans="1:14" ht="47.25" hidden="1" customHeight="1" x14ac:dyDescent="0.25">
      <c r="A176" s="91"/>
      <c r="B176" s="22"/>
      <c r="C176" s="11"/>
      <c r="D176" s="23"/>
      <c r="E176" s="13" t="s">
        <v>19</v>
      </c>
      <c r="F176" s="14" t="s">
        <v>22</v>
      </c>
      <c r="G176" s="15" t="s">
        <v>21</v>
      </c>
      <c r="H176" s="16"/>
      <c r="I176" s="17"/>
      <c r="J176" s="17" t="e">
        <f>IF(I176/H176*100&gt;100,100,I176/H176*100)</f>
        <v>#DIV/0!</v>
      </c>
      <c r="K176" s="24"/>
      <c r="L176" s="25"/>
      <c r="M176" s="35"/>
      <c r="N176" s="20"/>
    </row>
    <row r="177" spans="1:14" ht="63" hidden="1" customHeight="1" x14ac:dyDescent="0.25">
      <c r="A177" s="91"/>
      <c r="B177" s="22"/>
      <c r="C177" s="11"/>
      <c r="D177" s="23"/>
      <c r="E177" s="13" t="s">
        <v>19</v>
      </c>
      <c r="F177" s="26" t="s">
        <v>23</v>
      </c>
      <c r="G177" s="15" t="s">
        <v>21</v>
      </c>
      <c r="H177" s="16"/>
      <c r="I177" s="16"/>
      <c r="J177" s="17"/>
      <c r="K177" s="27"/>
      <c r="L177" s="25"/>
      <c r="M177" s="35"/>
      <c r="N177" s="20"/>
    </row>
    <row r="178" spans="1:14" ht="31.5" hidden="1" customHeight="1" x14ac:dyDescent="0.25">
      <c r="A178" s="91"/>
      <c r="B178" s="28"/>
      <c r="C178" s="11"/>
      <c r="D178" s="29"/>
      <c r="E178" s="13" t="s">
        <v>24</v>
      </c>
      <c r="F178" s="30" t="s">
        <v>25</v>
      </c>
      <c r="G178" s="15" t="s">
        <v>26</v>
      </c>
      <c r="H178" s="31"/>
      <c r="I178" s="32"/>
      <c r="J178" s="17" t="e">
        <f>IF(I178/H178*100&gt;100,100,I178/H178*100)</f>
        <v>#DIV/0!</v>
      </c>
      <c r="K178" s="17" t="e">
        <f>J178</f>
        <v>#DIV/0!</v>
      </c>
      <c r="L178" s="33"/>
      <c r="M178" s="35"/>
      <c r="N178" s="17"/>
    </row>
    <row r="179" spans="1:14" ht="31.5" hidden="1" customHeight="1" x14ac:dyDescent="0.25">
      <c r="A179" s="91"/>
      <c r="B179" s="10" t="s">
        <v>42</v>
      </c>
      <c r="C179" s="11" t="s">
        <v>43</v>
      </c>
      <c r="D179" s="12" t="s">
        <v>18</v>
      </c>
      <c r="E179" s="13" t="s">
        <v>19</v>
      </c>
      <c r="F179" s="14" t="s">
        <v>20</v>
      </c>
      <c r="G179" s="15" t="s">
        <v>21</v>
      </c>
      <c r="H179" s="16"/>
      <c r="I179" s="17"/>
      <c r="J179" s="17" t="e">
        <f>IF(I179/H179*100&gt;100,100,I179/H179*100)</f>
        <v>#DIV/0!</v>
      </c>
      <c r="K179" s="18" t="e">
        <f>(J179+J180+J181)/2</f>
        <v>#DIV/0!</v>
      </c>
      <c r="L179" s="19" t="e">
        <f>(K179+K182)/2</f>
        <v>#DIV/0!</v>
      </c>
      <c r="M179" s="35"/>
      <c r="N179" s="71"/>
    </row>
    <row r="180" spans="1:14" ht="47.25" hidden="1" x14ac:dyDescent="0.25">
      <c r="A180" s="91"/>
      <c r="B180" s="22"/>
      <c r="C180" s="11"/>
      <c r="D180" s="23"/>
      <c r="E180" s="13" t="s">
        <v>19</v>
      </c>
      <c r="F180" s="14" t="s">
        <v>22</v>
      </c>
      <c r="G180" s="15" t="s">
        <v>21</v>
      </c>
      <c r="H180" s="16"/>
      <c r="I180" s="17"/>
      <c r="J180" s="17" t="e">
        <f>IF(I180/H180*100&gt;100,100,I180/H180*100)</f>
        <v>#DIV/0!</v>
      </c>
      <c r="K180" s="24"/>
      <c r="L180" s="25"/>
      <c r="M180" s="35"/>
      <c r="N180" s="72"/>
    </row>
    <row r="181" spans="1:14" ht="63" hidden="1" x14ac:dyDescent="0.25">
      <c r="A181" s="91"/>
      <c r="B181" s="22"/>
      <c r="C181" s="11"/>
      <c r="D181" s="23"/>
      <c r="E181" s="13" t="s">
        <v>19</v>
      </c>
      <c r="F181" s="26" t="s">
        <v>23</v>
      </c>
      <c r="G181" s="15" t="s">
        <v>21</v>
      </c>
      <c r="H181" s="16"/>
      <c r="I181" s="16"/>
      <c r="J181" s="17">
        <v>0</v>
      </c>
      <c r="K181" s="27"/>
      <c r="L181" s="25"/>
      <c r="M181" s="35"/>
      <c r="N181" s="72"/>
    </row>
    <row r="182" spans="1:14" ht="31.5" hidden="1" x14ac:dyDescent="0.25">
      <c r="A182" s="91"/>
      <c r="B182" s="28"/>
      <c r="C182" s="11"/>
      <c r="D182" s="29"/>
      <c r="E182" s="13" t="s">
        <v>24</v>
      </c>
      <c r="F182" s="30" t="s">
        <v>25</v>
      </c>
      <c r="G182" s="15" t="s">
        <v>26</v>
      </c>
      <c r="H182" s="31"/>
      <c r="I182" s="32"/>
      <c r="J182" s="17" t="e">
        <f>IF(I182/H182*100&gt;100,100,I182/H182*100)</f>
        <v>#DIV/0!</v>
      </c>
      <c r="K182" s="17" t="e">
        <f>J182</f>
        <v>#DIV/0!</v>
      </c>
      <c r="L182" s="33"/>
      <c r="M182" s="35"/>
      <c r="N182" s="73"/>
    </row>
    <row r="183" spans="1:14" ht="31.5" hidden="1" customHeight="1" x14ac:dyDescent="0.25">
      <c r="A183" s="91"/>
      <c r="B183" s="10"/>
      <c r="C183" s="11" t="s">
        <v>44</v>
      </c>
      <c r="D183" s="12" t="s">
        <v>18</v>
      </c>
      <c r="E183" s="13" t="s">
        <v>19</v>
      </c>
      <c r="F183" s="14" t="s">
        <v>20</v>
      </c>
      <c r="G183" s="15" t="s">
        <v>21</v>
      </c>
      <c r="H183" s="16"/>
      <c r="I183" s="17"/>
      <c r="J183" s="17" t="e">
        <f>IF(I183/H183*100&gt;100,100,I183/H183*100)</f>
        <v>#DIV/0!</v>
      </c>
      <c r="K183" s="18" t="e">
        <f>(J183+J184+J185)/2</f>
        <v>#DIV/0!</v>
      </c>
      <c r="L183" s="19" t="e">
        <f>(K183+K186)/2</f>
        <v>#DIV/0!</v>
      </c>
      <c r="M183" s="35"/>
      <c r="N183" s="20"/>
    </row>
    <row r="184" spans="1:14" ht="47.25" hidden="1" customHeight="1" x14ac:dyDescent="0.25">
      <c r="A184" s="91"/>
      <c r="B184" s="22"/>
      <c r="C184" s="11"/>
      <c r="D184" s="23"/>
      <c r="E184" s="13" t="s">
        <v>19</v>
      </c>
      <c r="F184" s="14" t="s">
        <v>22</v>
      </c>
      <c r="G184" s="15" t="s">
        <v>21</v>
      </c>
      <c r="H184" s="16"/>
      <c r="I184" s="17"/>
      <c r="J184" s="17" t="e">
        <f>IF(I184/H184*100&gt;100,100,I184/H184*100)</f>
        <v>#DIV/0!</v>
      </c>
      <c r="K184" s="24"/>
      <c r="L184" s="25"/>
      <c r="M184" s="35"/>
      <c r="N184" s="20"/>
    </row>
    <row r="185" spans="1:14" ht="63" hidden="1" customHeight="1" x14ac:dyDescent="0.25">
      <c r="A185" s="91"/>
      <c r="B185" s="22"/>
      <c r="C185" s="11"/>
      <c r="D185" s="23"/>
      <c r="E185" s="13" t="s">
        <v>19</v>
      </c>
      <c r="F185" s="26" t="s">
        <v>23</v>
      </c>
      <c r="G185" s="15" t="s">
        <v>21</v>
      </c>
      <c r="H185" s="16"/>
      <c r="I185" s="16"/>
      <c r="J185" s="17"/>
      <c r="K185" s="27"/>
      <c r="L185" s="25"/>
      <c r="M185" s="35"/>
      <c r="N185" s="20"/>
    </row>
    <row r="186" spans="1:14" ht="31.5" hidden="1" customHeight="1" x14ac:dyDescent="0.25">
      <c r="A186" s="91"/>
      <c r="B186" s="28"/>
      <c r="C186" s="11"/>
      <c r="D186" s="29"/>
      <c r="E186" s="13" t="s">
        <v>24</v>
      </c>
      <c r="F186" s="30" t="s">
        <v>25</v>
      </c>
      <c r="G186" s="15" t="s">
        <v>26</v>
      </c>
      <c r="H186" s="31"/>
      <c r="I186" s="32"/>
      <c r="J186" s="17" t="e">
        <f t="shared" ref="J186:J193" si="2">IF(I186/H186*100&gt;100,100,I186/H186*100)</f>
        <v>#DIV/0!</v>
      </c>
      <c r="K186" s="17" t="e">
        <f>J186</f>
        <v>#DIV/0!</v>
      </c>
      <c r="L186" s="33"/>
      <c r="M186" s="35"/>
      <c r="N186" s="17"/>
    </row>
    <row r="187" spans="1:14" ht="31.5" hidden="1" customHeight="1" x14ac:dyDescent="0.25">
      <c r="A187" s="91"/>
      <c r="B187" s="10"/>
      <c r="C187" s="11" t="s">
        <v>45</v>
      </c>
      <c r="D187" s="12" t="s">
        <v>18</v>
      </c>
      <c r="E187" s="13" t="s">
        <v>19</v>
      </c>
      <c r="F187" s="14" t="s">
        <v>20</v>
      </c>
      <c r="G187" s="15" t="s">
        <v>21</v>
      </c>
      <c r="H187" s="16"/>
      <c r="I187" s="17"/>
      <c r="J187" s="17" t="e">
        <f t="shared" si="2"/>
        <v>#DIV/0!</v>
      </c>
      <c r="K187" s="18" t="e">
        <f>(J187+J188+J189)/3</f>
        <v>#DIV/0!</v>
      </c>
      <c r="L187" s="19" t="e">
        <f>(K187+K190)/2</f>
        <v>#DIV/0!</v>
      </c>
      <c r="M187" s="35"/>
      <c r="N187" s="20"/>
    </row>
    <row r="188" spans="1:14" ht="47.25" hidden="1" customHeight="1" x14ac:dyDescent="0.25">
      <c r="A188" s="91"/>
      <c r="B188" s="22"/>
      <c r="C188" s="11"/>
      <c r="D188" s="23"/>
      <c r="E188" s="13" t="s">
        <v>19</v>
      </c>
      <c r="F188" s="14" t="s">
        <v>22</v>
      </c>
      <c r="G188" s="15" t="s">
        <v>21</v>
      </c>
      <c r="H188" s="16"/>
      <c r="I188" s="17"/>
      <c r="J188" s="17" t="e">
        <f t="shared" si="2"/>
        <v>#DIV/0!</v>
      </c>
      <c r="K188" s="24"/>
      <c r="L188" s="25"/>
      <c r="M188" s="35"/>
      <c r="N188" s="20"/>
    </row>
    <row r="189" spans="1:14" ht="63" hidden="1" customHeight="1" x14ac:dyDescent="0.25">
      <c r="A189" s="91"/>
      <c r="B189" s="22"/>
      <c r="C189" s="11"/>
      <c r="D189" s="23"/>
      <c r="E189" s="13" t="s">
        <v>19</v>
      </c>
      <c r="F189" s="26" t="s">
        <v>33</v>
      </c>
      <c r="G189" s="15" t="s">
        <v>21</v>
      </c>
      <c r="H189" s="16"/>
      <c r="I189" s="16"/>
      <c r="J189" s="17" t="e">
        <f t="shared" si="2"/>
        <v>#DIV/0!</v>
      </c>
      <c r="K189" s="27"/>
      <c r="L189" s="25"/>
      <c r="M189" s="35"/>
      <c r="N189" s="20"/>
    </row>
    <row r="190" spans="1:14" ht="31.5" hidden="1" customHeight="1" x14ac:dyDescent="0.25">
      <c r="A190" s="91"/>
      <c r="B190" s="28"/>
      <c r="C190" s="11"/>
      <c r="D190" s="29"/>
      <c r="E190" s="13" t="s">
        <v>24</v>
      </c>
      <c r="F190" s="30" t="s">
        <v>25</v>
      </c>
      <c r="G190" s="15" t="s">
        <v>26</v>
      </c>
      <c r="H190" s="31"/>
      <c r="I190" s="32"/>
      <c r="J190" s="17" t="e">
        <f t="shared" si="2"/>
        <v>#DIV/0!</v>
      </c>
      <c r="K190" s="17" t="e">
        <f>J190</f>
        <v>#DIV/0!</v>
      </c>
      <c r="L190" s="33"/>
      <c r="M190" s="35"/>
      <c r="N190" s="17"/>
    </row>
    <row r="191" spans="1:14" ht="40.5" customHeight="1" x14ac:dyDescent="0.25">
      <c r="A191" s="91"/>
      <c r="B191" s="10" t="s">
        <v>46</v>
      </c>
      <c r="C191" s="11" t="s">
        <v>47</v>
      </c>
      <c r="D191" s="12" t="s">
        <v>18</v>
      </c>
      <c r="E191" s="13" t="s">
        <v>19</v>
      </c>
      <c r="F191" s="14" t="s">
        <v>20</v>
      </c>
      <c r="G191" s="15" t="s">
        <v>21</v>
      </c>
      <c r="H191" s="16">
        <v>100</v>
      </c>
      <c r="I191" s="17">
        <v>100</v>
      </c>
      <c r="J191" s="17">
        <f t="shared" si="2"/>
        <v>100</v>
      </c>
      <c r="K191" s="18">
        <f>(J191+J192+J193)/3</f>
        <v>98.333333333333329</v>
      </c>
      <c r="L191" s="19">
        <f>(K191+K194)/2</f>
        <v>99.166666666666657</v>
      </c>
      <c r="M191" s="35"/>
      <c r="N191" s="20"/>
    </row>
    <row r="192" spans="1:14" ht="47.25" x14ac:dyDescent="0.25">
      <c r="A192" s="91"/>
      <c r="B192" s="22"/>
      <c r="C192" s="11"/>
      <c r="D192" s="23"/>
      <c r="E192" s="13" t="s">
        <v>19</v>
      </c>
      <c r="F192" s="14" t="s">
        <v>22</v>
      </c>
      <c r="G192" s="15" t="s">
        <v>21</v>
      </c>
      <c r="H192" s="16">
        <v>80</v>
      </c>
      <c r="I192" s="17">
        <v>76</v>
      </c>
      <c r="J192" s="17">
        <f t="shared" si="2"/>
        <v>95</v>
      </c>
      <c r="K192" s="24"/>
      <c r="L192" s="25"/>
      <c r="M192" s="35"/>
      <c r="N192" s="20"/>
    </row>
    <row r="193" spans="1:14" ht="63" x14ac:dyDescent="0.25">
      <c r="A193" s="91"/>
      <c r="B193" s="22"/>
      <c r="C193" s="11"/>
      <c r="D193" s="23"/>
      <c r="E193" s="13" t="s">
        <v>19</v>
      </c>
      <c r="F193" s="26" t="s">
        <v>23</v>
      </c>
      <c r="G193" s="15" t="s">
        <v>21</v>
      </c>
      <c r="H193" s="16">
        <v>100</v>
      </c>
      <c r="I193" s="16">
        <v>100</v>
      </c>
      <c r="J193" s="17">
        <f t="shared" si="2"/>
        <v>100</v>
      </c>
      <c r="K193" s="27"/>
      <c r="L193" s="25"/>
      <c r="M193" s="35"/>
      <c r="N193" s="20"/>
    </row>
    <row r="194" spans="1:14" ht="31.5" x14ac:dyDescent="0.25">
      <c r="A194" s="91"/>
      <c r="B194" s="28"/>
      <c r="C194" s="11"/>
      <c r="D194" s="29"/>
      <c r="E194" s="13" t="s">
        <v>24</v>
      </c>
      <c r="F194" s="30" t="s">
        <v>25</v>
      </c>
      <c r="G194" s="15" t="s">
        <v>26</v>
      </c>
      <c r="H194" s="31">
        <v>448</v>
      </c>
      <c r="I194" s="32">
        <v>450</v>
      </c>
      <c r="J194" s="17">
        <f>IF(I194/H194*100&gt;100,100,I194/H194*100)</f>
        <v>100</v>
      </c>
      <c r="K194" s="17">
        <f>J194</f>
        <v>100</v>
      </c>
      <c r="L194" s="33"/>
      <c r="M194" s="35"/>
      <c r="N194" s="17"/>
    </row>
    <row r="195" spans="1:14" ht="31.5" hidden="1" customHeight="1" x14ac:dyDescent="0.25">
      <c r="A195" s="91"/>
      <c r="B195" s="10"/>
      <c r="C195" s="11" t="s">
        <v>48</v>
      </c>
      <c r="D195" s="12" t="s">
        <v>18</v>
      </c>
      <c r="E195" s="13" t="s">
        <v>19</v>
      </c>
      <c r="F195" s="14" t="s">
        <v>20</v>
      </c>
      <c r="G195" s="15" t="s">
        <v>21</v>
      </c>
      <c r="H195" s="16"/>
      <c r="I195" s="17"/>
      <c r="J195" s="17" t="e">
        <f>IF(I195/H195*100&gt;100,100,I195/H195*100)</f>
        <v>#DIV/0!</v>
      </c>
      <c r="K195" s="18" t="e">
        <f>(J195+J196+J197)/2</f>
        <v>#DIV/0!</v>
      </c>
      <c r="L195" s="19" t="e">
        <f>(K195+K198)/2</f>
        <v>#DIV/0!</v>
      </c>
      <c r="M195" s="35"/>
      <c r="N195" s="20"/>
    </row>
    <row r="196" spans="1:14" ht="47.25" hidden="1" customHeight="1" x14ac:dyDescent="0.25">
      <c r="A196" s="91"/>
      <c r="B196" s="22"/>
      <c r="C196" s="11"/>
      <c r="D196" s="23"/>
      <c r="E196" s="13" t="s">
        <v>19</v>
      </c>
      <c r="F196" s="14" t="s">
        <v>22</v>
      </c>
      <c r="G196" s="15" t="s">
        <v>21</v>
      </c>
      <c r="H196" s="16"/>
      <c r="I196" s="17"/>
      <c r="J196" s="17" t="e">
        <f>IF(I196/H196*100&gt;100,100,I196/H196*100)</f>
        <v>#DIV/0!</v>
      </c>
      <c r="K196" s="24"/>
      <c r="L196" s="25"/>
      <c r="M196" s="35"/>
      <c r="N196" s="20"/>
    </row>
    <row r="197" spans="1:14" ht="63" hidden="1" customHeight="1" x14ac:dyDescent="0.25">
      <c r="A197" s="91"/>
      <c r="B197" s="22"/>
      <c r="C197" s="11"/>
      <c r="D197" s="23"/>
      <c r="E197" s="13" t="s">
        <v>19</v>
      </c>
      <c r="F197" s="26" t="s">
        <v>23</v>
      </c>
      <c r="G197" s="15" t="s">
        <v>21</v>
      </c>
      <c r="H197" s="16"/>
      <c r="I197" s="16"/>
      <c r="J197" s="17"/>
      <c r="K197" s="27"/>
      <c r="L197" s="25"/>
      <c r="M197" s="35"/>
      <c r="N197" s="20"/>
    </row>
    <row r="198" spans="1:14" ht="31.5" hidden="1" customHeight="1" x14ac:dyDescent="0.25">
      <c r="A198" s="91"/>
      <c r="B198" s="28"/>
      <c r="C198" s="11"/>
      <c r="D198" s="29"/>
      <c r="E198" s="13" t="s">
        <v>24</v>
      </c>
      <c r="F198" s="30" t="s">
        <v>25</v>
      </c>
      <c r="G198" s="15" t="s">
        <v>26</v>
      </c>
      <c r="H198" s="31"/>
      <c r="I198" s="32"/>
      <c r="J198" s="17" t="e">
        <f>IF(I198/H198*100&gt;100,100,I198/H198*100)</f>
        <v>#DIV/0!</v>
      </c>
      <c r="K198" s="17" t="e">
        <f>J198</f>
        <v>#DIV/0!</v>
      </c>
      <c r="L198" s="33"/>
      <c r="M198" s="35"/>
      <c r="N198" s="17"/>
    </row>
    <row r="199" spans="1:14" ht="31.5" hidden="1" customHeight="1" x14ac:dyDescent="0.25">
      <c r="A199" s="91"/>
      <c r="B199" s="10" t="s">
        <v>49</v>
      </c>
      <c r="C199" s="11" t="s">
        <v>50</v>
      </c>
      <c r="D199" s="12" t="s">
        <v>18</v>
      </c>
      <c r="E199" s="13" t="s">
        <v>19</v>
      </c>
      <c r="F199" s="14" t="s">
        <v>20</v>
      </c>
      <c r="G199" s="15" t="s">
        <v>21</v>
      </c>
      <c r="H199" s="16"/>
      <c r="I199" s="17"/>
      <c r="J199" s="17" t="e">
        <f>IF(I199/H199*100&gt;100,100,I199/H199*100)</f>
        <v>#DIV/0!</v>
      </c>
      <c r="K199" s="18" t="e">
        <f>(J199+J200+J201)/2</f>
        <v>#DIV/0!</v>
      </c>
      <c r="L199" s="19" t="e">
        <f>(K199+K202)/2</f>
        <v>#DIV/0!</v>
      </c>
      <c r="M199" s="35"/>
      <c r="N199" s="20"/>
    </row>
    <row r="200" spans="1:14" ht="47.25" hidden="1" customHeight="1" x14ac:dyDescent="0.25">
      <c r="A200" s="91"/>
      <c r="B200" s="22"/>
      <c r="C200" s="11"/>
      <c r="D200" s="23"/>
      <c r="E200" s="13" t="s">
        <v>19</v>
      </c>
      <c r="F200" s="14" t="s">
        <v>22</v>
      </c>
      <c r="G200" s="15" t="s">
        <v>21</v>
      </c>
      <c r="H200" s="16"/>
      <c r="I200" s="17"/>
      <c r="J200" s="17" t="e">
        <f>IF(I200/H200*100&gt;100,100,I200/H200*100)</f>
        <v>#DIV/0!</v>
      </c>
      <c r="K200" s="24"/>
      <c r="L200" s="25"/>
      <c r="M200" s="35"/>
      <c r="N200" s="20"/>
    </row>
    <row r="201" spans="1:14" ht="63" hidden="1" customHeight="1" x14ac:dyDescent="0.25">
      <c r="A201" s="91"/>
      <c r="B201" s="22"/>
      <c r="C201" s="11"/>
      <c r="D201" s="23"/>
      <c r="E201" s="13" t="s">
        <v>19</v>
      </c>
      <c r="F201" s="26" t="s">
        <v>23</v>
      </c>
      <c r="G201" s="15" t="s">
        <v>21</v>
      </c>
      <c r="H201" s="16"/>
      <c r="I201" s="16"/>
      <c r="J201" s="17"/>
      <c r="K201" s="27"/>
      <c r="L201" s="25"/>
      <c r="M201" s="35"/>
      <c r="N201" s="20"/>
    </row>
    <row r="202" spans="1:14" ht="31.5" hidden="1" customHeight="1" x14ac:dyDescent="0.25">
      <c r="A202" s="91"/>
      <c r="B202" s="28"/>
      <c r="C202" s="11"/>
      <c r="D202" s="29"/>
      <c r="E202" s="13" t="s">
        <v>24</v>
      </c>
      <c r="F202" s="30" t="s">
        <v>25</v>
      </c>
      <c r="G202" s="15" t="s">
        <v>26</v>
      </c>
      <c r="H202" s="31"/>
      <c r="I202" s="32"/>
      <c r="J202" s="17" t="e">
        <f t="shared" ref="J202:J208" si="3">IF(I202/H202*100&gt;100,100,I202/H202*100)</f>
        <v>#DIV/0!</v>
      </c>
      <c r="K202" s="17" t="e">
        <f>J202</f>
        <v>#DIV/0!</v>
      </c>
      <c r="L202" s="33"/>
      <c r="M202" s="35"/>
      <c r="N202" s="17"/>
    </row>
    <row r="203" spans="1:14" ht="31.5" customHeight="1" x14ac:dyDescent="0.25">
      <c r="A203" s="91"/>
      <c r="B203" s="10" t="s">
        <v>51</v>
      </c>
      <c r="C203" s="11" t="s">
        <v>52</v>
      </c>
      <c r="D203" s="12" t="s">
        <v>18</v>
      </c>
      <c r="E203" s="13" t="s">
        <v>19</v>
      </c>
      <c r="F203" s="14" t="s">
        <v>20</v>
      </c>
      <c r="G203" s="15" t="s">
        <v>21</v>
      </c>
      <c r="H203" s="16">
        <v>100</v>
      </c>
      <c r="I203" s="17">
        <v>100</v>
      </c>
      <c r="J203" s="17">
        <f t="shared" si="3"/>
        <v>100</v>
      </c>
      <c r="K203" s="18">
        <f>(J203+J204+J205)/3</f>
        <v>98.148148148148152</v>
      </c>
      <c r="L203" s="19">
        <f>(K203+K206)/2</f>
        <v>99.074074074074076</v>
      </c>
      <c r="M203" s="35"/>
      <c r="N203" s="20"/>
    </row>
    <row r="204" spans="1:14" ht="47.25" x14ac:dyDescent="0.25">
      <c r="A204" s="91"/>
      <c r="B204" s="22"/>
      <c r="C204" s="11"/>
      <c r="D204" s="23"/>
      <c r="E204" s="13" t="s">
        <v>19</v>
      </c>
      <c r="F204" s="14" t="s">
        <v>22</v>
      </c>
      <c r="G204" s="15" t="s">
        <v>21</v>
      </c>
      <c r="H204" s="16">
        <v>90</v>
      </c>
      <c r="I204" s="17">
        <v>85</v>
      </c>
      <c r="J204" s="17">
        <f t="shared" si="3"/>
        <v>94.444444444444443</v>
      </c>
      <c r="K204" s="24"/>
      <c r="L204" s="25"/>
      <c r="M204" s="35"/>
      <c r="N204" s="20"/>
    </row>
    <row r="205" spans="1:14" ht="47.25" x14ac:dyDescent="0.25">
      <c r="A205" s="91"/>
      <c r="B205" s="22"/>
      <c r="C205" s="11"/>
      <c r="D205" s="23"/>
      <c r="E205" s="13" t="s">
        <v>19</v>
      </c>
      <c r="F205" s="38" t="s">
        <v>53</v>
      </c>
      <c r="G205" s="15" t="s">
        <v>21</v>
      </c>
      <c r="H205" s="16">
        <v>100</v>
      </c>
      <c r="I205" s="16">
        <v>100</v>
      </c>
      <c r="J205" s="17">
        <f t="shared" si="3"/>
        <v>100</v>
      </c>
      <c r="K205" s="27"/>
      <c r="L205" s="25"/>
      <c r="M205" s="35"/>
      <c r="N205" s="20"/>
    </row>
    <row r="206" spans="1:14" ht="31.5" x14ac:dyDescent="0.25">
      <c r="A206" s="91"/>
      <c r="B206" s="28"/>
      <c r="C206" s="11"/>
      <c r="D206" s="29"/>
      <c r="E206" s="13" t="s">
        <v>24</v>
      </c>
      <c r="F206" s="30" t="s">
        <v>25</v>
      </c>
      <c r="G206" s="15" t="s">
        <v>26</v>
      </c>
      <c r="H206" s="31">
        <v>8</v>
      </c>
      <c r="I206" s="32">
        <v>9</v>
      </c>
      <c r="J206" s="17">
        <f t="shared" si="3"/>
        <v>100</v>
      </c>
      <c r="K206" s="17">
        <f>J206</f>
        <v>100</v>
      </c>
      <c r="L206" s="33"/>
      <c r="M206" s="35"/>
      <c r="N206" s="17"/>
    </row>
    <row r="207" spans="1:14" ht="31.5" customHeight="1" x14ac:dyDescent="0.25">
      <c r="A207" s="91"/>
      <c r="B207" s="10" t="s">
        <v>54</v>
      </c>
      <c r="C207" s="11" t="s">
        <v>55</v>
      </c>
      <c r="D207" s="12" t="s">
        <v>18</v>
      </c>
      <c r="E207" s="13" t="s">
        <v>19</v>
      </c>
      <c r="F207" s="14" t="s">
        <v>20</v>
      </c>
      <c r="G207" s="15" t="s">
        <v>21</v>
      </c>
      <c r="H207" s="16">
        <v>100</v>
      </c>
      <c r="I207" s="17">
        <v>100</v>
      </c>
      <c r="J207" s="17">
        <f t="shared" si="3"/>
        <v>100</v>
      </c>
      <c r="K207" s="18">
        <f>(J207+J208+J209)/2</f>
        <v>100</v>
      </c>
      <c r="L207" s="19">
        <f>(K207+K210)/2</f>
        <v>100</v>
      </c>
      <c r="M207" s="35"/>
      <c r="N207" s="20"/>
    </row>
    <row r="208" spans="1:14" ht="47.25" x14ac:dyDescent="0.25">
      <c r="A208" s="91"/>
      <c r="B208" s="22"/>
      <c r="C208" s="11"/>
      <c r="D208" s="23"/>
      <c r="E208" s="13" t="s">
        <v>19</v>
      </c>
      <c r="F208" s="14" t="s">
        <v>22</v>
      </c>
      <c r="G208" s="15" t="s">
        <v>21</v>
      </c>
      <c r="H208" s="16">
        <v>100</v>
      </c>
      <c r="I208" s="17">
        <v>100</v>
      </c>
      <c r="J208" s="17">
        <f t="shared" si="3"/>
        <v>100</v>
      </c>
      <c r="K208" s="24"/>
      <c r="L208" s="25"/>
      <c r="M208" s="35"/>
      <c r="N208" s="20"/>
    </row>
    <row r="209" spans="1:14" ht="47.25" x14ac:dyDescent="0.25">
      <c r="A209" s="91"/>
      <c r="B209" s="22"/>
      <c r="C209" s="11"/>
      <c r="D209" s="23"/>
      <c r="E209" s="13" t="s">
        <v>19</v>
      </c>
      <c r="F209" s="38" t="s">
        <v>53</v>
      </c>
      <c r="G209" s="15" t="s">
        <v>21</v>
      </c>
      <c r="H209" s="16"/>
      <c r="I209" s="16"/>
      <c r="J209" s="17"/>
      <c r="K209" s="27"/>
      <c r="L209" s="25"/>
      <c r="M209" s="35"/>
      <c r="N209" s="20"/>
    </row>
    <row r="210" spans="1:14" ht="31.5" x14ac:dyDescent="0.25">
      <c r="A210" s="91"/>
      <c r="B210" s="28"/>
      <c r="C210" s="11"/>
      <c r="D210" s="29"/>
      <c r="E210" s="13" t="s">
        <v>24</v>
      </c>
      <c r="F210" s="30" t="s">
        <v>25</v>
      </c>
      <c r="G210" s="15" t="s">
        <v>26</v>
      </c>
      <c r="H210" s="31">
        <v>1</v>
      </c>
      <c r="I210" s="32">
        <v>1</v>
      </c>
      <c r="J210" s="17">
        <f t="shared" ref="J210:J216" si="4">IF(I210/H210*100&gt;100,100,I210/H210*100)</f>
        <v>100</v>
      </c>
      <c r="K210" s="17">
        <f>J210</f>
        <v>100</v>
      </c>
      <c r="L210" s="33"/>
      <c r="M210" s="35"/>
      <c r="N210" s="17"/>
    </row>
    <row r="211" spans="1:14" ht="31.5" hidden="1" customHeight="1" x14ac:dyDescent="0.25">
      <c r="A211" s="91"/>
      <c r="B211" s="10"/>
      <c r="C211" s="11" t="s">
        <v>56</v>
      </c>
      <c r="D211" s="12" t="s">
        <v>18</v>
      </c>
      <c r="E211" s="13" t="s">
        <v>19</v>
      </c>
      <c r="F211" s="14" t="s">
        <v>20</v>
      </c>
      <c r="G211" s="15" t="s">
        <v>21</v>
      </c>
      <c r="H211" s="16"/>
      <c r="I211" s="17"/>
      <c r="J211" s="17" t="e">
        <f t="shared" si="4"/>
        <v>#DIV/0!</v>
      </c>
      <c r="K211" s="18" t="e">
        <f>(J211+J212+J213)/3</f>
        <v>#DIV/0!</v>
      </c>
      <c r="L211" s="19" t="e">
        <f>(K211+K214)/2</f>
        <v>#DIV/0!</v>
      </c>
      <c r="M211" s="35"/>
      <c r="N211" s="20"/>
    </row>
    <row r="212" spans="1:14" ht="47.25" hidden="1" customHeight="1" x14ac:dyDescent="0.25">
      <c r="A212" s="91"/>
      <c r="B212" s="22"/>
      <c r="C212" s="11"/>
      <c r="D212" s="23"/>
      <c r="E212" s="13" t="s">
        <v>19</v>
      </c>
      <c r="F212" s="14" t="s">
        <v>22</v>
      </c>
      <c r="G212" s="15" t="s">
        <v>21</v>
      </c>
      <c r="H212" s="16"/>
      <c r="I212" s="17"/>
      <c r="J212" s="17" t="e">
        <f t="shared" si="4"/>
        <v>#DIV/0!</v>
      </c>
      <c r="K212" s="24"/>
      <c r="L212" s="25"/>
      <c r="M212" s="35"/>
      <c r="N212" s="20"/>
    </row>
    <row r="213" spans="1:14" ht="47.25" hidden="1" customHeight="1" x14ac:dyDescent="0.25">
      <c r="A213" s="91"/>
      <c r="B213" s="22"/>
      <c r="C213" s="11"/>
      <c r="D213" s="23"/>
      <c r="E213" s="13" t="s">
        <v>19</v>
      </c>
      <c r="F213" s="38" t="s">
        <v>53</v>
      </c>
      <c r="G213" s="15" t="s">
        <v>21</v>
      </c>
      <c r="H213" s="16"/>
      <c r="I213" s="16"/>
      <c r="J213" s="17" t="e">
        <f t="shared" si="4"/>
        <v>#DIV/0!</v>
      </c>
      <c r="K213" s="27"/>
      <c r="L213" s="25"/>
      <c r="M213" s="35"/>
      <c r="N213" s="20"/>
    </row>
    <row r="214" spans="1:14" ht="31.5" hidden="1" customHeight="1" x14ac:dyDescent="0.25">
      <c r="A214" s="91"/>
      <c r="B214" s="28"/>
      <c r="C214" s="11"/>
      <c r="D214" s="29"/>
      <c r="E214" s="13" t="s">
        <v>24</v>
      </c>
      <c r="F214" s="30" t="s">
        <v>25</v>
      </c>
      <c r="G214" s="15" t="s">
        <v>26</v>
      </c>
      <c r="H214" s="31"/>
      <c r="I214" s="32"/>
      <c r="J214" s="17" t="e">
        <f t="shared" si="4"/>
        <v>#DIV/0!</v>
      </c>
      <c r="K214" s="17" t="e">
        <f>J214</f>
        <v>#DIV/0!</v>
      </c>
      <c r="L214" s="33"/>
      <c r="M214" s="35"/>
      <c r="N214" s="17"/>
    </row>
    <row r="215" spans="1:14" ht="31.5" hidden="1" customHeight="1" x14ac:dyDescent="0.25">
      <c r="A215" s="91"/>
      <c r="B215" s="10" t="s">
        <v>57</v>
      </c>
      <c r="C215" s="11" t="s">
        <v>58</v>
      </c>
      <c r="D215" s="12" t="s">
        <v>18</v>
      </c>
      <c r="E215" s="13" t="s">
        <v>19</v>
      </c>
      <c r="F215" s="14" t="s">
        <v>20</v>
      </c>
      <c r="G215" s="15" t="s">
        <v>21</v>
      </c>
      <c r="H215" s="16"/>
      <c r="I215" s="17"/>
      <c r="J215" s="17" t="e">
        <f t="shared" si="4"/>
        <v>#DIV/0!</v>
      </c>
      <c r="K215" s="18" t="e">
        <f>(J215+J216+J217)/2</f>
        <v>#DIV/0!</v>
      </c>
      <c r="L215" s="19" t="e">
        <f>(K215+K218)/2</f>
        <v>#DIV/0!</v>
      </c>
      <c r="M215" s="35"/>
      <c r="N215" s="20"/>
    </row>
    <row r="216" spans="1:14" ht="47.25" hidden="1" customHeight="1" x14ac:dyDescent="0.25">
      <c r="A216" s="91"/>
      <c r="B216" s="22"/>
      <c r="C216" s="11"/>
      <c r="D216" s="23"/>
      <c r="E216" s="13" t="s">
        <v>19</v>
      </c>
      <c r="F216" s="14" t="s">
        <v>22</v>
      </c>
      <c r="G216" s="15" t="s">
        <v>21</v>
      </c>
      <c r="H216" s="16"/>
      <c r="I216" s="17"/>
      <c r="J216" s="17" t="e">
        <f t="shared" si="4"/>
        <v>#DIV/0!</v>
      </c>
      <c r="K216" s="24"/>
      <c r="L216" s="25"/>
      <c r="M216" s="35"/>
      <c r="N216" s="20"/>
    </row>
    <row r="217" spans="1:14" ht="47.25" hidden="1" customHeight="1" x14ac:dyDescent="0.25">
      <c r="A217" s="91"/>
      <c r="B217" s="22"/>
      <c r="C217" s="11"/>
      <c r="D217" s="23"/>
      <c r="E217" s="13" t="s">
        <v>19</v>
      </c>
      <c r="F217" s="38" t="s">
        <v>53</v>
      </c>
      <c r="G217" s="15" t="s">
        <v>21</v>
      </c>
      <c r="H217" s="16"/>
      <c r="I217" s="16"/>
      <c r="J217" s="17"/>
      <c r="K217" s="27"/>
      <c r="L217" s="25"/>
      <c r="M217" s="35"/>
      <c r="N217" s="20"/>
    </row>
    <row r="218" spans="1:14" ht="31.5" hidden="1" customHeight="1" x14ac:dyDescent="0.25">
      <c r="A218" s="91"/>
      <c r="B218" s="28"/>
      <c r="C218" s="11"/>
      <c r="D218" s="29"/>
      <c r="E218" s="13" t="s">
        <v>24</v>
      </c>
      <c r="F218" s="30" t="s">
        <v>25</v>
      </c>
      <c r="G218" s="15" t="s">
        <v>26</v>
      </c>
      <c r="H218" s="31"/>
      <c r="I218" s="32"/>
      <c r="J218" s="17" t="e">
        <f>IF(I218/H218*100&gt;100,100,I218/H218*100)</f>
        <v>#DIV/0!</v>
      </c>
      <c r="K218" s="17" t="e">
        <f>J218</f>
        <v>#DIV/0!</v>
      </c>
      <c r="L218" s="33"/>
      <c r="M218" s="35"/>
      <c r="N218" s="17"/>
    </row>
    <row r="219" spans="1:14" ht="31.5" hidden="1" customHeight="1" x14ac:dyDescent="0.25">
      <c r="A219" s="91"/>
      <c r="B219" s="10"/>
      <c r="C219" s="11" t="s">
        <v>59</v>
      </c>
      <c r="D219" s="12" t="s">
        <v>18</v>
      </c>
      <c r="E219" s="13" t="s">
        <v>19</v>
      </c>
      <c r="F219" s="14" t="s">
        <v>20</v>
      </c>
      <c r="G219" s="15" t="s">
        <v>21</v>
      </c>
      <c r="H219" s="16"/>
      <c r="I219" s="17"/>
      <c r="J219" s="17" t="e">
        <f>IF(I219/H219*100&gt;100,100,I219/H219*100)</f>
        <v>#DIV/0!</v>
      </c>
      <c r="K219" s="18" t="e">
        <f>(J219+J220+J221)/2</f>
        <v>#DIV/0!</v>
      </c>
      <c r="L219" s="19" t="e">
        <f>(K219+K222)/2</f>
        <v>#DIV/0!</v>
      </c>
      <c r="M219" s="35"/>
      <c r="N219" s="20"/>
    </row>
    <row r="220" spans="1:14" ht="47.25" hidden="1" customHeight="1" x14ac:dyDescent="0.25">
      <c r="A220" s="91"/>
      <c r="B220" s="22"/>
      <c r="C220" s="11"/>
      <c r="D220" s="23"/>
      <c r="E220" s="13" t="s">
        <v>19</v>
      </c>
      <c r="F220" s="14" t="s">
        <v>22</v>
      </c>
      <c r="G220" s="15" t="s">
        <v>21</v>
      </c>
      <c r="H220" s="16"/>
      <c r="I220" s="17"/>
      <c r="J220" s="17" t="e">
        <f>IF(I220/H220*100&gt;100,100,I220/H220*100)</f>
        <v>#DIV/0!</v>
      </c>
      <c r="K220" s="24"/>
      <c r="L220" s="25"/>
      <c r="M220" s="35"/>
      <c r="N220" s="20"/>
    </row>
    <row r="221" spans="1:14" ht="47.25" hidden="1" customHeight="1" x14ac:dyDescent="0.25">
      <c r="A221" s="91"/>
      <c r="B221" s="22"/>
      <c r="C221" s="11"/>
      <c r="D221" s="23"/>
      <c r="E221" s="13" t="s">
        <v>19</v>
      </c>
      <c r="F221" s="38" t="s">
        <v>53</v>
      </c>
      <c r="G221" s="15" t="s">
        <v>21</v>
      </c>
      <c r="H221" s="16"/>
      <c r="I221" s="16"/>
      <c r="J221" s="17"/>
      <c r="K221" s="27"/>
      <c r="L221" s="25"/>
      <c r="M221" s="35"/>
      <c r="N221" s="20"/>
    </row>
    <row r="222" spans="1:14" ht="31.5" hidden="1" customHeight="1" x14ac:dyDescent="0.25">
      <c r="A222" s="91"/>
      <c r="B222" s="28"/>
      <c r="C222" s="11"/>
      <c r="D222" s="29"/>
      <c r="E222" s="13" t="s">
        <v>24</v>
      </c>
      <c r="F222" s="30" t="s">
        <v>25</v>
      </c>
      <c r="G222" s="15" t="s">
        <v>26</v>
      </c>
      <c r="H222" s="31"/>
      <c r="I222" s="32"/>
      <c r="J222" s="17" t="e">
        <f t="shared" ref="J222:J228" si="5">IF(I222/H222*100&gt;100,100,I222/H222*100)</f>
        <v>#DIV/0!</v>
      </c>
      <c r="K222" s="17" t="e">
        <f>J222</f>
        <v>#DIV/0!</v>
      </c>
      <c r="L222" s="33"/>
      <c r="M222" s="35"/>
      <c r="N222" s="17"/>
    </row>
    <row r="223" spans="1:14" ht="31.5" hidden="1" customHeight="1" x14ac:dyDescent="0.25">
      <c r="A223" s="91"/>
      <c r="B223" s="10"/>
      <c r="C223" s="11" t="s">
        <v>60</v>
      </c>
      <c r="D223" s="12" t="s">
        <v>18</v>
      </c>
      <c r="E223" s="13" t="s">
        <v>19</v>
      </c>
      <c r="F223" s="14" t="s">
        <v>20</v>
      </c>
      <c r="G223" s="15" t="s">
        <v>21</v>
      </c>
      <c r="H223" s="16"/>
      <c r="I223" s="17"/>
      <c r="J223" s="17" t="e">
        <f t="shared" si="5"/>
        <v>#DIV/0!</v>
      </c>
      <c r="K223" s="18" t="e">
        <f>(J223+J224+J225)/3</f>
        <v>#DIV/0!</v>
      </c>
      <c r="L223" s="19" t="e">
        <f>(K223+K226)/2</f>
        <v>#DIV/0!</v>
      </c>
      <c r="M223" s="35"/>
      <c r="N223" s="20"/>
    </row>
    <row r="224" spans="1:14" ht="47.25" hidden="1" customHeight="1" x14ac:dyDescent="0.25">
      <c r="A224" s="91"/>
      <c r="B224" s="22"/>
      <c r="C224" s="11"/>
      <c r="D224" s="23"/>
      <c r="E224" s="13" t="s">
        <v>19</v>
      </c>
      <c r="F224" s="14" t="s">
        <v>22</v>
      </c>
      <c r="G224" s="15" t="s">
        <v>21</v>
      </c>
      <c r="H224" s="16"/>
      <c r="I224" s="17"/>
      <c r="J224" s="17" t="e">
        <f t="shared" si="5"/>
        <v>#DIV/0!</v>
      </c>
      <c r="K224" s="24"/>
      <c r="L224" s="25"/>
      <c r="M224" s="35"/>
      <c r="N224" s="20"/>
    </row>
    <row r="225" spans="1:14" ht="47.25" hidden="1" customHeight="1" x14ac:dyDescent="0.25">
      <c r="A225" s="91"/>
      <c r="B225" s="22"/>
      <c r="C225" s="11"/>
      <c r="D225" s="23"/>
      <c r="E225" s="13" t="s">
        <v>19</v>
      </c>
      <c r="F225" s="38" t="s">
        <v>53</v>
      </c>
      <c r="G225" s="15" t="s">
        <v>21</v>
      </c>
      <c r="H225" s="16"/>
      <c r="I225" s="16"/>
      <c r="J225" s="17" t="e">
        <f t="shared" si="5"/>
        <v>#DIV/0!</v>
      </c>
      <c r="K225" s="27"/>
      <c r="L225" s="25"/>
      <c r="M225" s="35"/>
      <c r="N225" s="20"/>
    </row>
    <row r="226" spans="1:14" ht="31.5" hidden="1" customHeight="1" x14ac:dyDescent="0.25">
      <c r="A226" s="91"/>
      <c r="B226" s="28"/>
      <c r="C226" s="11"/>
      <c r="D226" s="29"/>
      <c r="E226" s="13" t="s">
        <v>24</v>
      </c>
      <c r="F226" s="30" t="s">
        <v>25</v>
      </c>
      <c r="G226" s="15" t="s">
        <v>26</v>
      </c>
      <c r="H226" s="31"/>
      <c r="I226" s="32"/>
      <c r="J226" s="17" t="e">
        <f t="shared" si="5"/>
        <v>#DIV/0!</v>
      </c>
      <c r="K226" s="17" t="e">
        <f>J226</f>
        <v>#DIV/0!</v>
      </c>
      <c r="L226" s="33"/>
      <c r="M226" s="35"/>
      <c r="N226" s="17"/>
    </row>
    <row r="227" spans="1:14" ht="31.5" hidden="1" customHeight="1" x14ac:dyDescent="0.25">
      <c r="A227" s="91"/>
      <c r="B227" s="10"/>
      <c r="C227" s="11" t="s">
        <v>61</v>
      </c>
      <c r="D227" s="12" t="s">
        <v>18</v>
      </c>
      <c r="E227" s="13" t="s">
        <v>19</v>
      </c>
      <c r="F227" s="14" t="s">
        <v>20</v>
      </c>
      <c r="G227" s="15" t="s">
        <v>21</v>
      </c>
      <c r="H227" s="16"/>
      <c r="I227" s="17"/>
      <c r="J227" s="17" t="e">
        <f t="shared" si="5"/>
        <v>#DIV/0!</v>
      </c>
      <c r="K227" s="18" t="e">
        <f>(J227+J228+J229)/2</f>
        <v>#DIV/0!</v>
      </c>
      <c r="L227" s="19" t="e">
        <f>(K227+K230)/2</f>
        <v>#DIV/0!</v>
      </c>
      <c r="M227" s="35"/>
      <c r="N227" s="20"/>
    </row>
    <row r="228" spans="1:14" ht="47.25" hidden="1" customHeight="1" x14ac:dyDescent="0.25">
      <c r="A228" s="91"/>
      <c r="B228" s="22"/>
      <c r="C228" s="11"/>
      <c r="D228" s="23"/>
      <c r="E228" s="13" t="s">
        <v>19</v>
      </c>
      <c r="F228" s="14" t="s">
        <v>22</v>
      </c>
      <c r="G228" s="15" t="s">
        <v>21</v>
      </c>
      <c r="H228" s="16"/>
      <c r="I228" s="17"/>
      <c r="J228" s="17" t="e">
        <f t="shared" si="5"/>
        <v>#DIV/0!</v>
      </c>
      <c r="K228" s="24"/>
      <c r="L228" s="25"/>
      <c r="M228" s="35"/>
      <c r="N228" s="20"/>
    </row>
    <row r="229" spans="1:14" ht="47.25" hidden="1" customHeight="1" x14ac:dyDescent="0.25">
      <c r="A229" s="91"/>
      <c r="B229" s="22"/>
      <c r="C229" s="11"/>
      <c r="D229" s="23"/>
      <c r="E229" s="13" t="s">
        <v>19</v>
      </c>
      <c r="F229" s="38" t="s">
        <v>53</v>
      </c>
      <c r="G229" s="15" t="s">
        <v>21</v>
      </c>
      <c r="H229" s="16"/>
      <c r="I229" s="16"/>
      <c r="J229" s="17"/>
      <c r="K229" s="27"/>
      <c r="L229" s="25"/>
      <c r="M229" s="35"/>
      <c r="N229" s="20"/>
    </row>
    <row r="230" spans="1:14" ht="31.5" hidden="1" customHeight="1" x14ac:dyDescent="0.25">
      <c r="A230" s="91"/>
      <c r="B230" s="28"/>
      <c r="C230" s="11"/>
      <c r="D230" s="29"/>
      <c r="E230" s="13" t="s">
        <v>24</v>
      </c>
      <c r="F230" s="30" t="s">
        <v>25</v>
      </c>
      <c r="G230" s="15" t="s">
        <v>26</v>
      </c>
      <c r="H230" s="31"/>
      <c r="I230" s="32"/>
      <c r="J230" s="17" t="e">
        <f>IF(I230/H230*100&gt;100,100,I230/H230*100)</f>
        <v>#DIV/0!</v>
      </c>
      <c r="K230" s="17" t="e">
        <f>J230</f>
        <v>#DIV/0!</v>
      </c>
      <c r="L230" s="33"/>
      <c r="M230" s="35"/>
      <c r="N230" s="17"/>
    </row>
    <row r="231" spans="1:14" ht="31.5" hidden="1" customHeight="1" x14ac:dyDescent="0.25">
      <c r="A231" s="91"/>
      <c r="B231" s="10" t="s">
        <v>62</v>
      </c>
      <c r="C231" s="11" t="s">
        <v>63</v>
      </c>
      <c r="D231" s="12" t="s">
        <v>18</v>
      </c>
      <c r="E231" s="13" t="s">
        <v>19</v>
      </c>
      <c r="F231" s="14" t="s">
        <v>20</v>
      </c>
      <c r="G231" s="15" t="s">
        <v>21</v>
      </c>
      <c r="H231" s="16"/>
      <c r="I231" s="17"/>
      <c r="J231" s="17" t="e">
        <f>IF(I231/H231*100&gt;100,100,I231/H231*100)</f>
        <v>#DIV/0!</v>
      </c>
      <c r="K231" s="18" t="e">
        <f>(J231+J232+J233)/2</f>
        <v>#DIV/0!</v>
      </c>
      <c r="L231" s="19" t="e">
        <f>(K231+K234)/2</f>
        <v>#DIV/0!</v>
      </c>
      <c r="M231" s="35"/>
      <c r="N231" s="20"/>
    </row>
    <row r="232" spans="1:14" ht="47.25" hidden="1" customHeight="1" x14ac:dyDescent="0.25">
      <c r="A232" s="91"/>
      <c r="B232" s="22"/>
      <c r="C232" s="11"/>
      <c r="D232" s="23"/>
      <c r="E232" s="13" t="s">
        <v>19</v>
      </c>
      <c r="F232" s="14" t="s">
        <v>22</v>
      </c>
      <c r="G232" s="15" t="s">
        <v>21</v>
      </c>
      <c r="H232" s="16"/>
      <c r="I232" s="17"/>
      <c r="J232" s="17" t="e">
        <f>IF(I232/H232*100&gt;100,100,I232/H232*100)</f>
        <v>#DIV/0!</v>
      </c>
      <c r="K232" s="24"/>
      <c r="L232" s="25"/>
      <c r="M232" s="35"/>
      <c r="N232" s="20"/>
    </row>
    <row r="233" spans="1:14" ht="47.25" hidden="1" customHeight="1" x14ac:dyDescent="0.25">
      <c r="A233" s="91"/>
      <c r="B233" s="22"/>
      <c r="C233" s="11"/>
      <c r="D233" s="23"/>
      <c r="E233" s="13" t="s">
        <v>19</v>
      </c>
      <c r="F233" s="38" t="s">
        <v>53</v>
      </c>
      <c r="G233" s="15" t="s">
        <v>21</v>
      </c>
      <c r="H233" s="16"/>
      <c r="I233" s="16"/>
      <c r="J233" s="17"/>
      <c r="K233" s="27"/>
      <c r="L233" s="25"/>
      <c r="M233" s="35"/>
      <c r="N233" s="20"/>
    </row>
    <row r="234" spans="1:14" ht="31.5" hidden="1" customHeight="1" x14ac:dyDescent="0.25">
      <c r="A234" s="91"/>
      <c r="B234" s="28"/>
      <c r="C234" s="11"/>
      <c r="D234" s="29"/>
      <c r="E234" s="13" t="s">
        <v>24</v>
      </c>
      <c r="F234" s="30" t="s">
        <v>25</v>
      </c>
      <c r="G234" s="15" t="s">
        <v>26</v>
      </c>
      <c r="H234" s="31"/>
      <c r="I234" s="32"/>
      <c r="J234" s="17" t="e">
        <f>IF(I234/H234*100&gt;100,100,I234/H234*100)</f>
        <v>#DIV/0!</v>
      </c>
      <c r="K234" s="17" t="e">
        <f>J234</f>
        <v>#DIV/0!</v>
      </c>
      <c r="L234" s="33"/>
      <c r="M234" s="35"/>
      <c r="N234" s="17"/>
    </row>
    <row r="235" spans="1:14" ht="31.5" customHeight="1" x14ac:dyDescent="0.25">
      <c r="A235" s="91"/>
      <c r="B235" s="10" t="s">
        <v>64</v>
      </c>
      <c r="C235" s="11" t="s">
        <v>65</v>
      </c>
      <c r="D235" s="12" t="s">
        <v>18</v>
      </c>
      <c r="E235" s="13" t="s">
        <v>19</v>
      </c>
      <c r="F235" s="14" t="s">
        <v>20</v>
      </c>
      <c r="G235" s="15" t="s">
        <v>21</v>
      </c>
      <c r="H235" s="16">
        <v>100</v>
      </c>
      <c r="I235" s="17">
        <v>100</v>
      </c>
      <c r="J235" s="17">
        <f>IF(I235/H235*100&gt;100,100,I235/H235*100)</f>
        <v>100</v>
      </c>
      <c r="K235" s="18">
        <f>(J235+J236+J237)/2</f>
        <v>93.5</v>
      </c>
      <c r="L235" s="19">
        <f>(K235+K238)/2</f>
        <v>96.75</v>
      </c>
      <c r="M235" s="35"/>
      <c r="N235" s="20"/>
    </row>
    <row r="236" spans="1:14" ht="47.25" customHeight="1" x14ac:dyDescent="0.25">
      <c r="A236" s="91"/>
      <c r="B236" s="22"/>
      <c r="C236" s="11"/>
      <c r="D236" s="23"/>
      <c r="E236" s="13" t="s">
        <v>19</v>
      </c>
      <c r="F236" s="14" t="s">
        <v>22</v>
      </c>
      <c r="G236" s="15" t="s">
        <v>21</v>
      </c>
      <c r="H236" s="16">
        <v>100</v>
      </c>
      <c r="I236" s="17">
        <v>87</v>
      </c>
      <c r="J236" s="17">
        <f>IF(I236/H236*100&gt;100,100,I236/H236*100)</f>
        <v>87</v>
      </c>
      <c r="K236" s="24"/>
      <c r="L236" s="25"/>
      <c r="M236" s="35"/>
      <c r="N236" s="20"/>
    </row>
    <row r="237" spans="1:14" ht="47.25" customHeight="1" x14ac:dyDescent="0.25">
      <c r="A237" s="91"/>
      <c r="B237" s="22"/>
      <c r="C237" s="11"/>
      <c r="D237" s="23"/>
      <c r="E237" s="13" t="s">
        <v>19</v>
      </c>
      <c r="F237" s="38" t="s">
        <v>53</v>
      </c>
      <c r="G237" s="15" t="s">
        <v>21</v>
      </c>
      <c r="H237" s="16">
        <v>0</v>
      </c>
      <c r="I237" s="16">
        <v>0</v>
      </c>
      <c r="J237" s="17">
        <v>0</v>
      </c>
      <c r="K237" s="27"/>
      <c r="L237" s="25"/>
      <c r="M237" s="35"/>
      <c r="N237" s="20"/>
    </row>
    <row r="238" spans="1:14" ht="31.5" customHeight="1" x14ac:dyDescent="0.25">
      <c r="A238" s="91"/>
      <c r="B238" s="28"/>
      <c r="C238" s="11"/>
      <c r="D238" s="29"/>
      <c r="E238" s="13" t="s">
        <v>24</v>
      </c>
      <c r="F238" s="30" t="s">
        <v>25</v>
      </c>
      <c r="G238" s="15" t="s">
        <v>26</v>
      </c>
      <c r="H238" s="31">
        <v>12</v>
      </c>
      <c r="I238" s="32">
        <v>12</v>
      </c>
      <c r="J238" s="17">
        <f t="shared" ref="J238:J244" si="6">IF(I238/H238*100&gt;100,100,I238/H238*100)</f>
        <v>100</v>
      </c>
      <c r="K238" s="17">
        <f>J238</f>
        <v>100</v>
      </c>
      <c r="L238" s="33"/>
      <c r="M238" s="35"/>
      <c r="N238" s="17"/>
    </row>
    <row r="239" spans="1:14" ht="31.5" hidden="1" customHeight="1" x14ac:dyDescent="0.25">
      <c r="A239" s="91"/>
      <c r="B239" s="10"/>
      <c r="C239" s="11" t="s">
        <v>66</v>
      </c>
      <c r="D239" s="12" t="s">
        <v>18</v>
      </c>
      <c r="E239" s="13" t="s">
        <v>19</v>
      </c>
      <c r="F239" s="14" t="s">
        <v>20</v>
      </c>
      <c r="G239" s="15" t="s">
        <v>21</v>
      </c>
      <c r="H239" s="16"/>
      <c r="I239" s="17"/>
      <c r="J239" s="17" t="e">
        <f t="shared" si="6"/>
        <v>#DIV/0!</v>
      </c>
      <c r="K239" s="18" t="e">
        <f>(J239+J240+J241)/3</f>
        <v>#DIV/0!</v>
      </c>
      <c r="L239" s="19" t="e">
        <f>(K239+K242)/2</f>
        <v>#DIV/0!</v>
      </c>
      <c r="M239" s="35"/>
      <c r="N239" s="20"/>
    </row>
    <row r="240" spans="1:14" ht="47.25" hidden="1" customHeight="1" x14ac:dyDescent="0.25">
      <c r="A240" s="91"/>
      <c r="B240" s="22"/>
      <c r="C240" s="11"/>
      <c r="D240" s="23"/>
      <c r="E240" s="13" t="s">
        <v>19</v>
      </c>
      <c r="F240" s="14" t="s">
        <v>22</v>
      </c>
      <c r="G240" s="15" t="s">
        <v>21</v>
      </c>
      <c r="H240" s="16"/>
      <c r="I240" s="17"/>
      <c r="J240" s="17" t="e">
        <f t="shared" si="6"/>
        <v>#DIV/0!</v>
      </c>
      <c r="K240" s="24"/>
      <c r="L240" s="25"/>
      <c r="M240" s="35"/>
      <c r="N240" s="20"/>
    </row>
    <row r="241" spans="1:14" ht="47.25" hidden="1" customHeight="1" x14ac:dyDescent="0.25">
      <c r="A241" s="91"/>
      <c r="B241" s="22"/>
      <c r="C241" s="11"/>
      <c r="D241" s="23"/>
      <c r="E241" s="13" t="s">
        <v>19</v>
      </c>
      <c r="F241" s="38" t="s">
        <v>53</v>
      </c>
      <c r="G241" s="15" t="s">
        <v>21</v>
      </c>
      <c r="H241" s="16"/>
      <c r="I241" s="16"/>
      <c r="J241" s="17" t="e">
        <f t="shared" si="6"/>
        <v>#DIV/0!</v>
      </c>
      <c r="K241" s="27"/>
      <c r="L241" s="25"/>
      <c r="M241" s="35"/>
      <c r="N241" s="20"/>
    </row>
    <row r="242" spans="1:14" ht="31.5" hidden="1" customHeight="1" x14ac:dyDescent="0.25">
      <c r="A242" s="91"/>
      <c r="B242" s="28"/>
      <c r="C242" s="11"/>
      <c r="D242" s="29"/>
      <c r="E242" s="13" t="s">
        <v>24</v>
      </c>
      <c r="F242" s="30" t="s">
        <v>25</v>
      </c>
      <c r="G242" s="15" t="s">
        <v>26</v>
      </c>
      <c r="H242" s="31"/>
      <c r="I242" s="32"/>
      <c r="J242" s="17" t="e">
        <f t="shared" si="6"/>
        <v>#DIV/0!</v>
      </c>
      <c r="K242" s="17" t="e">
        <f>J242</f>
        <v>#DIV/0!</v>
      </c>
      <c r="L242" s="33"/>
      <c r="M242" s="35"/>
      <c r="N242" s="17"/>
    </row>
    <row r="243" spans="1:14" ht="31.5" customHeight="1" x14ac:dyDescent="0.25">
      <c r="A243" s="91"/>
      <c r="B243" s="10" t="s">
        <v>67</v>
      </c>
      <c r="C243" s="11" t="s">
        <v>68</v>
      </c>
      <c r="D243" s="12" t="s">
        <v>18</v>
      </c>
      <c r="E243" s="13" t="s">
        <v>19</v>
      </c>
      <c r="F243" s="14" t="s">
        <v>20</v>
      </c>
      <c r="G243" s="15" t="s">
        <v>21</v>
      </c>
      <c r="H243" s="16">
        <v>100</v>
      </c>
      <c r="I243" s="17">
        <v>100</v>
      </c>
      <c r="J243" s="17">
        <f t="shared" si="6"/>
        <v>100</v>
      </c>
      <c r="K243" s="18">
        <f>(J243+J244+J245)/2</f>
        <v>99</v>
      </c>
      <c r="L243" s="19">
        <f>(K243+K246)/2</f>
        <v>99.5</v>
      </c>
      <c r="M243" s="35"/>
      <c r="N243" s="20"/>
    </row>
    <row r="244" spans="1:14" ht="47.25" x14ac:dyDescent="0.25">
      <c r="A244" s="91"/>
      <c r="B244" s="22"/>
      <c r="C244" s="11"/>
      <c r="D244" s="23"/>
      <c r="E244" s="13" t="s">
        <v>19</v>
      </c>
      <c r="F244" s="14" t="s">
        <v>22</v>
      </c>
      <c r="G244" s="15" t="s">
        <v>21</v>
      </c>
      <c r="H244" s="16">
        <v>85</v>
      </c>
      <c r="I244" s="17">
        <v>83.3</v>
      </c>
      <c r="J244" s="17">
        <f t="shared" si="6"/>
        <v>98</v>
      </c>
      <c r="K244" s="24"/>
      <c r="L244" s="25"/>
      <c r="M244" s="35"/>
      <c r="N244" s="20"/>
    </row>
    <row r="245" spans="1:14" ht="47.25" x14ac:dyDescent="0.25">
      <c r="A245" s="91"/>
      <c r="B245" s="22"/>
      <c r="C245" s="11"/>
      <c r="D245" s="23"/>
      <c r="E245" s="13" t="s">
        <v>19</v>
      </c>
      <c r="F245" s="38" t="s">
        <v>53</v>
      </c>
      <c r="G245" s="15" t="s">
        <v>21</v>
      </c>
      <c r="H245" s="16"/>
      <c r="I245" s="16"/>
      <c r="J245" s="17"/>
      <c r="K245" s="27"/>
      <c r="L245" s="25"/>
      <c r="M245" s="35"/>
      <c r="N245" s="20"/>
    </row>
    <row r="246" spans="1:14" ht="31.5" x14ac:dyDescent="0.25">
      <c r="A246" s="91"/>
      <c r="B246" s="28"/>
      <c r="C246" s="11"/>
      <c r="D246" s="29"/>
      <c r="E246" s="13" t="s">
        <v>24</v>
      </c>
      <c r="F246" s="30" t="s">
        <v>25</v>
      </c>
      <c r="G246" s="15" t="s">
        <v>26</v>
      </c>
      <c r="H246" s="31">
        <v>1</v>
      </c>
      <c r="I246" s="32">
        <v>1</v>
      </c>
      <c r="J246" s="17">
        <f>IF(I246/H246*100&gt;100,100,I246/H246*100)</f>
        <v>100</v>
      </c>
      <c r="K246" s="17">
        <f>J246</f>
        <v>100</v>
      </c>
      <c r="L246" s="33"/>
      <c r="M246" s="35"/>
      <c r="N246" s="17"/>
    </row>
    <row r="247" spans="1:14" ht="31.5" hidden="1" customHeight="1" x14ac:dyDescent="0.25">
      <c r="A247" s="91"/>
      <c r="B247" s="10" t="s">
        <v>69</v>
      </c>
      <c r="C247" s="11" t="s">
        <v>70</v>
      </c>
      <c r="D247" s="12" t="s">
        <v>18</v>
      </c>
      <c r="E247" s="13" t="s">
        <v>19</v>
      </c>
      <c r="F247" s="14" t="s">
        <v>20</v>
      </c>
      <c r="G247" s="15" t="s">
        <v>21</v>
      </c>
      <c r="H247" s="16"/>
      <c r="I247" s="17"/>
      <c r="J247" s="17" t="e">
        <f>IF(I247/H247*100&gt;100,100,I247/H247*100)</f>
        <v>#DIV/0!</v>
      </c>
      <c r="K247" s="18" t="e">
        <f>(J247+J248+J249)/2</f>
        <v>#DIV/0!</v>
      </c>
      <c r="L247" s="19" t="e">
        <f>(K247+K250)/2</f>
        <v>#DIV/0!</v>
      </c>
      <c r="M247" s="35"/>
      <c r="N247" s="20"/>
    </row>
    <row r="248" spans="1:14" ht="47.25" hidden="1" customHeight="1" x14ac:dyDescent="0.25">
      <c r="A248" s="91"/>
      <c r="B248" s="22"/>
      <c r="C248" s="11"/>
      <c r="D248" s="23"/>
      <c r="E248" s="13" t="s">
        <v>19</v>
      </c>
      <c r="F248" s="14" t="s">
        <v>22</v>
      </c>
      <c r="G248" s="15" t="s">
        <v>21</v>
      </c>
      <c r="H248" s="16"/>
      <c r="I248" s="17"/>
      <c r="J248" s="17" t="e">
        <f>IF(I248/H248*100&gt;100,100,I248/H248*100)</f>
        <v>#DIV/0!</v>
      </c>
      <c r="K248" s="24"/>
      <c r="L248" s="25"/>
      <c r="M248" s="35"/>
      <c r="N248" s="20"/>
    </row>
    <row r="249" spans="1:14" ht="47.25" hidden="1" customHeight="1" x14ac:dyDescent="0.25">
      <c r="A249" s="91"/>
      <c r="B249" s="22"/>
      <c r="C249" s="11"/>
      <c r="D249" s="23"/>
      <c r="E249" s="13" t="s">
        <v>19</v>
      </c>
      <c r="F249" s="38" t="s">
        <v>53</v>
      </c>
      <c r="G249" s="15" t="s">
        <v>21</v>
      </c>
      <c r="H249" s="16"/>
      <c r="I249" s="16"/>
      <c r="J249" s="17"/>
      <c r="K249" s="27"/>
      <c r="L249" s="25"/>
      <c r="M249" s="35"/>
      <c r="N249" s="20"/>
    </row>
    <row r="250" spans="1:14" ht="31.5" hidden="1" customHeight="1" x14ac:dyDescent="0.25">
      <c r="A250" s="91"/>
      <c r="B250" s="28"/>
      <c r="C250" s="11"/>
      <c r="D250" s="29"/>
      <c r="E250" s="13" t="s">
        <v>24</v>
      </c>
      <c r="F250" s="30" t="s">
        <v>25</v>
      </c>
      <c r="G250" s="15" t="s">
        <v>26</v>
      </c>
      <c r="H250" s="31"/>
      <c r="I250" s="32"/>
      <c r="J250" s="17" t="e">
        <f t="shared" ref="J250:J266" si="7">IF(I250/H250*100&gt;100,100,I250/H250*100)</f>
        <v>#DIV/0!</v>
      </c>
      <c r="K250" s="17" t="e">
        <f>J250</f>
        <v>#DIV/0!</v>
      </c>
      <c r="L250" s="33"/>
      <c r="M250" s="35"/>
      <c r="N250" s="17"/>
    </row>
    <row r="251" spans="1:14" ht="31.5" hidden="1" customHeight="1" x14ac:dyDescent="0.25">
      <c r="A251" s="91"/>
      <c r="B251" s="10"/>
      <c r="C251" s="11" t="s">
        <v>71</v>
      </c>
      <c r="D251" s="12" t="s">
        <v>18</v>
      </c>
      <c r="E251" s="13" t="s">
        <v>19</v>
      </c>
      <c r="F251" s="14" t="s">
        <v>20</v>
      </c>
      <c r="G251" s="15" t="s">
        <v>21</v>
      </c>
      <c r="H251" s="16"/>
      <c r="I251" s="17"/>
      <c r="J251" s="17" t="e">
        <f t="shared" si="7"/>
        <v>#DIV/0!</v>
      </c>
      <c r="K251" s="18" t="e">
        <f>(J251+J252+J253)/3</f>
        <v>#DIV/0!</v>
      </c>
      <c r="L251" s="19" t="e">
        <f>(K251+K254)/2</f>
        <v>#DIV/0!</v>
      </c>
      <c r="M251" s="35"/>
      <c r="N251" s="20"/>
    </row>
    <row r="252" spans="1:14" ht="47.25" hidden="1" customHeight="1" x14ac:dyDescent="0.25">
      <c r="A252" s="91"/>
      <c r="B252" s="22"/>
      <c r="C252" s="11"/>
      <c r="D252" s="23"/>
      <c r="E252" s="13" t="s">
        <v>19</v>
      </c>
      <c r="F252" s="14" t="s">
        <v>22</v>
      </c>
      <c r="G252" s="15" t="s">
        <v>21</v>
      </c>
      <c r="H252" s="16"/>
      <c r="I252" s="17"/>
      <c r="J252" s="17" t="e">
        <f t="shared" si="7"/>
        <v>#DIV/0!</v>
      </c>
      <c r="K252" s="24"/>
      <c r="L252" s="25"/>
      <c r="M252" s="35"/>
      <c r="N252" s="20"/>
    </row>
    <row r="253" spans="1:14" ht="47.25" hidden="1" customHeight="1" x14ac:dyDescent="0.25">
      <c r="A253" s="91"/>
      <c r="B253" s="22"/>
      <c r="C253" s="11"/>
      <c r="D253" s="23"/>
      <c r="E253" s="13" t="s">
        <v>19</v>
      </c>
      <c r="F253" s="38" t="s">
        <v>53</v>
      </c>
      <c r="G253" s="15" t="s">
        <v>21</v>
      </c>
      <c r="H253" s="16"/>
      <c r="I253" s="16"/>
      <c r="J253" s="17" t="e">
        <f t="shared" si="7"/>
        <v>#DIV/0!</v>
      </c>
      <c r="K253" s="27"/>
      <c r="L253" s="25"/>
      <c r="M253" s="35"/>
      <c r="N253" s="20"/>
    </row>
    <row r="254" spans="1:14" ht="31.5" hidden="1" customHeight="1" x14ac:dyDescent="0.25">
      <c r="A254" s="91"/>
      <c r="B254" s="28"/>
      <c r="C254" s="11"/>
      <c r="D254" s="29"/>
      <c r="E254" s="13" t="s">
        <v>24</v>
      </c>
      <c r="F254" s="30" t="s">
        <v>25</v>
      </c>
      <c r="G254" s="15" t="s">
        <v>26</v>
      </c>
      <c r="H254" s="31"/>
      <c r="I254" s="32"/>
      <c r="J254" s="17" t="e">
        <f t="shared" si="7"/>
        <v>#DIV/0!</v>
      </c>
      <c r="K254" s="17" t="e">
        <f>J254</f>
        <v>#DIV/0!</v>
      </c>
      <c r="L254" s="33"/>
      <c r="M254" s="35"/>
      <c r="N254" s="17"/>
    </row>
    <row r="255" spans="1:14" ht="42" customHeight="1" x14ac:dyDescent="0.25">
      <c r="A255" s="91"/>
      <c r="B255" s="10" t="s">
        <v>72</v>
      </c>
      <c r="C255" s="11" t="s">
        <v>73</v>
      </c>
      <c r="D255" s="12" t="s">
        <v>18</v>
      </c>
      <c r="E255" s="13" t="s">
        <v>19</v>
      </c>
      <c r="F255" s="14" t="s">
        <v>20</v>
      </c>
      <c r="G255" s="15" t="s">
        <v>21</v>
      </c>
      <c r="H255" s="16">
        <v>100</v>
      </c>
      <c r="I255" s="17">
        <v>100</v>
      </c>
      <c r="J255" s="17">
        <f t="shared" si="7"/>
        <v>100</v>
      </c>
      <c r="K255" s="18">
        <f>(J255+J256+J257)/3</f>
        <v>98.277777777777786</v>
      </c>
      <c r="L255" s="19">
        <f>(K255+K258)/2</f>
        <v>99.138888888888886</v>
      </c>
      <c r="M255" s="35"/>
      <c r="N255" s="20"/>
    </row>
    <row r="256" spans="1:14" ht="47.25" x14ac:dyDescent="0.25">
      <c r="A256" s="91"/>
      <c r="B256" s="22"/>
      <c r="C256" s="11"/>
      <c r="D256" s="23"/>
      <c r="E256" s="13" t="s">
        <v>19</v>
      </c>
      <c r="F256" s="14" t="s">
        <v>22</v>
      </c>
      <c r="G256" s="15" t="s">
        <v>21</v>
      </c>
      <c r="H256" s="16">
        <v>96</v>
      </c>
      <c r="I256" s="17">
        <v>92</v>
      </c>
      <c r="J256" s="17">
        <f t="shared" si="7"/>
        <v>95.833333333333343</v>
      </c>
      <c r="K256" s="24"/>
      <c r="L256" s="25"/>
      <c r="M256" s="35"/>
      <c r="N256" s="20"/>
    </row>
    <row r="257" spans="1:14" ht="47.25" x14ac:dyDescent="0.25">
      <c r="A257" s="91"/>
      <c r="B257" s="22"/>
      <c r="C257" s="11"/>
      <c r="D257" s="23"/>
      <c r="E257" s="13" t="s">
        <v>19</v>
      </c>
      <c r="F257" s="38" t="s">
        <v>53</v>
      </c>
      <c r="G257" s="15" t="s">
        <v>21</v>
      </c>
      <c r="H257" s="16">
        <v>100</v>
      </c>
      <c r="I257" s="16">
        <v>99</v>
      </c>
      <c r="J257" s="17">
        <f t="shared" si="7"/>
        <v>99</v>
      </c>
      <c r="K257" s="27"/>
      <c r="L257" s="25"/>
      <c r="M257" s="35"/>
      <c r="N257" s="20"/>
    </row>
    <row r="258" spans="1:14" ht="31.5" x14ac:dyDescent="0.25">
      <c r="A258" s="91"/>
      <c r="B258" s="28"/>
      <c r="C258" s="11"/>
      <c r="D258" s="29"/>
      <c r="E258" s="13" t="s">
        <v>24</v>
      </c>
      <c r="F258" s="30" t="s">
        <v>25</v>
      </c>
      <c r="G258" s="15" t="s">
        <v>26</v>
      </c>
      <c r="H258" s="31">
        <v>510</v>
      </c>
      <c r="I258" s="32">
        <v>515</v>
      </c>
      <c r="J258" s="17">
        <f t="shared" si="7"/>
        <v>100</v>
      </c>
      <c r="K258" s="17">
        <f>J258</f>
        <v>100</v>
      </c>
      <c r="L258" s="33"/>
      <c r="M258" s="35"/>
      <c r="N258" s="17"/>
    </row>
    <row r="259" spans="1:14" ht="31.5" hidden="1" customHeight="1" x14ac:dyDescent="0.25">
      <c r="A259" s="91"/>
      <c r="B259" s="10"/>
      <c r="C259" s="11" t="s">
        <v>74</v>
      </c>
      <c r="D259" s="12" t="s">
        <v>18</v>
      </c>
      <c r="E259" s="13" t="s">
        <v>19</v>
      </c>
      <c r="F259" s="14" t="s">
        <v>20</v>
      </c>
      <c r="G259" s="15" t="s">
        <v>21</v>
      </c>
      <c r="H259" s="16"/>
      <c r="I259" s="17"/>
      <c r="J259" s="17" t="e">
        <f t="shared" si="7"/>
        <v>#DIV/0!</v>
      </c>
      <c r="K259" s="18" t="e">
        <f>(J259+J260+J261)/2</f>
        <v>#DIV/0!</v>
      </c>
      <c r="L259" s="19" t="e">
        <f>(K259+K262)/2</f>
        <v>#DIV/0!</v>
      </c>
      <c r="M259" s="35"/>
      <c r="N259" s="20"/>
    </row>
    <row r="260" spans="1:14" ht="47.25" hidden="1" customHeight="1" x14ac:dyDescent="0.25">
      <c r="A260" s="91"/>
      <c r="B260" s="22"/>
      <c r="C260" s="11"/>
      <c r="D260" s="23"/>
      <c r="E260" s="13" t="s">
        <v>19</v>
      </c>
      <c r="F260" s="14" t="s">
        <v>22</v>
      </c>
      <c r="G260" s="15" t="s">
        <v>21</v>
      </c>
      <c r="H260" s="16"/>
      <c r="I260" s="17"/>
      <c r="J260" s="17" t="e">
        <f t="shared" si="7"/>
        <v>#DIV/0!</v>
      </c>
      <c r="K260" s="24"/>
      <c r="L260" s="25"/>
      <c r="M260" s="35"/>
      <c r="N260" s="20"/>
    </row>
    <row r="261" spans="1:14" ht="47.25" hidden="1" customHeight="1" x14ac:dyDescent="0.25">
      <c r="A261" s="91"/>
      <c r="B261" s="22"/>
      <c r="C261" s="11"/>
      <c r="D261" s="23"/>
      <c r="E261" s="13" t="s">
        <v>19</v>
      </c>
      <c r="F261" s="38" t="s">
        <v>53</v>
      </c>
      <c r="G261" s="15" t="s">
        <v>21</v>
      </c>
      <c r="H261" s="16"/>
      <c r="I261" s="16"/>
      <c r="J261" s="17"/>
      <c r="K261" s="27"/>
      <c r="L261" s="25"/>
      <c r="M261" s="35"/>
      <c r="N261" s="20"/>
    </row>
    <row r="262" spans="1:14" ht="31.5" hidden="1" customHeight="1" x14ac:dyDescent="0.25">
      <c r="A262" s="91"/>
      <c r="B262" s="28"/>
      <c r="C262" s="11"/>
      <c r="D262" s="29"/>
      <c r="E262" s="13" t="s">
        <v>24</v>
      </c>
      <c r="F262" s="30" t="s">
        <v>25</v>
      </c>
      <c r="G262" s="15" t="s">
        <v>26</v>
      </c>
      <c r="H262" s="31"/>
      <c r="I262" s="32"/>
      <c r="J262" s="17" t="e">
        <f>IF(I262/H262*100&gt;100,100,I262/H262*100)</f>
        <v>#DIV/0!</v>
      </c>
      <c r="K262" s="17" t="e">
        <f>J262</f>
        <v>#DIV/0!</v>
      </c>
      <c r="L262" s="33"/>
      <c r="M262" s="35"/>
      <c r="N262" s="17"/>
    </row>
    <row r="263" spans="1:14" ht="31.5" hidden="1" customHeight="1" x14ac:dyDescent="0.25">
      <c r="A263" s="91"/>
      <c r="B263" s="10"/>
      <c r="C263" s="11" t="s">
        <v>75</v>
      </c>
      <c r="D263" s="12" t="s">
        <v>18</v>
      </c>
      <c r="E263" s="13" t="s">
        <v>19</v>
      </c>
      <c r="F263" s="14" t="s">
        <v>20</v>
      </c>
      <c r="G263" s="15" t="s">
        <v>21</v>
      </c>
      <c r="H263" s="16"/>
      <c r="I263" s="17"/>
      <c r="J263" s="17" t="e">
        <f t="shared" si="7"/>
        <v>#DIV/0!</v>
      </c>
      <c r="K263" s="18" t="e">
        <f>(J263+J264+J265)/3</f>
        <v>#DIV/0!</v>
      </c>
      <c r="L263" s="19" t="e">
        <f>(K263+K266)/2</f>
        <v>#DIV/0!</v>
      </c>
      <c r="M263" s="35"/>
      <c r="N263" s="20"/>
    </row>
    <row r="264" spans="1:14" ht="47.25" hidden="1" customHeight="1" x14ac:dyDescent="0.25">
      <c r="A264" s="91"/>
      <c r="B264" s="22"/>
      <c r="C264" s="11"/>
      <c r="D264" s="23"/>
      <c r="E264" s="13" t="s">
        <v>19</v>
      </c>
      <c r="F264" s="14" t="s">
        <v>22</v>
      </c>
      <c r="G264" s="15" t="s">
        <v>21</v>
      </c>
      <c r="H264" s="16"/>
      <c r="I264" s="17"/>
      <c r="J264" s="17" t="e">
        <f t="shared" si="7"/>
        <v>#DIV/0!</v>
      </c>
      <c r="K264" s="24"/>
      <c r="L264" s="25"/>
      <c r="M264" s="35"/>
      <c r="N264" s="20"/>
    </row>
    <row r="265" spans="1:14" ht="47.25" hidden="1" customHeight="1" x14ac:dyDescent="0.25">
      <c r="A265" s="91"/>
      <c r="B265" s="22"/>
      <c r="C265" s="11"/>
      <c r="D265" s="23"/>
      <c r="E265" s="13" t="s">
        <v>19</v>
      </c>
      <c r="F265" s="38" t="s">
        <v>53</v>
      </c>
      <c r="G265" s="15" t="s">
        <v>21</v>
      </c>
      <c r="H265" s="16"/>
      <c r="I265" s="16"/>
      <c r="J265" s="17" t="e">
        <f t="shared" si="7"/>
        <v>#DIV/0!</v>
      </c>
      <c r="K265" s="27"/>
      <c r="L265" s="25"/>
      <c r="M265" s="35"/>
      <c r="N265" s="20"/>
    </row>
    <row r="266" spans="1:14" ht="31.5" hidden="1" customHeight="1" x14ac:dyDescent="0.25">
      <c r="A266" s="91"/>
      <c r="B266" s="28"/>
      <c r="C266" s="11"/>
      <c r="D266" s="29"/>
      <c r="E266" s="13" t="s">
        <v>24</v>
      </c>
      <c r="F266" s="30" t="s">
        <v>25</v>
      </c>
      <c r="G266" s="15" t="s">
        <v>26</v>
      </c>
      <c r="H266" s="31"/>
      <c r="I266" s="32"/>
      <c r="J266" s="17" t="e">
        <f t="shared" si="7"/>
        <v>#DIV/0!</v>
      </c>
      <c r="K266" s="17" t="e">
        <f>J266</f>
        <v>#DIV/0!</v>
      </c>
      <c r="L266" s="33"/>
      <c r="M266" s="35"/>
      <c r="N266" s="17"/>
    </row>
    <row r="267" spans="1:14" ht="31.5" hidden="1" customHeight="1" x14ac:dyDescent="0.25">
      <c r="A267" s="91"/>
      <c r="B267" s="10" t="s">
        <v>69</v>
      </c>
      <c r="C267" s="11" t="s">
        <v>76</v>
      </c>
      <c r="D267" s="12" t="s">
        <v>18</v>
      </c>
      <c r="E267" s="13" t="s">
        <v>19</v>
      </c>
      <c r="F267" s="14" t="s">
        <v>20</v>
      </c>
      <c r="G267" s="15" t="s">
        <v>21</v>
      </c>
      <c r="H267" s="16"/>
      <c r="I267" s="17"/>
      <c r="J267" s="17" t="e">
        <f>IF(I267/H267*100&gt;100,100,I267/H267*100)</f>
        <v>#DIV/0!</v>
      </c>
      <c r="K267" s="18" t="e">
        <f>(J267+J268+J269)/2</f>
        <v>#DIV/0!</v>
      </c>
      <c r="L267" s="19" t="e">
        <f>(K267+K270)/2</f>
        <v>#DIV/0!</v>
      </c>
      <c r="M267" s="35"/>
      <c r="N267" s="20"/>
    </row>
    <row r="268" spans="1:14" ht="47.25" hidden="1" customHeight="1" x14ac:dyDescent="0.25">
      <c r="A268" s="91"/>
      <c r="B268" s="22"/>
      <c r="C268" s="11"/>
      <c r="D268" s="23"/>
      <c r="E268" s="13" t="s">
        <v>19</v>
      </c>
      <c r="F268" s="14" t="s">
        <v>22</v>
      </c>
      <c r="G268" s="15" t="s">
        <v>21</v>
      </c>
      <c r="H268" s="16"/>
      <c r="I268" s="17"/>
      <c r="J268" s="17" t="e">
        <f>IF(I268/H268*100&gt;100,100,I268/H268*100)</f>
        <v>#DIV/0!</v>
      </c>
      <c r="K268" s="24"/>
      <c r="L268" s="25"/>
      <c r="M268" s="35"/>
      <c r="N268" s="20"/>
    </row>
    <row r="269" spans="1:14" ht="47.25" hidden="1" customHeight="1" x14ac:dyDescent="0.25">
      <c r="A269" s="91"/>
      <c r="B269" s="22"/>
      <c r="C269" s="11"/>
      <c r="D269" s="23"/>
      <c r="E269" s="13" t="s">
        <v>19</v>
      </c>
      <c r="F269" s="38" t="s">
        <v>53</v>
      </c>
      <c r="G269" s="15" t="s">
        <v>21</v>
      </c>
      <c r="H269" s="16"/>
      <c r="I269" s="16"/>
      <c r="J269" s="17"/>
      <c r="K269" s="27"/>
      <c r="L269" s="25"/>
      <c r="M269" s="35"/>
      <c r="N269" s="20"/>
    </row>
    <row r="270" spans="1:14" ht="31.5" hidden="1" customHeight="1" x14ac:dyDescent="0.25">
      <c r="A270" s="91"/>
      <c r="B270" s="28"/>
      <c r="C270" s="11"/>
      <c r="D270" s="29"/>
      <c r="E270" s="13" t="s">
        <v>24</v>
      </c>
      <c r="F270" s="30" t="s">
        <v>25</v>
      </c>
      <c r="G270" s="15" t="s">
        <v>26</v>
      </c>
      <c r="H270" s="31"/>
      <c r="I270" s="32"/>
      <c r="J270" s="17" t="e">
        <f>IF(I270/H270*100&gt;100,100,I270/H270*100)</f>
        <v>#DIV/0!</v>
      </c>
      <c r="K270" s="17" t="e">
        <f>J270</f>
        <v>#DIV/0!</v>
      </c>
      <c r="L270" s="33"/>
      <c r="M270" s="35"/>
      <c r="N270" s="17"/>
    </row>
    <row r="271" spans="1:14" ht="31.5" hidden="1" customHeight="1" x14ac:dyDescent="0.25">
      <c r="A271" s="91"/>
      <c r="B271" s="10" t="s">
        <v>77</v>
      </c>
      <c r="C271" s="11" t="s">
        <v>78</v>
      </c>
      <c r="D271" s="12" t="s">
        <v>18</v>
      </c>
      <c r="E271" s="13" t="s">
        <v>19</v>
      </c>
      <c r="F271" s="14" t="s">
        <v>20</v>
      </c>
      <c r="G271" s="15" t="s">
        <v>21</v>
      </c>
      <c r="H271" s="16"/>
      <c r="I271" s="17"/>
      <c r="J271" s="17" t="e">
        <f>IF(I271/H271*100&gt;100,100,I271/H271*100)</f>
        <v>#DIV/0!</v>
      </c>
      <c r="K271" s="18" t="e">
        <f>(J271+J272+J273)/2</f>
        <v>#DIV/0!</v>
      </c>
      <c r="L271" s="19" t="e">
        <f>(K271+K274)/2</f>
        <v>#DIV/0!</v>
      </c>
      <c r="M271" s="35"/>
      <c r="N271" s="20"/>
    </row>
    <row r="272" spans="1:14" ht="47.25" hidden="1" customHeight="1" x14ac:dyDescent="0.25">
      <c r="A272" s="91"/>
      <c r="B272" s="22"/>
      <c r="C272" s="11"/>
      <c r="D272" s="23"/>
      <c r="E272" s="13" t="s">
        <v>19</v>
      </c>
      <c r="F272" s="14" t="s">
        <v>22</v>
      </c>
      <c r="G272" s="15" t="s">
        <v>21</v>
      </c>
      <c r="H272" s="16"/>
      <c r="I272" s="17"/>
      <c r="J272" s="17" t="e">
        <f>IF(I272/H272*100&gt;100,100,I272/H272*100)</f>
        <v>#DIV/0!</v>
      </c>
      <c r="K272" s="24"/>
      <c r="L272" s="25"/>
      <c r="M272" s="35"/>
      <c r="N272" s="20"/>
    </row>
    <row r="273" spans="1:14" ht="47.25" hidden="1" customHeight="1" x14ac:dyDescent="0.25">
      <c r="A273" s="91"/>
      <c r="B273" s="22"/>
      <c r="C273" s="11"/>
      <c r="D273" s="23"/>
      <c r="E273" s="13" t="s">
        <v>19</v>
      </c>
      <c r="F273" s="38" t="s">
        <v>53</v>
      </c>
      <c r="G273" s="15" t="s">
        <v>21</v>
      </c>
      <c r="H273" s="16"/>
      <c r="I273" s="16"/>
      <c r="J273" s="17"/>
      <c r="K273" s="27"/>
      <c r="L273" s="25"/>
      <c r="M273" s="35"/>
      <c r="N273" s="20"/>
    </row>
    <row r="274" spans="1:14" ht="31.5" hidden="1" customHeight="1" x14ac:dyDescent="0.25">
      <c r="A274" s="91"/>
      <c r="B274" s="28"/>
      <c r="C274" s="11"/>
      <c r="D274" s="29"/>
      <c r="E274" s="13" t="s">
        <v>24</v>
      </c>
      <c r="F274" s="30" t="s">
        <v>25</v>
      </c>
      <c r="G274" s="15" t="s">
        <v>26</v>
      </c>
      <c r="H274" s="31"/>
      <c r="I274" s="32"/>
      <c r="J274" s="17" t="e">
        <f t="shared" ref="J274:J280" si="8">IF(I274/H274*100&gt;100,100,I274/H274*100)</f>
        <v>#DIV/0!</v>
      </c>
      <c r="K274" s="17" t="e">
        <f>J274</f>
        <v>#DIV/0!</v>
      </c>
      <c r="L274" s="33"/>
      <c r="M274" s="35"/>
      <c r="N274" s="17"/>
    </row>
    <row r="275" spans="1:14" ht="39" hidden="1" customHeight="1" x14ac:dyDescent="0.25">
      <c r="A275" s="91"/>
      <c r="B275" s="10" t="s">
        <v>79</v>
      </c>
      <c r="C275" s="11" t="s">
        <v>80</v>
      </c>
      <c r="D275" s="12" t="s">
        <v>18</v>
      </c>
      <c r="E275" s="13" t="s">
        <v>19</v>
      </c>
      <c r="F275" s="14" t="s">
        <v>20</v>
      </c>
      <c r="G275" s="15" t="s">
        <v>21</v>
      </c>
      <c r="H275" s="16"/>
      <c r="I275" s="17"/>
      <c r="J275" s="17" t="e">
        <f t="shared" si="8"/>
        <v>#DIV/0!</v>
      </c>
      <c r="K275" s="18" t="e">
        <f>(J275+J276+J277)/3</f>
        <v>#DIV/0!</v>
      </c>
      <c r="L275" s="19" t="e">
        <f>(K275+K278)/2</f>
        <v>#DIV/0!</v>
      </c>
      <c r="M275" s="35"/>
      <c r="N275" s="20"/>
    </row>
    <row r="276" spans="1:14" ht="47.25" hidden="1" x14ac:dyDescent="0.25">
      <c r="A276" s="91"/>
      <c r="B276" s="22"/>
      <c r="C276" s="11"/>
      <c r="D276" s="23"/>
      <c r="E276" s="13" t="s">
        <v>19</v>
      </c>
      <c r="F276" s="14" t="s">
        <v>22</v>
      </c>
      <c r="G276" s="15" t="s">
        <v>21</v>
      </c>
      <c r="H276" s="16"/>
      <c r="I276" s="17"/>
      <c r="J276" s="17" t="e">
        <f t="shared" si="8"/>
        <v>#DIV/0!</v>
      </c>
      <c r="K276" s="24"/>
      <c r="L276" s="25"/>
      <c r="M276" s="35"/>
      <c r="N276" s="20"/>
    </row>
    <row r="277" spans="1:14" ht="47.25" hidden="1" x14ac:dyDescent="0.25">
      <c r="A277" s="91"/>
      <c r="B277" s="22"/>
      <c r="C277" s="11"/>
      <c r="D277" s="23"/>
      <c r="E277" s="13" t="s">
        <v>19</v>
      </c>
      <c r="F277" s="38" t="s">
        <v>81</v>
      </c>
      <c r="G277" s="15" t="s">
        <v>21</v>
      </c>
      <c r="H277" s="16"/>
      <c r="I277" s="16"/>
      <c r="J277" s="17" t="e">
        <f t="shared" si="8"/>
        <v>#DIV/0!</v>
      </c>
      <c r="K277" s="27"/>
      <c r="L277" s="25"/>
      <c r="M277" s="35"/>
      <c r="N277" s="20"/>
    </row>
    <row r="278" spans="1:14" ht="31.5" hidden="1" x14ac:dyDescent="0.25">
      <c r="A278" s="91"/>
      <c r="B278" s="28"/>
      <c r="C278" s="11"/>
      <c r="D278" s="29"/>
      <c r="E278" s="13" t="s">
        <v>24</v>
      </c>
      <c r="F278" s="30" t="s">
        <v>25</v>
      </c>
      <c r="G278" s="15" t="s">
        <v>26</v>
      </c>
      <c r="H278" s="31"/>
      <c r="I278" s="32"/>
      <c r="J278" s="17" t="e">
        <f t="shared" si="8"/>
        <v>#DIV/0!</v>
      </c>
      <c r="K278" s="17" t="e">
        <f>J278</f>
        <v>#DIV/0!</v>
      </c>
      <c r="L278" s="33"/>
      <c r="M278" s="35"/>
      <c r="N278" s="17"/>
    </row>
    <row r="279" spans="1:14" ht="31.5" hidden="1" customHeight="1" x14ac:dyDescent="0.25">
      <c r="A279" s="91"/>
      <c r="B279" s="10"/>
      <c r="C279" s="11" t="s">
        <v>82</v>
      </c>
      <c r="D279" s="12" t="s">
        <v>18</v>
      </c>
      <c r="E279" s="13" t="s">
        <v>19</v>
      </c>
      <c r="F279" s="14" t="s">
        <v>20</v>
      </c>
      <c r="G279" s="15" t="s">
        <v>21</v>
      </c>
      <c r="H279" s="16"/>
      <c r="I279" s="17"/>
      <c r="J279" s="17" t="e">
        <f t="shared" si="8"/>
        <v>#DIV/0!</v>
      </c>
      <c r="K279" s="18" t="e">
        <f>(J279+J280+J281)/2</f>
        <v>#DIV/0!</v>
      </c>
      <c r="L279" s="19" t="e">
        <f>(K279+K282)/2</f>
        <v>#DIV/0!</v>
      </c>
      <c r="M279" s="35"/>
      <c r="N279" s="20"/>
    </row>
    <row r="280" spans="1:14" ht="47.25" hidden="1" customHeight="1" x14ac:dyDescent="0.25">
      <c r="A280" s="91"/>
      <c r="B280" s="22"/>
      <c r="C280" s="11"/>
      <c r="D280" s="23"/>
      <c r="E280" s="13" t="s">
        <v>19</v>
      </c>
      <c r="F280" s="14" t="s">
        <v>22</v>
      </c>
      <c r="G280" s="15" t="s">
        <v>21</v>
      </c>
      <c r="H280" s="16"/>
      <c r="I280" s="17"/>
      <c r="J280" s="17" t="e">
        <f t="shared" si="8"/>
        <v>#DIV/0!</v>
      </c>
      <c r="K280" s="24"/>
      <c r="L280" s="25"/>
      <c r="M280" s="35"/>
      <c r="N280" s="20"/>
    </row>
    <row r="281" spans="1:14" ht="47.25" hidden="1" customHeight="1" x14ac:dyDescent="0.25">
      <c r="A281" s="91"/>
      <c r="B281" s="22"/>
      <c r="C281" s="11"/>
      <c r="D281" s="23"/>
      <c r="E281" s="13" t="s">
        <v>19</v>
      </c>
      <c r="F281" s="38" t="s">
        <v>81</v>
      </c>
      <c r="G281" s="15" t="s">
        <v>21</v>
      </c>
      <c r="H281" s="16"/>
      <c r="I281" s="16"/>
      <c r="J281" s="17"/>
      <c r="K281" s="27"/>
      <c r="L281" s="25"/>
      <c r="M281" s="35"/>
      <c r="N281" s="20"/>
    </row>
    <row r="282" spans="1:14" ht="31.5" hidden="1" customHeight="1" x14ac:dyDescent="0.25">
      <c r="A282" s="91"/>
      <c r="B282" s="28"/>
      <c r="C282" s="11"/>
      <c r="D282" s="29"/>
      <c r="E282" s="13" t="s">
        <v>24</v>
      </c>
      <c r="F282" s="30" t="s">
        <v>25</v>
      </c>
      <c r="G282" s="15" t="s">
        <v>26</v>
      </c>
      <c r="H282" s="31"/>
      <c r="I282" s="32"/>
      <c r="J282" s="17" t="e">
        <f t="shared" ref="J282:J332" si="9">IF(I282/H282*100&gt;100,100,I282/H282*100)</f>
        <v>#DIV/0!</v>
      </c>
      <c r="K282" s="17" t="e">
        <f>J282</f>
        <v>#DIV/0!</v>
      </c>
      <c r="L282" s="33"/>
      <c r="M282" s="35"/>
      <c r="N282" s="17"/>
    </row>
    <row r="283" spans="1:14" ht="31.5" hidden="1" customHeight="1" x14ac:dyDescent="0.25">
      <c r="A283" s="91"/>
      <c r="B283" s="10"/>
      <c r="C283" s="11" t="s">
        <v>83</v>
      </c>
      <c r="D283" s="12" t="s">
        <v>18</v>
      </c>
      <c r="E283" s="13" t="s">
        <v>19</v>
      </c>
      <c r="F283" s="14" t="s">
        <v>20</v>
      </c>
      <c r="G283" s="15" t="s">
        <v>21</v>
      </c>
      <c r="H283" s="16"/>
      <c r="I283" s="17"/>
      <c r="J283" s="17" t="e">
        <f t="shared" si="9"/>
        <v>#DIV/0!</v>
      </c>
      <c r="K283" s="18" t="e">
        <f>(J283+J284+J285)/3</f>
        <v>#DIV/0!</v>
      </c>
      <c r="L283" s="19" t="e">
        <f>(K283+K286)/2</f>
        <v>#DIV/0!</v>
      </c>
      <c r="M283" s="35"/>
      <c r="N283" s="20"/>
    </row>
    <row r="284" spans="1:14" ht="47.25" hidden="1" customHeight="1" x14ac:dyDescent="0.25">
      <c r="A284" s="91"/>
      <c r="B284" s="22"/>
      <c r="C284" s="11"/>
      <c r="D284" s="23"/>
      <c r="E284" s="13" t="s">
        <v>19</v>
      </c>
      <c r="F284" s="14" t="s">
        <v>22</v>
      </c>
      <c r="G284" s="15" t="s">
        <v>21</v>
      </c>
      <c r="H284" s="16"/>
      <c r="I284" s="17"/>
      <c r="J284" s="17" t="e">
        <f t="shared" si="9"/>
        <v>#DIV/0!</v>
      </c>
      <c r="K284" s="24"/>
      <c r="L284" s="25"/>
      <c r="M284" s="35"/>
      <c r="N284" s="20"/>
    </row>
    <row r="285" spans="1:14" ht="47.25" hidden="1" customHeight="1" x14ac:dyDescent="0.25">
      <c r="A285" s="91"/>
      <c r="B285" s="22"/>
      <c r="C285" s="11"/>
      <c r="D285" s="23"/>
      <c r="E285" s="13" t="s">
        <v>19</v>
      </c>
      <c r="F285" s="38" t="s">
        <v>81</v>
      </c>
      <c r="G285" s="15" t="s">
        <v>21</v>
      </c>
      <c r="H285" s="16"/>
      <c r="I285" s="16"/>
      <c r="J285" s="17" t="e">
        <f t="shared" si="9"/>
        <v>#DIV/0!</v>
      </c>
      <c r="K285" s="27"/>
      <c r="L285" s="25"/>
      <c r="M285" s="35"/>
      <c r="N285" s="20"/>
    </row>
    <row r="286" spans="1:14" ht="31.5" hidden="1" customHeight="1" x14ac:dyDescent="0.25">
      <c r="A286" s="91"/>
      <c r="B286" s="28"/>
      <c r="C286" s="11"/>
      <c r="D286" s="29"/>
      <c r="E286" s="13" t="s">
        <v>24</v>
      </c>
      <c r="F286" s="30" t="s">
        <v>25</v>
      </c>
      <c r="G286" s="15" t="s">
        <v>26</v>
      </c>
      <c r="H286" s="31"/>
      <c r="I286" s="32"/>
      <c r="J286" s="17" t="e">
        <f t="shared" si="9"/>
        <v>#DIV/0!</v>
      </c>
      <c r="K286" s="17" t="e">
        <f>J286</f>
        <v>#DIV/0!</v>
      </c>
      <c r="L286" s="33"/>
      <c r="M286" s="35"/>
      <c r="N286" s="17"/>
    </row>
    <row r="287" spans="1:14" ht="31.5" hidden="1" customHeight="1" x14ac:dyDescent="0.25">
      <c r="A287" s="91"/>
      <c r="B287" s="10"/>
      <c r="C287" s="11" t="s">
        <v>84</v>
      </c>
      <c r="D287" s="12" t="s">
        <v>18</v>
      </c>
      <c r="E287" s="13" t="s">
        <v>19</v>
      </c>
      <c r="F287" s="14" t="s">
        <v>20</v>
      </c>
      <c r="G287" s="15" t="s">
        <v>21</v>
      </c>
      <c r="H287" s="16"/>
      <c r="I287" s="17"/>
      <c r="J287" s="17" t="e">
        <f>IF(I287/H287*100&gt;100,100,I287/H287*100)</f>
        <v>#DIV/0!</v>
      </c>
      <c r="K287" s="18" t="e">
        <f>(J287+J288+J289)/2</f>
        <v>#DIV/0!</v>
      </c>
      <c r="L287" s="19" t="e">
        <f>(K287+K290)/2</f>
        <v>#DIV/0!</v>
      </c>
      <c r="M287" s="35"/>
      <c r="N287" s="20"/>
    </row>
    <row r="288" spans="1:14" ht="47.25" hidden="1" customHeight="1" x14ac:dyDescent="0.25">
      <c r="A288" s="91"/>
      <c r="B288" s="22"/>
      <c r="C288" s="11"/>
      <c r="D288" s="23"/>
      <c r="E288" s="13" t="s">
        <v>19</v>
      </c>
      <c r="F288" s="14" t="s">
        <v>22</v>
      </c>
      <c r="G288" s="15" t="s">
        <v>21</v>
      </c>
      <c r="H288" s="16"/>
      <c r="I288" s="17"/>
      <c r="J288" s="17" t="e">
        <f>IF(I288/H288*100&gt;100,100,I288/H288*100)</f>
        <v>#DIV/0!</v>
      </c>
      <c r="K288" s="24"/>
      <c r="L288" s="25"/>
      <c r="M288" s="35"/>
      <c r="N288" s="20"/>
    </row>
    <row r="289" spans="1:14" ht="47.25" hidden="1" customHeight="1" x14ac:dyDescent="0.25">
      <c r="A289" s="91"/>
      <c r="B289" s="22"/>
      <c r="C289" s="11"/>
      <c r="D289" s="23"/>
      <c r="E289" s="13" t="s">
        <v>19</v>
      </c>
      <c r="F289" s="38" t="s">
        <v>81</v>
      </c>
      <c r="G289" s="15" t="s">
        <v>21</v>
      </c>
      <c r="H289" s="16"/>
      <c r="I289" s="16"/>
      <c r="J289" s="17"/>
      <c r="K289" s="27"/>
      <c r="L289" s="25"/>
      <c r="M289" s="35"/>
      <c r="N289" s="20"/>
    </row>
    <row r="290" spans="1:14" ht="31.5" hidden="1" customHeight="1" x14ac:dyDescent="0.25">
      <c r="A290" s="91"/>
      <c r="B290" s="28"/>
      <c r="C290" s="11"/>
      <c r="D290" s="29"/>
      <c r="E290" s="13" t="s">
        <v>24</v>
      </c>
      <c r="F290" s="30" t="s">
        <v>25</v>
      </c>
      <c r="G290" s="15" t="s">
        <v>26</v>
      </c>
      <c r="H290" s="31"/>
      <c r="I290" s="32"/>
      <c r="J290" s="17" t="e">
        <f>IF(I290/H290*100&gt;100,100,I290/H290*100)</f>
        <v>#DIV/0!</v>
      </c>
      <c r="K290" s="17" t="e">
        <f>J290</f>
        <v>#DIV/0!</v>
      </c>
      <c r="L290" s="33"/>
      <c r="M290" s="35"/>
      <c r="N290" s="17"/>
    </row>
    <row r="291" spans="1:14" ht="31.5" hidden="1" customHeight="1" x14ac:dyDescent="0.25">
      <c r="A291" s="91"/>
      <c r="B291" s="10"/>
      <c r="C291" s="11" t="s">
        <v>85</v>
      </c>
      <c r="D291" s="12" t="s">
        <v>18</v>
      </c>
      <c r="E291" s="13" t="s">
        <v>19</v>
      </c>
      <c r="F291" s="14" t="s">
        <v>20</v>
      </c>
      <c r="G291" s="15" t="s">
        <v>21</v>
      </c>
      <c r="H291" s="16"/>
      <c r="I291" s="17"/>
      <c r="J291" s="17" t="e">
        <f t="shared" si="9"/>
        <v>#DIV/0!</v>
      </c>
      <c r="K291" s="18" t="e">
        <f>(J291+J292+J293)/3</f>
        <v>#DIV/0!</v>
      </c>
      <c r="L291" s="19" t="e">
        <f>(K291+K294)/2</f>
        <v>#DIV/0!</v>
      </c>
      <c r="M291" s="35"/>
      <c r="N291" s="20"/>
    </row>
    <row r="292" spans="1:14" ht="47.25" hidden="1" customHeight="1" x14ac:dyDescent="0.25">
      <c r="A292" s="91"/>
      <c r="B292" s="22"/>
      <c r="C292" s="11"/>
      <c r="D292" s="23"/>
      <c r="E292" s="13" t="s">
        <v>19</v>
      </c>
      <c r="F292" s="14" t="s">
        <v>22</v>
      </c>
      <c r="G292" s="15" t="s">
        <v>21</v>
      </c>
      <c r="H292" s="16"/>
      <c r="I292" s="17"/>
      <c r="J292" s="17" t="e">
        <f t="shared" si="9"/>
        <v>#DIV/0!</v>
      </c>
      <c r="K292" s="24"/>
      <c r="L292" s="25"/>
      <c r="M292" s="35"/>
      <c r="N292" s="20"/>
    </row>
    <row r="293" spans="1:14" ht="47.25" hidden="1" customHeight="1" x14ac:dyDescent="0.25">
      <c r="A293" s="91"/>
      <c r="B293" s="22"/>
      <c r="C293" s="11"/>
      <c r="D293" s="23"/>
      <c r="E293" s="13" t="s">
        <v>19</v>
      </c>
      <c r="F293" s="38" t="s">
        <v>81</v>
      </c>
      <c r="G293" s="15" t="s">
        <v>21</v>
      </c>
      <c r="H293" s="16"/>
      <c r="I293" s="16"/>
      <c r="J293" s="17" t="e">
        <f t="shared" si="9"/>
        <v>#DIV/0!</v>
      </c>
      <c r="K293" s="27"/>
      <c r="L293" s="25"/>
      <c r="M293" s="35"/>
      <c r="N293" s="20"/>
    </row>
    <row r="294" spans="1:14" ht="31.5" hidden="1" customHeight="1" x14ac:dyDescent="0.25">
      <c r="A294" s="91"/>
      <c r="B294" s="28"/>
      <c r="C294" s="11"/>
      <c r="D294" s="29"/>
      <c r="E294" s="13" t="s">
        <v>24</v>
      </c>
      <c r="F294" s="30" t="s">
        <v>25</v>
      </c>
      <c r="G294" s="15" t="s">
        <v>26</v>
      </c>
      <c r="H294" s="31"/>
      <c r="I294" s="32"/>
      <c r="J294" s="17" t="e">
        <f t="shared" si="9"/>
        <v>#DIV/0!</v>
      </c>
      <c r="K294" s="17" t="e">
        <f>J294</f>
        <v>#DIV/0!</v>
      </c>
      <c r="L294" s="33"/>
      <c r="M294" s="35"/>
      <c r="N294" s="17"/>
    </row>
    <row r="295" spans="1:14" ht="31.5" hidden="1" customHeight="1" x14ac:dyDescent="0.25">
      <c r="A295" s="91"/>
      <c r="B295" s="10"/>
      <c r="C295" s="11" t="s">
        <v>86</v>
      </c>
      <c r="D295" s="12" t="s">
        <v>18</v>
      </c>
      <c r="E295" s="13" t="s">
        <v>19</v>
      </c>
      <c r="F295" s="14" t="s">
        <v>20</v>
      </c>
      <c r="G295" s="15" t="s">
        <v>21</v>
      </c>
      <c r="H295" s="16"/>
      <c r="I295" s="17"/>
      <c r="J295" s="17" t="e">
        <f t="shared" si="9"/>
        <v>#DIV/0!</v>
      </c>
      <c r="K295" s="18" t="e">
        <f>(J295+J296+J297)/3</f>
        <v>#DIV/0!</v>
      </c>
      <c r="L295" s="19" t="e">
        <f>(K295+K298)/2</f>
        <v>#DIV/0!</v>
      </c>
      <c r="M295" s="35"/>
      <c r="N295" s="20"/>
    </row>
    <row r="296" spans="1:14" ht="47.25" hidden="1" customHeight="1" x14ac:dyDescent="0.25">
      <c r="A296" s="91"/>
      <c r="B296" s="22"/>
      <c r="C296" s="11"/>
      <c r="D296" s="23"/>
      <c r="E296" s="13" t="s">
        <v>19</v>
      </c>
      <c r="F296" s="14" t="s">
        <v>22</v>
      </c>
      <c r="G296" s="15" t="s">
        <v>21</v>
      </c>
      <c r="H296" s="16"/>
      <c r="I296" s="17"/>
      <c r="J296" s="17" t="e">
        <f t="shared" si="9"/>
        <v>#DIV/0!</v>
      </c>
      <c r="K296" s="24"/>
      <c r="L296" s="25"/>
      <c r="M296" s="35"/>
      <c r="N296" s="20"/>
    </row>
    <row r="297" spans="1:14" ht="47.25" hidden="1" customHeight="1" x14ac:dyDescent="0.25">
      <c r="A297" s="91"/>
      <c r="B297" s="22"/>
      <c r="C297" s="11"/>
      <c r="D297" s="23"/>
      <c r="E297" s="13" t="s">
        <v>19</v>
      </c>
      <c r="F297" s="38" t="s">
        <v>81</v>
      </c>
      <c r="G297" s="15" t="s">
        <v>21</v>
      </c>
      <c r="H297" s="16"/>
      <c r="I297" s="16"/>
      <c r="J297" s="17" t="e">
        <f t="shared" si="9"/>
        <v>#DIV/0!</v>
      </c>
      <c r="K297" s="27"/>
      <c r="L297" s="25"/>
      <c r="M297" s="35"/>
      <c r="N297" s="20"/>
    </row>
    <row r="298" spans="1:14" ht="31.5" hidden="1" customHeight="1" x14ac:dyDescent="0.25">
      <c r="A298" s="91"/>
      <c r="B298" s="28"/>
      <c r="C298" s="11"/>
      <c r="D298" s="29"/>
      <c r="E298" s="13" t="s">
        <v>24</v>
      </c>
      <c r="F298" s="30" t="s">
        <v>25</v>
      </c>
      <c r="G298" s="15" t="s">
        <v>26</v>
      </c>
      <c r="H298" s="31"/>
      <c r="I298" s="32"/>
      <c r="J298" s="17" t="e">
        <f t="shared" si="9"/>
        <v>#DIV/0!</v>
      </c>
      <c r="K298" s="17" t="e">
        <f>J298</f>
        <v>#DIV/0!</v>
      </c>
      <c r="L298" s="33"/>
      <c r="M298" s="35"/>
      <c r="N298" s="17"/>
    </row>
    <row r="299" spans="1:14" ht="31.5" hidden="1" customHeight="1" x14ac:dyDescent="0.25">
      <c r="A299" s="91"/>
      <c r="B299" s="10"/>
      <c r="C299" s="11" t="s">
        <v>87</v>
      </c>
      <c r="D299" s="12" t="s">
        <v>18</v>
      </c>
      <c r="E299" s="13" t="s">
        <v>19</v>
      </c>
      <c r="F299" s="14" t="s">
        <v>20</v>
      </c>
      <c r="G299" s="15" t="s">
        <v>21</v>
      </c>
      <c r="H299" s="16"/>
      <c r="I299" s="17"/>
      <c r="J299" s="17" t="e">
        <f t="shared" si="9"/>
        <v>#DIV/0!</v>
      </c>
      <c r="K299" s="18" t="e">
        <f>(J299+J300+J301)/3</f>
        <v>#DIV/0!</v>
      </c>
      <c r="L299" s="19" t="e">
        <f>(K299+K302)/2</f>
        <v>#DIV/0!</v>
      </c>
      <c r="M299" s="35"/>
      <c r="N299" s="20"/>
    </row>
    <row r="300" spans="1:14" ht="47.25" hidden="1" customHeight="1" x14ac:dyDescent="0.25">
      <c r="A300" s="91"/>
      <c r="B300" s="22"/>
      <c r="C300" s="11"/>
      <c r="D300" s="23"/>
      <c r="E300" s="13" t="s">
        <v>19</v>
      </c>
      <c r="F300" s="14" t="s">
        <v>22</v>
      </c>
      <c r="G300" s="15" t="s">
        <v>21</v>
      </c>
      <c r="H300" s="16"/>
      <c r="I300" s="17"/>
      <c r="J300" s="17" t="e">
        <f t="shared" si="9"/>
        <v>#DIV/0!</v>
      </c>
      <c r="K300" s="24"/>
      <c r="L300" s="25"/>
      <c r="M300" s="35"/>
      <c r="N300" s="20"/>
    </row>
    <row r="301" spans="1:14" ht="47.25" hidden="1" customHeight="1" x14ac:dyDescent="0.25">
      <c r="A301" s="91"/>
      <c r="B301" s="22"/>
      <c r="C301" s="11"/>
      <c r="D301" s="23"/>
      <c r="E301" s="13" t="s">
        <v>19</v>
      </c>
      <c r="F301" s="38" t="s">
        <v>81</v>
      </c>
      <c r="G301" s="15" t="s">
        <v>21</v>
      </c>
      <c r="H301" s="16"/>
      <c r="I301" s="16"/>
      <c r="J301" s="17" t="e">
        <f t="shared" si="9"/>
        <v>#DIV/0!</v>
      </c>
      <c r="K301" s="27"/>
      <c r="L301" s="25"/>
      <c r="M301" s="35"/>
      <c r="N301" s="20"/>
    </row>
    <row r="302" spans="1:14" ht="31.5" hidden="1" customHeight="1" x14ac:dyDescent="0.25">
      <c r="A302" s="91"/>
      <c r="B302" s="28"/>
      <c r="C302" s="11"/>
      <c r="D302" s="29"/>
      <c r="E302" s="13" t="s">
        <v>24</v>
      </c>
      <c r="F302" s="30" t="s">
        <v>25</v>
      </c>
      <c r="G302" s="15" t="s">
        <v>26</v>
      </c>
      <c r="H302" s="31"/>
      <c r="I302" s="32"/>
      <c r="J302" s="17" t="e">
        <f t="shared" si="9"/>
        <v>#DIV/0!</v>
      </c>
      <c r="K302" s="17" t="e">
        <f>J302</f>
        <v>#DIV/0!</v>
      </c>
      <c r="L302" s="33"/>
      <c r="M302" s="35"/>
      <c r="N302" s="17"/>
    </row>
    <row r="303" spans="1:14" ht="31.5" hidden="1" customHeight="1" x14ac:dyDescent="0.25">
      <c r="A303" s="91"/>
      <c r="B303" s="10" t="s">
        <v>88</v>
      </c>
      <c r="C303" s="11" t="s">
        <v>89</v>
      </c>
      <c r="D303" s="12" t="s">
        <v>18</v>
      </c>
      <c r="E303" s="13" t="s">
        <v>19</v>
      </c>
      <c r="F303" s="14" t="s">
        <v>20</v>
      </c>
      <c r="G303" s="15" t="s">
        <v>21</v>
      </c>
      <c r="H303" s="16"/>
      <c r="I303" s="17"/>
      <c r="J303" s="17" t="e">
        <f>IF(I303/H303*100&gt;100,100,I303/H303*100)</f>
        <v>#DIV/0!</v>
      </c>
      <c r="K303" s="18" t="e">
        <f>(J303+J304+J305)/2</f>
        <v>#DIV/0!</v>
      </c>
      <c r="L303" s="19" t="e">
        <f>(K303+K306)/2</f>
        <v>#DIV/0!</v>
      </c>
      <c r="M303" s="35"/>
      <c r="N303" s="20"/>
    </row>
    <row r="304" spans="1:14" ht="47.25" hidden="1" customHeight="1" x14ac:dyDescent="0.25">
      <c r="A304" s="91"/>
      <c r="B304" s="22"/>
      <c r="C304" s="11"/>
      <c r="D304" s="23"/>
      <c r="E304" s="13" t="s">
        <v>19</v>
      </c>
      <c r="F304" s="14" t="s">
        <v>22</v>
      </c>
      <c r="G304" s="15" t="s">
        <v>21</v>
      </c>
      <c r="H304" s="16"/>
      <c r="I304" s="17"/>
      <c r="J304" s="17" t="e">
        <f>IF(I304/H304*100&gt;100,100,I304/H304*100)</f>
        <v>#DIV/0!</v>
      </c>
      <c r="K304" s="24"/>
      <c r="L304" s="25"/>
      <c r="M304" s="35"/>
      <c r="N304" s="20"/>
    </row>
    <row r="305" spans="1:14" ht="47.25" hidden="1" customHeight="1" x14ac:dyDescent="0.25">
      <c r="A305" s="91"/>
      <c r="B305" s="22"/>
      <c r="C305" s="11"/>
      <c r="D305" s="23"/>
      <c r="E305" s="13" t="s">
        <v>19</v>
      </c>
      <c r="F305" s="38" t="s">
        <v>81</v>
      </c>
      <c r="G305" s="15" t="s">
        <v>21</v>
      </c>
      <c r="H305" s="16"/>
      <c r="I305" s="16"/>
      <c r="J305" s="17"/>
      <c r="K305" s="27"/>
      <c r="L305" s="25"/>
      <c r="M305" s="35"/>
      <c r="N305" s="20"/>
    </row>
    <row r="306" spans="1:14" ht="31.5" hidden="1" customHeight="1" x14ac:dyDescent="0.25">
      <c r="A306" s="91"/>
      <c r="B306" s="28"/>
      <c r="C306" s="11"/>
      <c r="D306" s="29"/>
      <c r="E306" s="13" t="s">
        <v>24</v>
      </c>
      <c r="F306" s="30" t="s">
        <v>25</v>
      </c>
      <c r="G306" s="15" t="s">
        <v>26</v>
      </c>
      <c r="H306" s="31"/>
      <c r="I306" s="32"/>
      <c r="J306" s="17" t="e">
        <f>IF(I306/H306*100&gt;100,100,I306/H306*100)</f>
        <v>#DIV/0!</v>
      </c>
      <c r="K306" s="17" t="e">
        <f>J306</f>
        <v>#DIV/0!</v>
      </c>
      <c r="L306" s="33"/>
      <c r="M306" s="35"/>
      <c r="N306" s="17"/>
    </row>
    <row r="307" spans="1:14" ht="31.5" hidden="1" customHeight="1" x14ac:dyDescent="0.25">
      <c r="A307" s="91"/>
      <c r="B307" s="10" t="s">
        <v>90</v>
      </c>
      <c r="C307" s="11" t="s">
        <v>91</v>
      </c>
      <c r="D307" s="12" t="s">
        <v>18</v>
      </c>
      <c r="E307" s="13" t="s">
        <v>19</v>
      </c>
      <c r="F307" s="14" t="s">
        <v>20</v>
      </c>
      <c r="G307" s="15" t="s">
        <v>21</v>
      </c>
      <c r="H307" s="16"/>
      <c r="I307" s="17"/>
      <c r="J307" s="17" t="e">
        <f>IF(I307/H307*100&gt;100,100,I307/H307*100)</f>
        <v>#DIV/0!</v>
      </c>
      <c r="K307" s="18" t="e">
        <f>(J307+J308+J309)/2</f>
        <v>#DIV/0!</v>
      </c>
      <c r="L307" s="19" t="e">
        <f>(K307+K310)/2</f>
        <v>#DIV/0!</v>
      </c>
      <c r="M307" s="35"/>
      <c r="N307" s="20"/>
    </row>
    <row r="308" spans="1:14" ht="47.25" hidden="1" customHeight="1" x14ac:dyDescent="0.25">
      <c r="A308" s="91"/>
      <c r="B308" s="22"/>
      <c r="C308" s="11"/>
      <c r="D308" s="23"/>
      <c r="E308" s="13" t="s">
        <v>19</v>
      </c>
      <c r="F308" s="14" t="s">
        <v>22</v>
      </c>
      <c r="G308" s="15" t="s">
        <v>21</v>
      </c>
      <c r="H308" s="16"/>
      <c r="I308" s="17"/>
      <c r="J308" s="17" t="e">
        <f>IF(I308/H308*100&gt;100,100,I308/H308*100)</f>
        <v>#DIV/0!</v>
      </c>
      <c r="K308" s="24"/>
      <c r="L308" s="25"/>
      <c r="M308" s="35"/>
      <c r="N308" s="20"/>
    </row>
    <row r="309" spans="1:14" ht="47.25" hidden="1" customHeight="1" x14ac:dyDescent="0.25">
      <c r="A309" s="91"/>
      <c r="B309" s="22"/>
      <c r="C309" s="11"/>
      <c r="D309" s="23"/>
      <c r="E309" s="13" t="s">
        <v>19</v>
      </c>
      <c r="F309" s="38" t="s">
        <v>81</v>
      </c>
      <c r="G309" s="15" t="s">
        <v>21</v>
      </c>
      <c r="H309" s="16"/>
      <c r="I309" s="16"/>
      <c r="J309" s="17"/>
      <c r="K309" s="27"/>
      <c r="L309" s="25"/>
      <c r="M309" s="35"/>
      <c r="N309" s="20"/>
    </row>
    <row r="310" spans="1:14" ht="31.5" hidden="1" customHeight="1" x14ac:dyDescent="0.25">
      <c r="A310" s="91"/>
      <c r="B310" s="28"/>
      <c r="C310" s="11"/>
      <c r="D310" s="29"/>
      <c r="E310" s="13" t="s">
        <v>24</v>
      </c>
      <c r="F310" s="30" t="s">
        <v>25</v>
      </c>
      <c r="G310" s="15" t="s">
        <v>26</v>
      </c>
      <c r="H310" s="31"/>
      <c r="I310" s="32"/>
      <c r="J310" s="17" t="e">
        <f>IF(I310/H310*100&gt;100,100,I310/H310*100)</f>
        <v>#DIV/0!</v>
      </c>
      <c r="K310" s="17" t="e">
        <f>J310</f>
        <v>#DIV/0!</v>
      </c>
      <c r="L310" s="33"/>
      <c r="M310" s="35"/>
      <c r="N310" s="17"/>
    </row>
    <row r="311" spans="1:14" ht="31.5" hidden="1" customHeight="1" x14ac:dyDescent="0.25">
      <c r="A311" s="91"/>
      <c r="B311" s="10"/>
      <c r="C311" s="11" t="s">
        <v>92</v>
      </c>
      <c r="D311" s="12" t="s">
        <v>18</v>
      </c>
      <c r="E311" s="13" t="s">
        <v>19</v>
      </c>
      <c r="F311" s="14" t="s">
        <v>20</v>
      </c>
      <c r="G311" s="15" t="s">
        <v>21</v>
      </c>
      <c r="H311" s="16"/>
      <c r="I311" s="17"/>
      <c r="J311" s="17" t="e">
        <f t="shared" si="9"/>
        <v>#DIV/0!</v>
      </c>
      <c r="K311" s="18" t="e">
        <f>(J311+J312+J313)/3</f>
        <v>#DIV/0!</v>
      </c>
      <c r="L311" s="19" t="e">
        <f>(K311+K314)/2</f>
        <v>#DIV/0!</v>
      </c>
      <c r="M311" s="35"/>
      <c r="N311" s="20"/>
    </row>
    <row r="312" spans="1:14" ht="47.25" hidden="1" customHeight="1" x14ac:dyDescent="0.25">
      <c r="A312" s="91"/>
      <c r="B312" s="22"/>
      <c r="C312" s="11"/>
      <c r="D312" s="23"/>
      <c r="E312" s="13" t="s">
        <v>19</v>
      </c>
      <c r="F312" s="14" t="s">
        <v>22</v>
      </c>
      <c r="G312" s="15" t="s">
        <v>21</v>
      </c>
      <c r="H312" s="16"/>
      <c r="I312" s="17"/>
      <c r="J312" s="17" t="e">
        <f t="shared" si="9"/>
        <v>#DIV/0!</v>
      </c>
      <c r="K312" s="24"/>
      <c r="L312" s="25"/>
      <c r="M312" s="35"/>
      <c r="N312" s="20"/>
    </row>
    <row r="313" spans="1:14" ht="47.25" hidden="1" customHeight="1" x14ac:dyDescent="0.25">
      <c r="A313" s="91"/>
      <c r="B313" s="22"/>
      <c r="C313" s="11"/>
      <c r="D313" s="23"/>
      <c r="E313" s="13" t="s">
        <v>19</v>
      </c>
      <c r="F313" s="38" t="s">
        <v>81</v>
      </c>
      <c r="G313" s="15" t="s">
        <v>21</v>
      </c>
      <c r="H313" s="16"/>
      <c r="I313" s="16"/>
      <c r="J313" s="17" t="e">
        <f t="shared" si="9"/>
        <v>#DIV/0!</v>
      </c>
      <c r="K313" s="27"/>
      <c r="L313" s="25"/>
      <c r="M313" s="35"/>
      <c r="N313" s="20"/>
    </row>
    <row r="314" spans="1:14" ht="31.5" hidden="1" customHeight="1" x14ac:dyDescent="0.25">
      <c r="A314" s="91"/>
      <c r="B314" s="28"/>
      <c r="C314" s="11"/>
      <c r="D314" s="29"/>
      <c r="E314" s="13" t="s">
        <v>24</v>
      </c>
      <c r="F314" s="30" t="s">
        <v>25</v>
      </c>
      <c r="G314" s="15" t="s">
        <v>26</v>
      </c>
      <c r="H314" s="31"/>
      <c r="I314" s="32"/>
      <c r="J314" s="17" t="e">
        <f t="shared" si="9"/>
        <v>#DIV/0!</v>
      </c>
      <c r="K314" s="17" t="e">
        <f>J314</f>
        <v>#DIV/0!</v>
      </c>
      <c r="L314" s="33"/>
      <c r="M314" s="35"/>
      <c r="N314" s="17"/>
    </row>
    <row r="315" spans="1:14" ht="31.5" hidden="1" customHeight="1" x14ac:dyDescent="0.25">
      <c r="A315" s="91"/>
      <c r="B315" s="10" t="s">
        <v>93</v>
      </c>
      <c r="C315" s="11" t="s">
        <v>94</v>
      </c>
      <c r="D315" s="12" t="s">
        <v>18</v>
      </c>
      <c r="E315" s="13" t="s">
        <v>19</v>
      </c>
      <c r="F315" s="14" t="s">
        <v>20</v>
      </c>
      <c r="G315" s="15" t="s">
        <v>21</v>
      </c>
      <c r="H315" s="16"/>
      <c r="I315" s="17"/>
      <c r="J315" s="17" t="e">
        <f>IF(I315/H315*100&gt;100,100,I315/H315*100)</f>
        <v>#DIV/0!</v>
      </c>
      <c r="K315" s="18" t="e">
        <f>(J315+J316+J317)/2</f>
        <v>#DIV/0!</v>
      </c>
      <c r="L315" s="19" t="e">
        <f>(K315+K318)/2</f>
        <v>#DIV/0!</v>
      </c>
      <c r="M315" s="35"/>
      <c r="N315" s="20"/>
    </row>
    <row r="316" spans="1:14" ht="47.25" hidden="1" customHeight="1" x14ac:dyDescent="0.25">
      <c r="A316" s="91"/>
      <c r="B316" s="22"/>
      <c r="C316" s="11"/>
      <c r="D316" s="23"/>
      <c r="E316" s="13" t="s">
        <v>19</v>
      </c>
      <c r="F316" s="14" t="s">
        <v>22</v>
      </c>
      <c r="G316" s="15" t="s">
        <v>21</v>
      </c>
      <c r="H316" s="16"/>
      <c r="I316" s="17"/>
      <c r="J316" s="17" t="e">
        <f>IF(I316/H316*100&gt;100,100,I316/H316*100)</f>
        <v>#DIV/0!</v>
      </c>
      <c r="K316" s="24"/>
      <c r="L316" s="25"/>
      <c r="M316" s="35"/>
      <c r="N316" s="20"/>
    </row>
    <row r="317" spans="1:14" ht="47.25" hidden="1" customHeight="1" x14ac:dyDescent="0.25">
      <c r="A317" s="91"/>
      <c r="B317" s="22"/>
      <c r="C317" s="11"/>
      <c r="D317" s="23"/>
      <c r="E317" s="13" t="s">
        <v>19</v>
      </c>
      <c r="F317" s="38" t="s">
        <v>81</v>
      </c>
      <c r="G317" s="15" t="s">
        <v>21</v>
      </c>
      <c r="H317" s="16"/>
      <c r="I317" s="16"/>
      <c r="J317" s="17"/>
      <c r="K317" s="27"/>
      <c r="L317" s="25"/>
      <c r="M317" s="35"/>
      <c r="N317" s="20"/>
    </row>
    <row r="318" spans="1:14" ht="31.5" hidden="1" customHeight="1" x14ac:dyDescent="0.25">
      <c r="A318" s="91"/>
      <c r="B318" s="28"/>
      <c r="C318" s="11"/>
      <c r="D318" s="29"/>
      <c r="E318" s="13" t="s">
        <v>24</v>
      </c>
      <c r="F318" s="30" t="s">
        <v>25</v>
      </c>
      <c r="G318" s="15" t="s">
        <v>26</v>
      </c>
      <c r="H318" s="31"/>
      <c r="I318" s="32"/>
      <c r="J318" s="17" t="e">
        <f>IF(I318/H318*100&gt;100,100,I318/H318*100)</f>
        <v>#DIV/0!</v>
      </c>
      <c r="K318" s="17" t="e">
        <f>J318</f>
        <v>#DIV/0!</v>
      </c>
      <c r="L318" s="33"/>
      <c r="M318" s="35"/>
      <c r="N318" s="17"/>
    </row>
    <row r="319" spans="1:14" ht="31.5" hidden="1" customHeight="1" x14ac:dyDescent="0.25">
      <c r="A319" s="91"/>
      <c r="B319" s="10" t="s">
        <v>95</v>
      </c>
      <c r="C319" s="11" t="s">
        <v>96</v>
      </c>
      <c r="D319" s="12" t="s">
        <v>18</v>
      </c>
      <c r="E319" s="13" t="s">
        <v>19</v>
      </c>
      <c r="F319" s="14" t="s">
        <v>20</v>
      </c>
      <c r="G319" s="15" t="s">
        <v>21</v>
      </c>
      <c r="H319" s="16"/>
      <c r="I319" s="17"/>
      <c r="J319" s="17" t="e">
        <f>IF(I319/H319*100&gt;100,100,I319/H319*100)</f>
        <v>#DIV/0!</v>
      </c>
      <c r="K319" s="18" t="e">
        <f>(J319+J320+J321)/2</f>
        <v>#DIV/0!</v>
      </c>
      <c r="L319" s="19" t="e">
        <f>(K319+K322)/2</f>
        <v>#DIV/0!</v>
      </c>
      <c r="M319" s="35"/>
      <c r="N319" s="20"/>
    </row>
    <row r="320" spans="1:14" ht="47.25" hidden="1" customHeight="1" x14ac:dyDescent="0.25">
      <c r="A320" s="91"/>
      <c r="B320" s="22"/>
      <c r="C320" s="11"/>
      <c r="D320" s="23"/>
      <c r="E320" s="13" t="s">
        <v>19</v>
      </c>
      <c r="F320" s="14" t="s">
        <v>22</v>
      </c>
      <c r="G320" s="15" t="s">
        <v>21</v>
      </c>
      <c r="H320" s="16"/>
      <c r="I320" s="17"/>
      <c r="J320" s="17" t="e">
        <f>IF(I320/H320*100&gt;100,100,I320/H320*100)</f>
        <v>#DIV/0!</v>
      </c>
      <c r="K320" s="24"/>
      <c r="L320" s="25"/>
      <c r="M320" s="35"/>
      <c r="N320" s="20"/>
    </row>
    <row r="321" spans="1:14" ht="47.25" hidden="1" customHeight="1" x14ac:dyDescent="0.25">
      <c r="A321" s="91"/>
      <c r="B321" s="22"/>
      <c r="C321" s="11"/>
      <c r="D321" s="23"/>
      <c r="E321" s="13" t="s">
        <v>19</v>
      </c>
      <c r="F321" s="38" t="s">
        <v>81</v>
      </c>
      <c r="G321" s="15" t="s">
        <v>21</v>
      </c>
      <c r="H321" s="16"/>
      <c r="I321" s="16"/>
      <c r="J321" s="17"/>
      <c r="K321" s="27"/>
      <c r="L321" s="25"/>
      <c r="M321" s="35"/>
      <c r="N321" s="20"/>
    </row>
    <row r="322" spans="1:14" ht="31.5" hidden="1" customHeight="1" x14ac:dyDescent="0.25">
      <c r="A322" s="91"/>
      <c r="B322" s="28"/>
      <c r="C322" s="11"/>
      <c r="D322" s="29"/>
      <c r="E322" s="13" t="s">
        <v>24</v>
      </c>
      <c r="F322" s="30" t="s">
        <v>25</v>
      </c>
      <c r="G322" s="15" t="s">
        <v>26</v>
      </c>
      <c r="H322" s="31"/>
      <c r="I322" s="32"/>
      <c r="J322" s="17" t="e">
        <f>IF(I322/H322*100&gt;100,100,I322/H322*100)</f>
        <v>#DIV/0!</v>
      </c>
      <c r="K322" s="17" t="e">
        <f>J322</f>
        <v>#DIV/0!</v>
      </c>
      <c r="L322" s="33"/>
      <c r="M322" s="35"/>
      <c r="N322" s="17"/>
    </row>
    <row r="323" spans="1:14" ht="31.5" hidden="1" customHeight="1" x14ac:dyDescent="0.25">
      <c r="A323" s="91"/>
      <c r="B323" s="10"/>
      <c r="C323" s="11" t="s">
        <v>97</v>
      </c>
      <c r="D323" s="12" t="s">
        <v>18</v>
      </c>
      <c r="E323" s="13" t="s">
        <v>19</v>
      </c>
      <c r="F323" s="14" t="s">
        <v>20</v>
      </c>
      <c r="G323" s="15" t="s">
        <v>21</v>
      </c>
      <c r="H323" s="16"/>
      <c r="I323" s="17"/>
      <c r="J323" s="17" t="e">
        <f t="shared" si="9"/>
        <v>#DIV/0!</v>
      </c>
      <c r="K323" s="18" t="e">
        <f>(J323+J324+J325)/3</f>
        <v>#DIV/0!</v>
      </c>
      <c r="L323" s="19" t="e">
        <f>(K323+K326)/2</f>
        <v>#DIV/0!</v>
      </c>
      <c r="M323" s="35"/>
      <c r="N323" s="20"/>
    </row>
    <row r="324" spans="1:14" ht="47.25" hidden="1" customHeight="1" x14ac:dyDescent="0.25">
      <c r="A324" s="91"/>
      <c r="B324" s="22"/>
      <c r="C324" s="11"/>
      <c r="D324" s="23"/>
      <c r="E324" s="13" t="s">
        <v>19</v>
      </c>
      <c r="F324" s="14" t="s">
        <v>22</v>
      </c>
      <c r="G324" s="15" t="s">
        <v>21</v>
      </c>
      <c r="H324" s="16"/>
      <c r="I324" s="17"/>
      <c r="J324" s="17" t="e">
        <f t="shared" si="9"/>
        <v>#DIV/0!</v>
      </c>
      <c r="K324" s="24"/>
      <c r="L324" s="25"/>
      <c r="M324" s="35"/>
      <c r="N324" s="20"/>
    </row>
    <row r="325" spans="1:14" ht="47.25" hidden="1" customHeight="1" x14ac:dyDescent="0.25">
      <c r="A325" s="91"/>
      <c r="B325" s="22"/>
      <c r="C325" s="11"/>
      <c r="D325" s="23"/>
      <c r="E325" s="13" t="s">
        <v>19</v>
      </c>
      <c r="F325" s="38" t="s">
        <v>81</v>
      </c>
      <c r="G325" s="15" t="s">
        <v>21</v>
      </c>
      <c r="H325" s="16"/>
      <c r="I325" s="16"/>
      <c r="J325" s="17" t="e">
        <f t="shared" si="9"/>
        <v>#DIV/0!</v>
      </c>
      <c r="K325" s="27"/>
      <c r="L325" s="25"/>
      <c r="M325" s="35"/>
      <c r="N325" s="20"/>
    </row>
    <row r="326" spans="1:14" ht="31.5" hidden="1" customHeight="1" x14ac:dyDescent="0.25">
      <c r="A326" s="91"/>
      <c r="B326" s="28"/>
      <c r="C326" s="11"/>
      <c r="D326" s="29"/>
      <c r="E326" s="13" t="s">
        <v>24</v>
      </c>
      <c r="F326" s="30" t="s">
        <v>25</v>
      </c>
      <c r="G326" s="15" t="s">
        <v>26</v>
      </c>
      <c r="H326" s="31"/>
      <c r="I326" s="32"/>
      <c r="J326" s="17" t="e">
        <f t="shared" si="9"/>
        <v>#DIV/0!</v>
      </c>
      <c r="K326" s="17" t="e">
        <f>J326</f>
        <v>#DIV/0!</v>
      </c>
      <c r="L326" s="33"/>
      <c r="M326" s="35"/>
      <c r="N326" s="17"/>
    </row>
    <row r="327" spans="1:14" ht="31.5" customHeight="1" x14ac:dyDescent="0.25">
      <c r="A327" s="91"/>
      <c r="B327" s="10" t="s">
        <v>98</v>
      </c>
      <c r="C327" s="11" t="s">
        <v>99</v>
      </c>
      <c r="D327" s="12" t="s">
        <v>18</v>
      </c>
      <c r="E327" s="13" t="s">
        <v>19</v>
      </c>
      <c r="F327" s="14" t="s">
        <v>20</v>
      </c>
      <c r="G327" s="15" t="s">
        <v>21</v>
      </c>
      <c r="H327" s="16">
        <v>100</v>
      </c>
      <c r="I327" s="17">
        <v>100</v>
      </c>
      <c r="J327" s="17">
        <f t="shared" si="9"/>
        <v>100</v>
      </c>
      <c r="K327" s="18">
        <f>(J327+J328+J329)/3</f>
        <v>98</v>
      </c>
      <c r="L327" s="19">
        <f>(K327+K330)/2</f>
        <v>98.082568807339442</v>
      </c>
      <c r="M327" s="35"/>
      <c r="N327" s="20"/>
    </row>
    <row r="328" spans="1:14" ht="47.25" x14ac:dyDescent="0.25">
      <c r="A328" s="91"/>
      <c r="B328" s="22"/>
      <c r="C328" s="11"/>
      <c r="D328" s="23"/>
      <c r="E328" s="13" t="s">
        <v>19</v>
      </c>
      <c r="F328" s="14" t="s">
        <v>22</v>
      </c>
      <c r="G328" s="15" t="s">
        <v>21</v>
      </c>
      <c r="H328" s="16">
        <v>100</v>
      </c>
      <c r="I328" s="17">
        <v>94</v>
      </c>
      <c r="J328" s="17">
        <f t="shared" si="9"/>
        <v>94</v>
      </c>
      <c r="K328" s="24"/>
      <c r="L328" s="25"/>
      <c r="M328" s="35"/>
      <c r="N328" s="20"/>
    </row>
    <row r="329" spans="1:14" ht="47.25" x14ac:dyDescent="0.25">
      <c r="A329" s="91"/>
      <c r="B329" s="22"/>
      <c r="C329" s="11"/>
      <c r="D329" s="23"/>
      <c r="E329" s="13" t="s">
        <v>19</v>
      </c>
      <c r="F329" s="38" t="s">
        <v>81</v>
      </c>
      <c r="G329" s="15" t="s">
        <v>21</v>
      </c>
      <c r="H329" s="16">
        <v>100</v>
      </c>
      <c r="I329" s="16">
        <v>100</v>
      </c>
      <c r="J329" s="17">
        <f t="shared" si="9"/>
        <v>100</v>
      </c>
      <c r="K329" s="27"/>
      <c r="L329" s="25"/>
      <c r="M329" s="35"/>
      <c r="N329" s="20"/>
    </row>
    <row r="330" spans="1:14" ht="31.5" x14ac:dyDescent="0.25">
      <c r="A330" s="91"/>
      <c r="B330" s="28"/>
      <c r="C330" s="11"/>
      <c r="D330" s="29"/>
      <c r="E330" s="13" t="s">
        <v>24</v>
      </c>
      <c r="F330" s="30" t="s">
        <v>25</v>
      </c>
      <c r="G330" s="15" t="s">
        <v>26</v>
      </c>
      <c r="H330" s="31">
        <v>109</v>
      </c>
      <c r="I330" s="32">
        <v>107</v>
      </c>
      <c r="J330" s="17">
        <f t="shared" si="9"/>
        <v>98.165137614678898</v>
      </c>
      <c r="K330" s="17">
        <f>J330</f>
        <v>98.165137614678898</v>
      </c>
      <c r="L330" s="33"/>
      <c r="M330" s="35"/>
      <c r="N330" s="17"/>
    </row>
    <row r="331" spans="1:14" ht="31.5" hidden="1" customHeight="1" x14ac:dyDescent="0.25">
      <c r="A331" s="91"/>
      <c r="B331" s="10" t="s">
        <v>100</v>
      </c>
      <c r="C331" s="11" t="s">
        <v>101</v>
      </c>
      <c r="D331" s="12" t="s">
        <v>18</v>
      </c>
      <c r="E331" s="13" t="s">
        <v>19</v>
      </c>
      <c r="F331" s="14" t="s">
        <v>20</v>
      </c>
      <c r="G331" s="15" t="s">
        <v>21</v>
      </c>
      <c r="H331" s="16"/>
      <c r="I331" s="17"/>
      <c r="J331" s="17" t="e">
        <f t="shared" si="9"/>
        <v>#DIV/0!</v>
      </c>
      <c r="K331" s="18" t="e">
        <f>(J331+J332+J333)/2</f>
        <v>#DIV/0!</v>
      </c>
      <c r="L331" s="19" t="e">
        <f>(K331+K334)/2</f>
        <v>#DIV/0!</v>
      </c>
      <c r="M331" s="35"/>
      <c r="N331" s="20"/>
    </row>
    <row r="332" spans="1:14" ht="47.25" hidden="1" customHeight="1" x14ac:dyDescent="0.25">
      <c r="A332" s="91"/>
      <c r="B332" s="22"/>
      <c r="C332" s="11"/>
      <c r="D332" s="23"/>
      <c r="E332" s="13" t="s">
        <v>19</v>
      </c>
      <c r="F332" s="14" t="s">
        <v>22</v>
      </c>
      <c r="G332" s="15" t="s">
        <v>21</v>
      </c>
      <c r="H332" s="16"/>
      <c r="I332" s="17"/>
      <c r="J332" s="17" t="e">
        <f t="shared" si="9"/>
        <v>#DIV/0!</v>
      </c>
      <c r="K332" s="24"/>
      <c r="L332" s="25"/>
      <c r="M332" s="35"/>
      <c r="N332" s="20"/>
    </row>
    <row r="333" spans="1:14" ht="47.25" hidden="1" customHeight="1" x14ac:dyDescent="0.25">
      <c r="A333" s="91"/>
      <c r="B333" s="22"/>
      <c r="C333" s="11"/>
      <c r="D333" s="23"/>
      <c r="E333" s="13" t="s">
        <v>19</v>
      </c>
      <c r="F333" s="38" t="s">
        <v>81</v>
      </c>
      <c r="G333" s="15" t="s">
        <v>21</v>
      </c>
      <c r="H333" s="16"/>
      <c r="I333" s="16"/>
      <c r="J333" s="17"/>
      <c r="K333" s="27"/>
      <c r="L333" s="25"/>
      <c r="M333" s="35"/>
      <c r="N333" s="20"/>
    </row>
    <row r="334" spans="1:14" ht="31.5" hidden="1" customHeight="1" x14ac:dyDescent="0.25">
      <c r="A334" s="91"/>
      <c r="B334" s="28"/>
      <c r="C334" s="11"/>
      <c r="D334" s="29"/>
      <c r="E334" s="13" t="s">
        <v>24</v>
      </c>
      <c r="F334" s="30" t="s">
        <v>25</v>
      </c>
      <c r="G334" s="15" t="s">
        <v>26</v>
      </c>
      <c r="H334" s="31"/>
      <c r="I334" s="32"/>
      <c r="J334" s="17" t="e">
        <f>IF(I334/H334*100&gt;100,100,I334/H334*100)</f>
        <v>#DIV/0!</v>
      </c>
      <c r="K334" s="17" t="e">
        <f>J334</f>
        <v>#DIV/0!</v>
      </c>
      <c r="L334" s="33"/>
      <c r="M334" s="35"/>
      <c r="N334" s="17"/>
    </row>
    <row r="335" spans="1:14" ht="31.5" hidden="1" customHeight="1" x14ac:dyDescent="0.25">
      <c r="A335" s="91"/>
      <c r="B335" s="10"/>
      <c r="C335" s="11" t="s">
        <v>102</v>
      </c>
      <c r="D335" s="12" t="s">
        <v>18</v>
      </c>
      <c r="E335" s="13" t="s">
        <v>19</v>
      </c>
      <c r="F335" s="14" t="s">
        <v>20</v>
      </c>
      <c r="G335" s="15" t="s">
        <v>21</v>
      </c>
      <c r="H335" s="16"/>
      <c r="I335" s="17"/>
      <c r="J335" s="17" t="e">
        <f>IF(I335/H335*100&gt;100,100,I335/H335*100)</f>
        <v>#DIV/0!</v>
      </c>
      <c r="K335" s="18" t="e">
        <f>(J335+J336+J337)/2</f>
        <v>#DIV/0!</v>
      </c>
      <c r="L335" s="19" t="e">
        <f>(K335+K338)/2</f>
        <v>#DIV/0!</v>
      </c>
      <c r="M335" s="35"/>
      <c r="N335" s="20"/>
    </row>
    <row r="336" spans="1:14" ht="47.25" hidden="1" customHeight="1" x14ac:dyDescent="0.25">
      <c r="A336" s="91"/>
      <c r="B336" s="22"/>
      <c r="C336" s="11"/>
      <c r="D336" s="23"/>
      <c r="E336" s="13" t="s">
        <v>19</v>
      </c>
      <c r="F336" s="14" t="s">
        <v>22</v>
      </c>
      <c r="G336" s="15" t="s">
        <v>21</v>
      </c>
      <c r="H336" s="16"/>
      <c r="I336" s="17"/>
      <c r="J336" s="17" t="e">
        <f>IF(I336/H336*100&gt;100,100,I336/H336*100)</f>
        <v>#DIV/0!</v>
      </c>
      <c r="K336" s="24"/>
      <c r="L336" s="25"/>
      <c r="M336" s="35"/>
      <c r="N336" s="20"/>
    </row>
    <row r="337" spans="1:14" ht="47.25" hidden="1" customHeight="1" x14ac:dyDescent="0.25">
      <c r="A337" s="91"/>
      <c r="B337" s="22"/>
      <c r="C337" s="11"/>
      <c r="D337" s="23"/>
      <c r="E337" s="13" t="s">
        <v>19</v>
      </c>
      <c r="F337" s="38" t="s">
        <v>81</v>
      </c>
      <c r="G337" s="15" t="s">
        <v>21</v>
      </c>
      <c r="H337" s="16"/>
      <c r="I337" s="16"/>
      <c r="J337" s="17"/>
      <c r="K337" s="27"/>
      <c r="L337" s="25"/>
      <c r="M337" s="35"/>
      <c r="N337" s="20"/>
    </row>
    <row r="338" spans="1:14" ht="31.5" hidden="1" customHeight="1" x14ac:dyDescent="0.25">
      <c r="A338" s="91"/>
      <c r="B338" s="28"/>
      <c r="C338" s="11"/>
      <c r="D338" s="29"/>
      <c r="E338" s="13" t="s">
        <v>24</v>
      </c>
      <c r="F338" s="30" t="s">
        <v>25</v>
      </c>
      <c r="G338" s="15" t="s">
        <v>26</v>
      </c>
      <c r="H338" s="31"/>
      <c r="I338" s="32"/>
      <c r="J338" s="17" t="e">
        <f>IF(I338/H338*100&gt;100,100,I338/H338*100)</f>
        <v>#DIV/0!</v>
      </c>
      <c r="K338" s="17" t="e">
        <f>J338</f>
        <v>#DIV/0!</v>
      </c>
      <c r="L338" s="33"/>
      <c r="M338" s="35"/>
      <c r="N338" s="17"/>
    </row>
    <row r="339" spans="1:14" ht="31.5" hidden="1" customHeight="1" x14ac:dyDescent="0.25">
      <c r="A339" s="91"/>
      <c r="B339" s="10" t="s">
        <v>103</v>
      </c>
      <c r="C339" s="11" t="s">
        <v>104</v>
      </c>
      <c r="D339" s="12" t="s">
        <v>18</v>
      </c>
      <c r="E339" s="13" t="s">
        <v>19</v>
      </c>
      <c r="F339" s="14" t="s">
        <v>20</v>
      </c>
      <c r="G339" s="15" t="s">
        <v>21</v>
      </c>
      <c r="H339" s="16"/>
      <c r="I339" s="17"/>
      <c r="J339" s="17" t="e">
        <f>IF(I339/H339*100&gt;100,100,I339/H339*100)</f>
        <v>#DIV/0!</v>
      </c>
      <c r="K339" s="18" t="e">
        <f>(J339+J340+J341)/2</f>
        <v>#DIV/0!</v>
      </c>
      <c r="L339" s="19" t="e">
        <f>(K339+K342)/2</f>
        <v>#DIV/0!</v>
      </c>
      <c r="M339" s="35"/>
      <c r="N339" s="20"/>
    </row>
    <row r="340" spans="1:14" ht="47.25" hidden="1" customHeight="1" x14ac:dyDescent="0.25">
      <c r="A340" s="91"/>
      <c r="B340" s="22"/>
      <c r="C340" s="11"/>
      <c r="D340" s="23"/>
      <c r="E340" s="13" t="s">
        <v>19</v>
      </c>
      <c r="F340" s="14" t="s">
        <v>22</v>
      </c>
      <c r="G340" s="15" t="s">
        <v>21</v>
      </c>
      <c r="H340" s="16"/>
      <c r="I340" s="17"/>
      <c r="J340" s="17" t="e">
        <f>IF(I340/H340*100&gt;100,100,I340/H340*100)</f>
        <v>#DIV/0!</v>
      </c>
      <c r="K340" s="24"/>
      <c r="L340" s="25"/>
      <c r="M340" s="35"/>
      <c r="N340" s="20"/>
    </row>
    <row r="341" spans="1:14" ht="47.25" hidden="1" customHeight="1" x14ac:dyDescent="0.25">
      <c r="A341" s="91"/>
      <c r="B341" s="22"/>
      <c r="C341" s="11"/>
      <c r="D341" s="23"/>
      <c r="E341" s="13" t="s">
        <v>19</v>
      </c>
      <c r="F341" s="38" t="s">
        <v>81</v>
      </c>
      <c r="G341" s="15" t="s">
        <v>21</v>
      </c>
      <c r="H341" s="16"/>
      <c r="I341" s="16"/>
      <c r="J341" s="17"/>
      <c r="K341" s="27"/>
      <c r="L341" s="25"/>
      <c r="M341" s="35"/>
      <c r="N341" s="20"/>
    </row>
    <row r="342" spans="1:14" ht="31.5" hidden="1" customHeight="1" x14ac:dyDescent="0.25">
      <c r="A342" s="91"/>
      <c r="B342" s="28"/>
      <c r="C342" s="11"/>
      <c r="D342" s="29"/>
      <c r="E342" s="13" t="s">
        <v>24</v>
      </c>
      <c r="F342" s="30" t="s">
        <v>25</v>
      </c>
      <c r="G342" s="15" t="s">
        <v>26</v>
      </c>
      <c r="H342" s="31"/>
      <c r="I342" s="32"/>
      <c r="J342" s="17" t="e">
        <f>IF(I342/H342*100&gt;100,100,I342/H342*100)</f>
        <v>#DIV/0!</v>
      </c>
      <c r="K342" s="17" t="e">
        <f>J342</f>
        <v>#DIV/0!</v>
      </c>
      <c r="L342" s="33"/>
      <c r="M342" s="35"/>
      <c r="N342" s="17"/>
    </row>
    <row r="343" spans="1:14" ht="31.5" hidden="1" customHeight="1" x14ac:dyDescent="0.25">
      <c r="A343" s="91"/>
      <c r="B343" s="10" t="s">
        <v>105</v>
      </c>
      <c r="C343" s="11" t="s">
        <v>106</v>
      </c>
      <c r="D343" s="12" t="s">
        <v>18</v>
      </c>
      <c r="E343" s="13" t="s">
        <v>19</v>
      </c>
      <c r="F343" s="14" t="s">
        <v>20</v>
      </c>
      <c r="G343" s="15" t="s">
        <v>21</v>
      </c>
      <c r="H343" s="16"/>
      <c r="I343" s="17"/>
      <c r="J343" s="17" t="e">
        <f>IF(I343/H343*100&gt;100,100,I343/H343*100)</f>
        <v>#DIV/0!</v>
      </c>
      <c r="K343" s="18" t="e">
        <f>(J343+J344+J345)/2</f>
        <v>#DIV/0!</v>
      </c>
      <c r="L343" s="19" t="e">
        <f>(K343+K346)/2</f>
        <v>#DIV/0!</v>
      </c>
      <c r="M343" s="35"/>
      <c r="N343" s="20"/>
    </row>
    <row r="344" spans="1:14" ht="47.25" hidden="1" customHeight="1" x14ac:dyDescent="0.25">
      <c r="A344" s="91"/>
      <c r="B344" s="22"/>
      <c r="C344" s="11"/>
      <c r="D344" s="23"/>
      <c r="E344" s="13" t="s">
        <v>19</v>
      </c>
      <c r="F344" s="14" t="s">
        <v>22</v>
      </c>
      <c r="G344" s="15" t="s">
        <v>21</v>
      </c>
      <c r="H344" s="16"/>
      <c r="I344" s="17"/>
      <c r="J344" s="17" t="e">
        <f>IF(I344/H344*100&gt;100,100,I344/H344*100)</f>
        <v>#DIV/0!</v>
      </c>
      <c r="K344" s="24"/>
      <c r="L344" s="25"/>
      <c r="M344" s="35"/>
      <c r="N344" s="20"/>
    </row>
    <row r="345" spans="1:14" ht="47.25" hidden="1" customHeight="1" x14ac:dyDescent="0.25">
      <c r="A345" s="91"/>
      <c r="B345" s="22"/>
      <c r="C345" s="11"/>
      <c r="D345" s="23"/>
      <c r="E345" s="13" t="s">
        <v>19</v>
      </c>
      <c r="F345" s="38" t="s">
        <v>81</v>
      </c>
      <c r="G345" s="15" t="s">
        <v>21</v>
      </c>
      <c r="H345" s="16"/>
      <c r="I345" s="16"/>
      <c r="J345" s="17"/>
      <c r="K345" s="27"/>
      <c r="L345" s="25"/>
      <c r="M345" s="35"/>
      <c r="N345" s="20"/>
    </row>
    <row r="346" spans="1:14" ht="31.5" hidden="1" customHeight="1" x14ac:dyDescent="0.25">
      <c r="A346" s="91"/>
      <c r="B346" s="28"/>
      <c r="C346" s="11"/>
      <c r="D346" s="29"/>
      <c r="E346" s="13" t="s">
        <v>24</v>
      </c>
      <c r="F346" s="30" t="s">
        <v>25</v>
      </c>
      <c r="G346" s="15" t="s">
        <v>26</v>
      </c>
      <c r="H346" s="31"/>
      <c r="I346" s="32"/>
      <c r="J346" s="17" t="e">
        <f t="shared" ref="J346:J403" si="10">IF(I346/H346*100&gt;100,100,I346/H346*100)</f>
        <v>#DIV/0!</v>
      </c>
      <c r="K346" s="17" t="e">
        <f>J346</f>
        <v>#DIV/0!</v>
      </c>
      <c r="L346" s="33"/>
      <c r="M346" s="35"/>
      <c r="N346" s="17"/>
    </row>
    <row r="347" spans="1:14" ht="47.25" hidden="1" customHeight="1" x14ac:dyDescent="0.25">
      <c r="A347" s="91"/>
      <c r="B347" s="40" t="s">
        <v>107</v>
      </c>
      <c r="C347" s="11" t="s">
        <v>108</v>
      </c>
      <c r="D347" s="12" t="s">
        <v>18</v>
      </c>
      <c r="E347" s="13" t="s">
        <v>19</v>
      </c>
      <c r="F347" s="38" t="s">
        <v>109</v>
      </c>
      <c r="G347" s="15" t="s">
        <v>21</v>
      </c>
      <c r="H347" s="16"/>
      <c r="I347" s="17"/>
      <c r="J347" s="17" t="e">
        <f t="shared" si="10"/>
        <v>#DIV/0!</v>
      </c>
      <c r="K347" s="18" t="e">
        <f>(J347+J348+J349)/3</f>
        <v>#DIV/0!</v>
      </c>
      <c r="L347" s="19" t="e">
        <f>(K347+K350)/2</f>
        <v>#DIV/0!</v>
      </c>
      <c r="M347" s="35"/>
      <c r="N347" s="20"/>
    </row>
    <row r="348" spans="1:14" ht="47.25" hidden="1" customHeight="1" x14ac:dyDescent="0.25">
      <c r="A348" s="91"/>
      <c r="B348" s="41"/>
      <c r="C348" s="11"/>
      <c r="D348" s="23"/>
      <c r="E348" s="13" t="s">
        <v>19</v>
      </c>
      <c r="F348" s="38" t="s">
        <v>110</v>
      </c>
      <c r="G348" s="15" t="s">
        <v>21</v>
      </c>
      <c r="H348" s="16"/>
      <c r="I348" s="17"/>
      <c r="J348" s="17" t="e">
        <f t="shared" si="10"/>
        <v>#DIV/0!</v>
      </c>
      <c r="K348" s="24"/>
      <c r="L348" s="25"/>
      <c r="M348" s="35"/>
      <c r="N348" s="20"/>
    </row>
    <row r="349" spans="1:14" ht="47.25" hidden="1" customHeight="1" x14ac:dyDescent="0.25">
      <c r="A349" s="91"/>
      <c r="B349" s="41"/>
      <c r="C349" s="11"/>
      <c r="D349" s="23"/>
      <c r="E349" s="13" t="s">
        <v>19</v>
      </c>
      <c r="F349" s="38" t="s">
        <v>111</v>
      </c>
      <c r="G349" s="15" t="s">
        <v>21</v>
      </c>
      <c r="H349" s="16"/>
      <c r="I349" s="16"/>
      <c r="J349" s="17" t="e">
        <f t="shared" si="10"/>
        <v>#DIV/0!</v>
      </c>
      <c r="K349" s="27"/>
      <c r="L349" s="25"/>
      <c r="M349" s="35"/>
      <c r="N349" s="20"/>
    </row>
    <row r="350" spans="1:14" ht="31.5" hidden="1" customHeight="1" x14ac:dyDescent="0.25">
      <c r="A350" s="91"/>
      <c r="B350" s="42"/>
      <c r="C350" s="11"/>
      <c r="D350" s="29"/>
      <c r="E350" s="2" t="s">
        <v>24</v>
      </c>
      <c r="F350" s="30" t="s">
        <v>112</v>
      </c>
      <c r="G350" s="43" t="s">
        <v>113</v>
      </c>
      <c r="H350" s="31"/>
      <c r="I350" s="31"/>
      <c r="J350" s="17" t="e">
        <f t="shared" si="10"/>
        <v>#DIV/0!</v>
      </c>
      <c r="K350" s="17" t="e">
        <f>J350</f>
        <v>#DIV/0!</v>
      </c>
      <c r="L350" s="33"/>
      <c r="M350" s="35"/>
      <c r="N350" s="17"/>
    </row>
    <row r="351" spans="1:14" ht="47.25" hidden="1" customHeight="1" x14ac:dyDescent="0.25">
      <c r="A351" s="91"/>
      <c r="B351" s="10" t="s">
        <v>114</v>
      </c>
      <c r="C351" s="11" t="s">
        <v>115</v>
      </c>
      <c r="D351" s="12" t="s">
        <v>18</v>
      </c>
      <c r="E351" s="13" t="s">
        <v>19</v>
      </c>
      <c r="F351" s="38" t="s">
        <v>109</v>
      </c>
      <c r="G351" s="15" t="s">
        <v>21</v>
      </c>
      <c r="H351" s="16"/>
      <c r="I351" s="17"/>
      <c r="J351" s="17" t="e">
        <f t="shared" si="10"/>
        <v>#DIV/0!</v>
      </c>
      <c r="K351" s="18" t="e">
        <f>(J351+J352+J353)/3</f>
        <v>#DIV/0!</v>
      </c>
      <c r="L351" s="19" t="e">
        <f>(K351+K354)/2</f>
        <v>#DIV/0!</v>
      </c>
      <c r="M351" s="35"/>
      <c r="N351" s="20"/>
    </row>
    <row r="352" spans="1:14" ht="47.25" hidden="1" customHeight="1" x14ac:dyDescent="0.25">
      <c r="A352" s="91"/>
      <c r="B352" s="22"/>
      <c r="C352" s="11"/>
      <c r="D352" s="23"/>
      <c r="E352" s="13" t="s">
        <v>19</v>
      </c>
      <c r="F352" s="38" t="s">
        <v>110</v>
      </c>
      <c r="G352" s="15" t="s">
        <v>21</v>
      </c>
      <c r="H352" s="16"/>
      <c r="I352" s="17"/>
      <c r="J352" s="17" t="e">
        <f t="shared" si="10"/>
        <v>#DIV/0!</v>
      </c>
      <c r="K352" s="24"/>
      <c r="L352" s="25"/>
      <c r="M352" s="35"/>
      <c r="N352" s="20"/>
    </row>
    <row r="353" spans="1:14" ht="47.25" hidden="1" customHeight="1" x14ac:dyDescent="0.25">
      <c r="A353" s="91"/>
      <c r="B353" s="22"/>
      <c r="C353" s="11"/>
      <c r="D353" s="23"/>
      <c r="E353" s="13" t="s">
        <v>19</v>
      </c>
      <c r="F353" s="38" t="s">
        <v>111</v>
      </c>
      <c r="G353" s="15" t="s">
        <v>21</v>
      </c>
      <c r="H353" s="16"/>
      <c r="I353" s="16"/>
      <c r="J353" s="17" t="e">
        <f t="shared" si="10"/>
        <v>#DIV/0!</v>
      </c>
      <c r="K353" s="27"/>
      <c r="L353" s="25"/>
      <c r="M353" s="35"/>
      <c r="N353" s="20"/>
    </row>
    <row r="354" spans="1:14" ht="31.5" hidden="1" customHeight="1" x14ac:dyDescent="0.25">
      <c r="A354" s="91"/>
      <c r="B354" s="28"/>
      <c r="C354" s="11"/>
      <c r="D354" s="29"/>
      <c r="E354" s="2" t="s">
        <v>24</v>
      </c>
      <c r="F354" s="30" t="s">
        <v>112</v>
      </c>
      <c r="G354" s="43" t="s">
        <v>113</v>
      </c>
      <c r="H354" s="31"/>
      <c r="I354" s="31"/>
      <c r="J354" s="17" t="e">
        <f t="shared" si="10"/>
        <v>#DIV/0!</v>
      </c>
      <c r="K354" s="17" t="e">
        <f>J354</f>
        <v>#DIV/0!</v>
      </c>
      <c r="L354" s="33"/>
      <c r="M354" s="35"/>
      <c r="N354" s="17"/>
    </row>
    <row r="355" spans="1:14" ht="47.25" hidden="1" customHeight="1" x14ac:dyDescent="0.25">
      <c r="A355" s="91"/>
      <c r="B355" s="10"/>
      <c r="C355" s="11" t="s">
        <v>116</v>
      </c>
      <c r="D355" s="12" t="s">
        <v>18</v>
      </c>
      <c r="E355" s="13" t="s">
        <v>19</v>
      </c>
      <c r="F355" s="38" t="s">
        <v>109</v>
      </c>
      <c r="G355" s="15" t="s">
        <v>21</v>
      </c>
      <c r="H355" s="16"/>
      <c r="I355" s="17"/>
      <c r="J355" s="17" t="e">
        <f t="shared" si="10"/>
        <v>#DIV/0!</v>
      </c>
      <c r="K355" s="18" t="e">
        <f>(J355+J356+J357)/3</f>
        <v>#DIV/0!</v>
      </c>
      <c r="L355" s="19" t="e">
        <f>(K355+K358)/2</f>
        <v>#DIV/0!</v>
      </c>
      <c r="M355" s="35"/>
      <c r="N355" s="20"/>
    </row>
    <row r="356" spans="1:14" ht="47.25" hidden="1" customHeight="1" x14ac:dyDescent="0.25">
      <c r="A356" s="91"/>
      <c r="B356" s="22"/>
      <c r="C356" s="11"/>
      <c r="D356" s="23"/>
      <c r="E356" s="13" t="s">
        <v>19</v>
      </c>
      <c r="F356" s="38" t="s">
        <v>110</v>
      </c>
      <c r="G356" s="15" t="s">
        <v>21</v>
      </c>
      <c r="H356" s="16"/>
      <c r="I356" s="17"/>
      <c r="J356" s="17" t="e">
        <f t="shared" si="10"/>
        <v>#DIV/0!</v>
      </c>
      <c r="K356" s="24"/>
      <c r="L356" s="25"/>
      <c r="M356" s="35"/>
      <c r="N356" s="20"/>
    </row>
    <row r="357" spans="1:14" ht="47.25" hidden="1" customHeight="1" x14ac:dyDescent="0.25">
      <c r="A357" s="91"/>
      <c r="B357" s="22"/>
      <c r="C357" s="11"/>
      <c r="D357" s="23"/>
      <c r="E357" s="13" t="s">
        <v>19</v>
      </c>
      <c r="F357" s="38" t="s">
        <v>111</v>
      </c>
      <c r="G357" s="15" t="s">
        <v>21</v>
      </c>
      <c r="H357" s="16"/>
      <c r="I357" s="16"/>
      <c r="J357" s="17" t="e">
        <f t="shared" si="10"/>
        <v>#DIV/0!</v>
      </c>
      <c r="K357" s="27"/>
      <c r="L357" s="25"/>
      <c r="M357" s="35"/>
      <c r="N357" s="20"/>
    </row>
    <row r="358" spans="1:14" ht="31.5" hidden="1" customHeight="1" x14ac:dyDescent="0.25">
      <c r="A358" s="91"/>
      <c r="B358" s="28"/>
      <c r="C358" s="11"/>
      <c r="D358" s="29"/>
      <c r="E358" s="2" t="s">
        <v>24</v>
      </c>
      <c r="F358" s="30" t="s">
        <v>112</v>
      </c>
      <c r="G358" s="43" t="s">
        <v>113</v>
      </c>
      <c r="H358" s="31"/>
      <c r="I358" s="31"/>
      <c r="J358" s="17" t="e">
        <f t="shared" si="10"/>
        <v>#DIV/0!</v>
      </c>
      <c r="K358" s="17" t="e">
        <f>J358</f>
        <v>#DIV/0!</v>
      </c>
      <c r="L358" s="33"/>
      <c r="M358" s="35"/>
      <c r="N358" s="17"/>
    </row>
    <row r="359" spans="1:14" ht="47.25" hidden="1" customHeight="1" x14ac:dyDescent="0.25">
      <c r="A359" s="91"/>
      <c r="B359" s="10" t="s">
        <v>117</v>
      </c>
      <c r="C359" s="11" t="s">
        <v>118</v>
      </c>
      <c r="D359" s="12" t="s">
        <v>18</v>
      </c>
      <c r="E359" s="13" t="s">
        <v>19</v>
      </c>
      <c r="F359" s="38" t="s">
        <v>109</v>
      </c>
      <c r="G359" s="15" t="s">
        <v>21</v>
      </c>
      <c r="H359" s="16"/>
      <c r="I359" s="17"/>
      <c r="J359" s="17" t="e">
        <f t="shared" si="10"/>
        <v>#DIV/0!</v>
      </c>
      <c r="K359" s="18" t="e">
        <f>(J359+J360+J361)/3</f>
        <v>#DIV/0!</v>
      </c>
      <c r="L359" s="19" t="e">
        <f>(K359+K362)/2</f>
        <v>#DIV/0!</v>
      </c>
      <c r="M359" s="35"/>
      <c r="N359" s="20"/>
    </row>
    <row r="360" spans="1:14" ht="47.25" hidden="1" customHeight="1" x14ac:dyDescent="0.25">
      <c r="A360" s="91"/>
      <c r="B360" s="22"/>
      <c r="C360" s="11"/>
      <c r="D360" s="23"/>
      <c r="E360" s="13" t="s">
        <v>19</v>
      </c>
      <c r="F360" s="38" t="s">
        <v>110</v>
      </c>
      <c r="G360" s="15" t="s">
        <v>21</v>
      </c>
      <c r="H360" s="16"/>
      <c r="I360" s="17"/>
      <c r="J360" s="17" t="e">
        <f t="shared" si="10"/>
        <v>#DIV/0!</v>
      </c>
      <c r="K360" s="24"/>
      <c r="L360" s="25"/>
      <c r="M360" s="35"/>
      <c r="N360" s="20"/>
    </row>
    <row r="361" spans="1:14" ht="47.25" hidden="1" customHeight="1" x14ac:dyDescent="0.25">
      <c r="A361" s="91"/>
      <c r="B361" s="22"/>
      <c r="C361" s="11"/>
      <c r="D361" s="23"/>
      <c r="E361" s="13" t="s">
        <v>19</v>
      </c>
      <c r="F361" s="38" t="s">
        <v>111</v>
      </c>
      <c r="G361" s="15" t="s">
        <v>21</v>
      </c>
      <c r="H361" s="16"/>
      <c r="I361" s="16"/>
      <c r="J361" s="17" t="e">
        <f t="shared" si="10"/>
        <v>#DIV/0!</v>
      </c>
      <c r="K361" s="27"/>
      <c r="L361" s="25"/>
      <c r="M361" s="35"/>
      <c r="N361" s="20"/>
    </row>
    <row r="362" spans="1:14" ht="31.5" hidden="1" customHeight="1" x14ac:dyDescent="0.25">
      <c r="A362" s="91"/>
      <c r="B362" s="28"/>
      <c r="C362" s="11"/>
      <c r="D362" s="29"/>
      <c r="E362" s="2" t="s">
        <v>24</v>
      </c>
      <c r="F362" s="30" t="s">
        <v>112</v>
      </c>
      <c r="G362" s="43" t="s">
        <v>113</v>
      </c>
      <c r="H362" s="31"/>
      <c r="I362" s="31"/>
      <c r="J362" s="17" t="e">
        <f t="shared" si="10"/>
        <v>#DIV/0!</v>
      </c>
      <c r="K362" s="17" t="e">
        <f>J362</f>
        <v>#DIV/0!</v>
      </c>
      <c r="L362" s="33"/>
      <c r="M362" s="35"/>
      <c r="N362" s="17"/>
    </row>
    <row r="363" spans="1:14" ht="47.25" hidden="1" customHeight="1" x14ac:dyDescent="0.25">
      <c r="A363" s="91"/>
      <c r="B363" s="10"/>
      <c r="C363" s="11" t="s">
        <v>119</v>
      </c>
      <c r="D363" s="12" t="s">
        <v>18</v>
      </c>
      <c r="E363" s="13" t="s">
        <v>19</v>
      </c>
      <c r="F363" s="38" t="s">
        <v>109</v>
      </c>
      <c r="G363" s="15" t="s">
        <v>21</v>
      </c>
      <c r="H363" s="16"/>
      <c r="I363" s="17"/>
      <c r="J363" s="17" t="e">
        <f t="shared" si="10"/>
        <v>#DIV/0!</v>
      </c>
      <c r="K363" s="18" t="e">
        <f>(J363+J364+J365)/3</f>
        <v>#DIV/0!</v>
      </c>
      <c r="L363" s="19" t="e">
        <f>(K363+K366)/2</f>
        <v>#DIV/0!</v>
      </c>
      <c r="M363" s="35"/>
      <c r="N363" s="20"/>
    </row>
    <row r="364" spans="1:14" ht="47.25" hidden="1" customHeight="1" x14ac:dyDescent="0.25">
      <c r="A364" s="91"/>
      <c r="B364" s="22"/>
      <c r="C364" s="11"/>
      <c r="D364" s="23"/>
      <c r="E364" s="13" t="s">
        <v>19</v>
      </c>
      <c r="F364" s="38" t="s">
        <v>110</v>
      </c>
      <c r="G364" s="15" t="s">
        <v>21</v>
      </c>
      <c r="H364" s="16"/>
      <c r="I364" s="17"/>
      <c r="J364" s="17" t="e">
        <f t="shared" si="10"/>
        <v>#DIV/0!</v>
      </c>
      <c r="K364" s="24"/>
      <c r="L364" s="25"/>
      <c r="M364" s="35"/>
      <c r="N364" s="20"/>
    </row>
    <row r="365" spans="1:14" ht="47.25" hidden="1" customHeight="1" x14ac:dyDescent="0.25">
      <c r="A365" s="91"/>
      <c r="B365" s="22"/>
      <c r="C365" s="11"/>
      <c r="D365" s="23"/>
      <c r="E365" s="13" t="s">
        <v>19</v>
      </c>
      <c r="F365" s="38" t="s">
        <v>111</v>
      </c>
      <c r="G365" s="15" t="s">
        <v>21</v>
      </c>
      <c r="H365" s="16"/>
      <c r="I365" s="16"/>
      <c r="J365" s="17" t="e">
        <f t="shared" si="10"/>
        <v>#DIV/0!</v>
      </c>
      <c r="K365" s="27"/>
      <c r="L365" s="25"/>
      <c r="M365" s="35"/>
      <c r="N365" s="20"/>
    </row>
    <row r="366" spans="1:14" ht="31.5" hidden="1" customHeight="1" x14ac:dyDescent="0.25">
      <c r="A366" s="91"/>
      <c r="B366" s="28"/>
      <c r="C366" s="11"/>
      <c r="D366" s="29"/>
      <c r="E366" s="2" t="s">
        <v>24</v>
      </c>
      <c r="F366" s="30" t="s">
        <v>112</v>
      </c>
      <c r="G366" s="43" t="s">
        <v>113</v>
      </c>
      <c r="H366" s="31"/>
      <c r="I366" s="31"/>
      <c r="J366" s="17" t="e">
        <f t="shared" si="10"/>
        <v>#DIV/0!</v>
      </c>
      <c r="K366" s="17" t="e">
        <f>J366</f>
        <v>#DIV/0!</v>
      </c>
      <c r="L366" s="33"/>
      <c r="M366" s="35"/>
      <c r="N366" s="17"/>
    </row>
    <row r="367" spans="1:14" ht="47.25" hidden="1" customHeight="1" x14ac:dyDescent="0.25">
      <c r="A367" s="91"/>
      <c r="B367" s="10"/>
      <c r="C367" s="11" t="s">
        <v>120</v>
      </c>
      <c r="D367" s="12" t="s">
        <v>18</v>
      </c>
      <c r="E367" s="13" t="s">
        <v>19</v>
      </c>
      <c r="F367" s="38" t="s">
        <v>109</v>
      </c>
      <c r="G367" s="15" t="s">
        <v>21</v>
      </c>
      <c r="H367" s="16"/>
      <c r="I367" s="17"/>
      <c r="J367" s="17" t="e">
        <f t="shared" si="10"/>
        <v>#DIV/0!</v>
      </c>
      <c r="K367" s="18" t="e">
        <f>(J367+J368+J369)/3</f>
        <v>#DIV/0!</v>
      </c>
      <c r="L367" s="19" t="e">
        <f>(K367+K370)/2</f>
        <v>#DIV/0!</v>
      </c>
      <c r="M367" s="35"/>
      <c r="N367" s="20"/>
    </row>
    <row r="368" spans="1:14" ht="47.25" hidden="1" customHeight="1" x14ac:dyDescent="0.25">
      <c r="A368" s="91"/>
      <c r="B368" s="22"/>
      <c r="C368" s="11"/>
      <c r="D368" s="23"/>
      <c r="E368" s="13" t="s">
        <v>19</v>
      </c>
      <c r="F368" s="38" t="s">
        <v>110</v>
      </c>
      <c r="G368" s="15" t="s">
        <v>21</v>
      </c>
      <c r="H368" s="16"/>
      <c r="I368" s="17"/>
      <c r="J368" s="17" t="e">
        <f t="shared" si="10"/>
        <v>#DIV/0!</v>
      </c>
      <c r="K368" s="24"/>
      <c r="L368" s="25"/>
      <c r="M368" s="35"/>
      <c r="N368" s="20"/>
    </row>
    <row r="369" spans="1:14" ht="47.25" hidden="1" customHeight="1" x14ac:dyDescent="0.25">
      <c r="A369" s="91"/>
      <c r="B369" s="22"/>
      <c r="C369" s="11"/>
      <c r="D369" s="23"/>
      <c r="E369" s="13" t="s">
        <v>19</v>
      </c>
      <c r="F369" s="38" t="s">
        <v>111</v>
      </c>
      <c r="G369" s="15" t="s">
        <v>21</v>
      </c>
      <c r="H369" s="16"/>
      <c r="I369" s="16"/>
      <c r="J369" s="17" t="e">
        <f t="shared" si="10"/>
        <v>#DIV/0!</v>
      </c>
      <c r="K369" s="27"/>
      <c r="L369" s="25"/>
      <c r="M369" s="35"/>
      <c r="N369" s="20"/>
    </row>
    <row r="370" spans="1:14" ht="31.5" hidden="1" customHeight="1" x14ac:dyDescent="0.25">
      <c r="A370" s="91"/>
      <c r="B370" s="28"/>
      <c r="C370" s="11"/>
      <c r="D370" s="29"/>
      <c r="E370" s="2" t="s">
        <v>24</v>
      </c>
      <c r="F370" s="30" t="s">
        <v>112</v>
      </c>
      <c r="G370" s="43" t="s">
        <v>113</v>
      </c>
      <c r="H370" s="31"/>
      <c r="I370" s="31"/>
      <c r="J370" s="17" t="e">
        <f t="shared" si="10"/>
        <v>#DIV/0!</v>
      </c>
      <c r="K370" s="17" t="e">
        <f>J370</f>
        <v>#DIV/0!</v>
      </c>
      <c r="L370" s="33"/>
      <c r="M370" s="35"/>
      <c r="N370" s="17"/>
    </row>
    <row r="371" spans="1:14" ht="47.25" hidden="1" customHeight="1" x14ac:dyDescent="0.25">
      <c r="A371" s="91"/>
      <c r="B371" s="10"/>
      <c r="C371" s="11" t="s">
        <v>121</v>
      </c>
      <c r="D371" s="12" t="s">
        <v>18</v>
      </c>
      <c r="E371" s="13" t="s">
        <v>19</v>
      </c>
      <c r="F371" s="38" t="s">
        <v>109</v>
      </c>
      <c r="G371" s="15" t="s">
        <v>21</v>
      </c>
      <c r="H371" s="16"/>
      <c r="I371" s="17"/>
      <c r="J371" s="17" t="e">
        <f t="shared" si="10"/>
        <v>#DIV/0!</v>
      </c>
      <c r="K371" s="18" t="e">
        <f>(J371+J372+J373)/3</f>
        <v>#DIV/0!</v>
      </c>
      <c r="L371" s="19" t="e">
        <f>(K371+K374)/2</f>
        <v>#DIV/0!</v>
      </c>
      <c r="M371" s="35"/>
      <c r="N371" s="20"/>
    </row>
    <row r="372" spans="1:14" ht="47.25" hidden="1" customHeight="1" x14ac:dyDescent="0.25">
      <c r="A372" s="91"/>
      <c r="B372" s="22"/>
      <c r="C372" s="11"/>
      <c r="D372" s="23"/>
      <c r="E372" s="13" t="s">
        <v>19</v>
      </c>
      <c r="F372" s="38" t="s">
        <v>110</v>
      </c>
      <c r="G372" s="15" t="s">
        <v>21</v>
      </c>
      <c r="H372" s="16"/>
      <c r="I372" s="17"/>
      <c r="J372" s="17" t="e">
        <f t="shared" si="10"/>
        <v>#DIV/0!</v>
      </c>
      <c r="K372" s="24"/>
      <c r="L372" s="25"/>
      <c r="M372" s="35"/>
      <c r="N372" s="20"/>
    </row>
    <row r="373" spans="1:14" ht="47.25" hidden="1" customHeight="1" x14ac:dyDescent="0.25">
      <c r="A373" s="91"/>
      <c r="B373" s="22"/>
      <c r="C373" s="11"/>
      <c r="D373" s="23"/>
      <c r="E373" s="13" t="s">
        <v>19</v>
      </c>
      <c r="F373" s="38" t="s">
        <v>111</v>
      </c>
      <c r="G373" s="15" t="s">
        <v>21</v>
      </c>
      <c r="H373" s="16"/>
      <c r="I373" s="16"/>
      <c r="J373" s="17" t="e">
        <f t="shared" si="10"/>
        <v>#DIV/0!</v>
      </c>
      <c r="K373" s="27"/>
      <c r="L373" s="25"/>
      <c r="M373" s="35"/>
      <c r="N373" s="20"/>
    </row>
    <row r="374" spans="1:14" ht="31.5" hidden="1" customHeight="1" x14ac:dyDescent="0.25">
      <c r="A374" s="91"/>
      <c r="B374" s="28"/>
      <c r="C374" s="11"/>
      <c r="D374" s="29"/>
      <c r="E374" s="2" t="s">
        <v>24</v>
      </c>
      <c r="F374" s="30" t="s">
        <v>112</v>
      </c>
      <c r="G374" s="43" t="s">
        <v>113</v>
      </c>
      <c r="H374" s="31"/>
      <c r="I374" s="31"/>
      <c r="J374" s="17" t="e">
        <f t="shared" si="10"/>
        <v>#DIV/0!</v>
      </c>
      <c r="K374" s="17" t="e">
        <f>J374</f>
        <v>#DIV/0!</v>
      </c>
      <c r="L374" s="33"/>
      <c r="M374" s="35"/>
      <c r="N374" s="17"/>
    </row>
    <row r="375" spans="1:14" ht="47.25" hidden="1" customHeight="1" x14ac:dyDescent="0.25">
      <c r="A375" s="91"/>
      <c r="B375" s="10" t="s">
        <v>122</v>
      </c>
      <c r="C375" s="11" t="s">
        <v>123</v>
      </c>
      <c r="D375" s="12" t="s">
        <v>18</v>
      </c>
      <c r="E375" s="13" t="s">
        <v>19</v>
      </c>
      <c r="F375" s="38" t="s">
        <v>109</v>
      </c>
      <c r="G375" s="15" t="s">
        <v>21</v>
      </c>
      <c r="H375" s="16"/>
      <c r="I375" s="17"/>
      <c r="J375" s="17" t="e">
        <f t="shared" si="10"/>
        <v>#DIV/0!</v>
      </c>
      <c r="K375" s="18" t="e">
        <f>(J375+J376+J377)/3</f>
        <v>#DIV/0!</v>
      </c>
      <c r="L375" s="19" t="e">
        <f>(K375+K378)/2</f>
        <v>#DIV/0!</v>
      </c>
      <c r="M375" s="35"/>
      <c r="N375" s="20"/>
    </row>
    <row r="376" spans="1:14" ht="47.25" hidden="1" customHeight="1" x14ac:dyDescent="0.25">
      <c r="A376" s="91"/>
      <c r="B376" s="22"/>
      <c r="C376" s="11"/>
      <c r="D376" s="23"/>
      <c r="E376" s="13" t="s">
        <v>19</v>
      </c>
      <c r="F376" s="38" t="s">
        <v>110</v>
      </c>
      <c r="G376" s="15" t="s">
        <v>21</v>
      </c>
      <c r="H376" s="16"/>
      <c r="I376" s="17"/>
      <c r="J376" s="17" t="e">
        <f t="shared" si="10"/>
        <v>#DIV/0!</v>
      </c>
      <c r="K376" s="24"/>
      <c r="L376" s="25"/>
      <c r="M376" s="35"/>
      <c r="N376" s="20"/>
    </row>
    <row r="377" spans="1:14" ht="47.25" hidden="1" customHeight="1" x14ac:dyDescent="0.25">
      <c r="A377" s="91"/>
      <c r="B377" s="22"/>
      <c r="C377" s="11"/>
      <c r="D377" s="23"/>
      <c r="E377" s="13" t="s">
        <v>19</v>
      </c>
      <c r="F377" s="38" t="s">
        <v>111</v>
      </c>
      <c r="G377" s="15" t="s">
        <v>21</v>
      </c>
      <c r="H377" s="16"/>
      <c r="I377" s="16"/>
      <c r="J377" s="17" t="e">
        <f t="shared" si="10"/>
        <v>#DIV/0!</v>
      </c>
      <c r="K377" s="27"/>
      <c r="L377" s="25"/>
      <c r="M377" s="35"/>
      <c r="N377" s="20"/>
    </row>
    <row r="378" spans="1:14" ht="31.5" hidden="1" customHeight="1" x14ac:dyDescent="0.25">
      <c r="A378" s="91"/>
      <c r="B378" s="28"/>
      <c r="C378" s="11"/>
      <c r="D378" s="29"/>
      <c r="E378" s="2" t="s">
        <v>24</v>
      </c>
      <c r="F378" s="30" t="s">
        <v>112</v>
      </c>
      <c r="G378" s="43" t="s">
        <v>113</v>
      </c>
      <c r="H378" s="31"/>
      <c r="I378" s="31"/>
      <c r="J378" s="17" t="e">
        <f t="shared" si="10"/>
        <v>#DIV/0!</v>
      </c>
      <c r="K378" s="17" t="e">
        <f>J378</f>
        <v>#DIV/0!</v>
      </c>
      <c r="L378" s="33"/>
      <c r="M378" s="35"/>
      <c r="N378" s="17"/>
    </row>
    <row r="379" spans="1:14" ht="47.25" hidden="1" customHeight="1" x14ac:dyDescent="0.25">
      <c r="A379" s="91"/>
      <c r="B379" s="10" t="s">
        <v>124</v>
      </c>
      <c r="C379" s="11" t="s">
        <v>125</v>
      </c>
      <c r="D379" s="12" t="s">
        <v>18</v>
      </c>
      <c r="E379" s="13" t="s">
        <v>19</v>
      </c>
      <c r="F379" s="38" t="s">
        <v>109</v>
      </c>
      <c r="G379" s="15" t="s">
        <v>21</v>
      </c>
      <c r="H379" s="16"/>
      <c r="I379" s="17"/>
      <c r="J379" s="17" t="e">
        <f t="shared" si="10"/>
        <v>#DIV/0!</v>
      </c>
      <c r="K379" s="18" t="e">
        <f>(J379+J380+J381)/3</f>
        <v>#DIV/0!</v>
      </c>
      <c r="L379" s="19" t="e">
        <f>(K379+K382)/2</f>
        <v>#DIV/0!</v>
      </c>
      <c r="M379" s="35"/>
      <c r="N379" s="20"/>
    </row>
    <row r="380" spans="1:14" ht="47.25" hidden="1" customHeight="1" x14ac:dyDescent="0.25">
      <c r="A380" s="91"/>
      <c r="B380" s="22"/>
      <c r="C380" s="11"/>
      <c r="D380" s="23"/>
      <c r="E380" s="13" t="s">
        <v>19</v>
      </c>
      <c r="F380" s="38" t="s">
        <v>110</v>
      </c>
      <c r="G380" s="15" t="s">
        <v>21</v>
      </c>
      <c r="H380" s="16"/>
      <c r="I380" s="17"/>
      <c r="J380" s="17" t="e">
        <f t="shared" si="10"/>
        <v>#DIV/0!</v>
      </c>
      <c r="K380" s="24"/>
      <c r="L380" s="25"/>
      <c r="M380" s="35"/>
      <c r="N380" s="20"/>
    </row>
    <row r="381" spans="1:14" ht="47.25" hidden="1" customHeight="1" x14ac:dyDescent="0.25">
      <c r="A381" s="91"/>
      <c r="B381" s="22"/>
      <c r="C381" s="11"/>
      <c r="D381" s="23"/>
      <c r="E381" s="13" t="s">
        <v>19</v>
      </c>
      <c r="F381" s="38" t="s">
        <v>111</v>
      </c>
      <c r="G381" s="15" t="s">
        <v>21</v>
      </c>
      <c r="H381" s="16"/>
      <c r="I381" s="16"/>
      <c r="J381" s="17" t="e">
        <f t="shared" si="10"/>
        <v>#DIV/0!</v>
      </c>
      <c r="K381" s="27"/>
      <c r="L381" s="25"/>
      <c r="M381" s="35"/>
      <c r="N381" s="20"/>
    </row>
    <row r="382" spans="1:14" ht="31.5" hidden="1" customHeight="1" x14ac:dyDescent="0.25">
      <c r="A382" s="91"/>
      <c r="B382" s="28"/>
      <c r="C382" s="11"/>
      <c r="D382" s="29"/>
      <c r="E382" s="2" t="s">
        <v>24</v>
      </c>
      <c r="F382" s="30" t="s">
        <v>112</v>
      </c>
      <c r="G382" s="43" t="s">
        <v>113</v>
      </c>
      <c r="H382" s="31"/>
      <c r="I382" s="31"/>
      <c r="J382" s="17" t="e">
        <f t="shared" si="10"/>
        <v>#DIV/0!</v>
      </c>
      <c r="K382" s="17" t="e">
        <f>J382</f>
        <v>#DIV/0!</v>
      </c>
      <c r="L382" s="33"/>
      <c r="M382" s="35"/>
      <c r="N382" s="17"/>
    </row>
    <row r="383" spans="1:14" ht="47.25" hidden="1" customHeight="1" x14ac:dyDescent="0.25">
      <c r="A383" s="91"/>
      <c r="B383" s="10" t="s">
        <v>126</v>
      </c>
      <c r="C383" s="11" t="s">
        <v>127</v>
      </c>
      <c r="D383" s="12" t="s">
        <v>18</v>
      </c>
      <c r="E383" s="13" t="s">
        <v>19</v>
      </c>
      <c r="F383" s="38" t="s">
        <v>109</v>
      </c>
      <c r="G383" s="15" t="s">
        <v>21</v>
      </c>
      <c r="H383" s="16"/>
      <c r="I383" s="17"/>
      <c r="J383" s="17" t="e">
        <f t="shared" si="10"/>
        <v>#DIV/0!</v>
      </c>
      <c r="K383" s="18" t="e">
        <f>(J383+J384+J385)/3</f>
        <v>#DIV/0!</v>
      </c>
      <c r="L383" s="19" t="e">
        <f>(K383+K386)/2</f>
        <v>#DIV/0!</v>
      </c>
      <c r="M383" s="35"/>
      <c r="N383" s="20"/>
    </row>
    <row r="384" spans="1:14" ht="47.25" hidden="1" customHeight="1" x14ac:dyDescent="0.25">
      <c r="A384" s="91"/>
      <c r="B384" s="22"/>
      <c r="C384" s="11"/>
      <c r="D384" s="23"/>
      <c r="E384" s="13" t="s">
        <v>19</v>
      </c>
      <c r="F384" s="38" t="s">
        <v>110</v>
      </c>
      <c r="G384" s="15" t="s">
        <v>21</v>
      </c>
      <c r="H384" s="16"/>
      <c r="I384" s="17"/>
      <c r="J384" s="17" t="e">
        <f t="shared" si="10"/>
        <v>#DIV/0!</v>
      </c>
      <c r="K384" s="24"/>
      <c r="L384" s="25"/>
      <c r="M384" s="35"/>
      <c r="N384" s="20"/>
    </row>
    <row r="385" spans="1:14" ht="47.25" hidden="1" customHeight="1" x14ac:dyDescent="0.25">
      <c r="A385" s="91"/>
      <c r="B385" s="22"/>
      <c r="C385" s="11"/>
      <c r="D385" s="23"/>
      <c r="E385" s="13" t="s">
        <v>19</v>
      </c>
      <c r="F385" s="38" t="s">
        <v>111</v>
      </c>
      <c r="G385" s="15" t="s">
        <v>21</v>
      </c>
      <c r="H385" s="16"/>
      <c r="I385" s="16"/>
      <c r="J385" s="17" t="e">
        <f t="shared" si="10"/>
        <v>#DIV/0!</v>
      </c>
      <c r="K385" s="27"/>
      <c r="L385" s="25"/>
      <c r="M385" s="35"/>
      <c r="N385" s="20"/>
    </row>
    <row r="386" spans="1:14" ht="31.5" hidden="1" customHeight="1" x14ac:dyDescent="0.25">
      <c r="A386" s="91"/>
      <c r="B386" s="28"/>
      <c r="C386" s="11"/>
      <c r="D386" s="29"/>
      <c r="E386" s="2" t="s">
        <v>24</v>
      </c>
      <c r="F386" s="30" t="s">
        <v>112</v>
      </c>
      <c r="G386" s="43" t="s">
        <v>113</v>
      </c>
      <c r="H386" s="31"/>
      <c r="I386" s="31"/>
      <c r="J386" s="17" t="e">
        <f t="shared" si="10"/>
        <v>#DIV/0!</v>
      </c>
      <c r="K386" s="17" t="e">
        <f>J386</f>
        <v>#DIV/0!</v>
      </c>
      <c r="L386" s="33"/>
      <c r="M386" s="35"/>
      <c r="N386" s="17"/>
    </row>
    <row r="387" spans="1:14" ht="47.25" hidden="1" customHeight="1" x14ac:dyDescent="0.25">
      <c r="A387" s="91"/>
      <c r="B387" s="10" t="s">
        <v>128</v>
      </c>
      <c r="C387" s="11" t="s">
        <v>129</v>
      </c>
      <c r="D387" s="12" t="s">
        <v>18</v>
      </c>
      <c r="E387" s="13" t="s">
        <v>19</v>
      </c>
      <c r="F387" s="38" t="s">
        <v>109</v>
      </c>
      <c r="G387" s="15" t="s">
        <v>21</v>
      </c>
      <c r="H387" s="16"/>
      <c r="I387" s="17"/>
      <c r="J387" s="17" t="e">
        <f t="shared" si="10"/>
        <v>#DIV/0!</v>
      </c>
      <c r="K387" s="18" t="e">
        <f>(J387+J388+J389)/3</f>
        <v>#DIV/0!</v>
      </c>
      <c r="L387" s="19" t="e">
        <f>(K387+K390)/2</f>
        <v>#DIV/0!</v>
      </c>
      <c r="M387" s="35"/>
      <c r="N387" s="20"/>
    </row>
    <row r="388" spans="1:14" ht="47.25" hidden="1" customHeight="1" x14ac:dyDescent="0.25">
      <c r="A388" s="91"/>
      <c r="B388" s="22"/>
      <c r="C388" s="11"/>
      <c r="D388" s="23"/>
      <c r="E388" s="13" t="s">
        <v>19</v>
      </c>
      <c r="F388" s="38" t="s">
        <v>110</v>
      </c>
      <c r="G388" s="15" t="s">
        <v>21</v>
      </c>
      <c r="H388" s="16"/>
      <c r="I388" s="17"/>
      <c r="J388" s="17" t="e">
        <f t="shared" si="10"/>
        <v>#DIV/0!</v>
      </c>
      <c r="K388" s="24"/>
      <c r="L388" s="25"/>
      <c r="M388" s="35"/>
      <c r="N388" s="20"/>
    </row>
    <row r="389" spans="1:14" ht="47.25" hidden="1" customHeight="1" x14ac:dyDescent="0.25">
      <c r="A389" s="91"/>
      <c r="B389" s="22"/>
      <c r="C389" s="11"/>
      <c r="D389" s="23"/>
      <c r="E389" s="13" t="s">
        <v>19</v>
      </c>
      <c r="F389" s="38" t="s">
        <v>111</v>
      </c>
      <c r="G389" s="15" t="s">
        <v>21</v>
      </c>
      <c r="H389" s="16"/>
      <c r="I389" s="16"/>
      <c r="J389" s="17" t="e">
        <f t="shared" si="10"/>
        <v>#DIV/0!</v>
      </c>
      <c r="K389" s="27"/>
      <c r="L389" s="25"/>
      <c r="M389" s="35"/>
      <c r="N389" s="20"/>
    </row>
    <row r="390" spans="1:14" ht="31.5" hidden="1" customHeight="1" x14ac:dyDescent="0.25">
      <c r="A390" s="91"/>
      <c r="B390" s="28"/>
      <c r="C390" s="11"/>
      <c r="D390" s="29"/>
      <c r="E390" s="2" t="s">
        <v>24</v>
      </c>
      <c r="F390" s="30" t="s">
        <v>112</v>
      </c>
      <c r="G390" s="43" t="s">
        <v>113</v>
      </c>
      <c r="H390" s="31"/>
      <c r="I390" s="31"/>
      <c r="J390" s="17" t="e">
        <f t="shared" si="10"/>
        <v>#DIV/0!</v>
      </c>
      <c r="K390" s="17" t="e">
        <f>J390</f>
        <v>#DIV/0!</v>
      </c>
      <c r="L390" s="33"/>
      <c r="M390" s="35"/>
      <c r="N390" s="17"/>
    </row>
    <row r="391" spans="1:14" ht="47.25" hidden="1" customHeight="1" x14ac:dyDescent="0.25">
      <c r="A391" s="91"/>
      <c r="B391" s="10"/>
      <c r="C391" s="11" t="s">
        <v>130</v>
      </c>
      <c r="D391" s="12" t="s">
        <v>18</v>
      </c>
      <c r="E391" s="13" t="s">
        <v>19</v>
      </c>
      <c r="F391" s="38" t="s">
        <v>109</v>
      </c>
      <c r="G391" s="15" t="s">
        <v>21</v>
      </c>
      <c r="H391" s="16"/>
      <c r="I391" s="17"/>
      <c r="J391" s="17" t="e">
        <f t="shared" si="10"/>
        <v>#DIV/0!</v>
      </c>
      <c r="K391" s="18" t="e">
        <f>(J391+J392+J393)/3</f>
        <v>#DIV/0!</v>
      </c>
      <c r="L391" s="19" t="e">
        <f>(K391+K394)/2</f>
        <v>#DIV/0!</v>
      </c>
      <c r="M391" s="35"/>
      <c r="N391" s="20"/>
    </row>
    <row r="392" spans="1:14" ht="47.25" hidden="1" customHeight="1" x14ac:dyDescent="0.25">
      <c r="A392" s="91"/>
      <c r="B392" s="22"/>
      <c r="C392" s="11"/>
      <c r="D392" s="23"/>
      <c r="E392" s="13" t="s">
        <v>19</v>
      </c>
      <c r="F392" s="38" t="s">
        <v>110</v>
      </c>
      <c r="G392" s="15" t="s">
        <v>21</v>
      </c>
      <c r="H392" s="16"/>
      <c r="I392" s="17"/>
      <c r="J392" s="17" t="e">
        <f t="shared" si="10"/>
        <v>#DIV/0!</v>
      </c>
      <c r="K392" s="24"/>
      <c r="L392" s="25"/>
      <c r="M392" s="35"/>
      <c r="N392" s="20"/>
    </row>
    <row r="393" spans="1:14" ht="47.25" hidden="1" customHeight="1" x14ac:dyDescent="0.25">
      <c r="A393" s="91"/>
      <c r="B393" s="22"/>
      <c r="C393" s="11"/>
      <c r="D393" s="23"/>
      <c r="E393" s="13" t="s">
        <v>19</v>
      </c>
      <c r="F393" s="38" t="s">
        <v>111</v>
      </c>
      <c r="G393" s="15" t="s">
        <v>21</v>
      </c>
      <c r="H393" s="16"/>
      <c r="I393" s="16"/>
      <c r="J393" s="17" t="e">
        <f t="shared" si="10"/>
        <v>#DIV/0!</v>
      </c>
      <c r="K393" s="27"/>
      <c r="L393" s="25"/>
      <c r="M393" s="35"/>
      <c r="N393" s="20"/>
    </row>
    <row r="394" spans="1:14" ht="31.5" hidden="1" customHeight="1" x14ac:dyDescent="0.25">
      <c r="A394" s="91"/>
      <c r="B394" s="28"/>
      <c r="C394" s="11"/>
      <c r="D394" s="29"/>
      <c r="E394" s="2" t="s">
        <v>24</v>
      </c>
      <c r="F394" s="30" t="s">
        <v>112</v>
      </c>
      <c r="G394" s="43" t="s">
        <v>113</v>
      </c>
      <c r="H394" s="31"/>
      <c r="I394" s="31"/>
      <c r="J394" s="17" t="e">
        <f t="shared" si="10"/>
        <v>#DIV/0!</v>
      </c>
      <c r="K394" s="17" t="e">
        <f>J394</f>
        <v>#DIV/0!</v>
      </c>
      <c r="L394" s="33"/>
      <c r="M394" s="35"/>
      <c r="N394" s="17"/>
    </row>
    <row r="395" spans="1:14" ht="47.25" customHeight="1" x14ac:dyDescent="0.25">
      <c r="A395" s="91"/>
      <c r="B395" s="10" t="s">
        <v>131</v>
      </c>
      <c r="C395" s="11" t="s">
        <v>132</v>
      </c>
      <c r="D395" s="12" t="s">
        <v>18</v>
      </c>
      <c r="E395" s="13" t="s">
        <v>19</v>
      </c>
      <c r="F395" s="38" t="s">
        <v>109</v>
      </c>
      <c r="G395" s="15" t="s">
        <v>21</v>
      </c>
      <c r="H395" s="16">
        <v>0.1</v>
      </c>
      <c r="I395" s="17">
        <v>0.1</v>
      </c>
      <c r="J395" s="17">
        <f t="shared" si="10"/>
        <v>100</v>
      </c>
      <c r="K395" s="18">
        <f>(J395+J396+J397)/2</f>
        <v>100</v>
      </c>
      <c r="L395" s="19">
        <f>(K395+K398)/2</f>
        <v>100</v>
      </c>
      <c r="M395" s="35"/>
      <c r="N395" s="71"/>
    </row>
    <row r="396" spans="1:14" ht="47.25" x14ac:dyDescent="0.25">
      <c r="A396" s="91"/>
      <c r="B396" s="22"/>
      <c r="C396" s="11"/>
      <c r="D396" s="23"/>
      <c r="E396" s="13" t="s">
        <v>19</v>
      </c>
      <c r="F396" s="38" t="s">
        <v>110</v>
      </c>
      <c r="G396" s="15" t="s">
        <v>21</v>
      </c>
      <c r="H396" s="16">
        <v>0</v>
      </c>
      <c r="I396" s="17">
        <v>0</v>
      </c>
      <c r="J396" s="17">
        <v>0</v>
      </c>
      <c r="K396" s="24"/>
      <c r="L396" s="25"/>
      <c r="M396" s="35"/>
      <c r="N396" s="72"/>
    </row>
    <row r="397" spans="1:14" ht="47.25" x14ac:dyDescent="0.25">
      <c r="A397" s="91"/>
      <c r="B397" s="22"/>
      <c r="C397" s="11"/>
      <c r="D397" s="23"/>
      <c r="E397" s="13" t="s">
        <v>19</v>
      </c>
      <c r="F397" s="38" t="s">
        <v>111</v>
      </c>
      <c r="G397" s="15" t="s">
        <v>21</v>
      </c>
      <c r="H397" s="16">
        <v>100</v>
      </c>
      <c r="I397" s="16">
        <v>100</v>
      </c>
      <c r="J397" s="17">
        <f t="shared" si="10"/>
        <v>100</v>
      </c>
      <c r="K397" s="27"/>
      <c r="L397" s="25"/>
      <c r="M397" s="35"/>
      <c r="N397" s="72"/>
    </row>
    <row r="398" spans="1:14" ht="31.5" x14ac:dyDescent="0.25">
      <c r="A398" s="91"/>
      <c r="B398" s="28"/>
      <c r="C398" s="11"/>
      <c r="D398" s="29"/>
      <c r="E398" s="2" t="s">
        <v>24</v>
      </c>
      <c r="F398" s="30" t="s">
        <v>112</v>
      </c>
      <c r="G398" s="43" t="s">
        <v>113</v>
      </c>
      <c r="H398" s="31">
        <v>36.200000000000003</v>
      </c>
      <c r="I398" s="31">
        <v>36.200000000000003</v>
      </c>
      <c r="J398" s="17">
        <f>IF(I398/H398*100&gt;100,100,I398/H398*100)</f>
        <v>100</v>
      </c>
      <c r="K398" s="17">
        <f>J398</f>
        <v>100</v>
      </c>
      <c r="L398" s="33"/>
      <c r="M398" s="35"/>
      <c r="N398" s="73"/>
    </row>
    <row r="399" spans="1:14" ht="47.25" hidden="1" customHeight="1" x14ac:dyDescent="0.25">
      <c r="A399" s="91"/>
      <c r="B399" s="10"/>
      <c r="C399" s="11" t="s">
        <v>133</v>
      </c>
      <c r="D399" s="12" t="s">
        <v>18</v>
      </c>
      <c r="E399" s="13" t="s">
        <v>19</v>
      </c>
      <c r="F399" s="38" t="s">
        <v>109</v>
      </c>
      <c r="G399" s="15" t="s">
        <v>21</v>
      </c>
      <c r="H399" s="16"/>
      <c r="I399" s="17"/>
      <c r="J399" s="17" t="e">
        <f>IF(I399/H399*100&gt;100,100,I399/H399*100)</f>
        <v>#DIV/0!</v>
      </c>
      <c r="K399" s="18" t="e">
        <f>(J399+J400+J401)/2</f>
        <v>#DIV/0!</v>
      </c>
      <c r="L399" s="19" t="e">
        <f>(K399+K402)/2</f>
        <v>#DIV/0!</v>
      </c>
      <c r="M399" s="35"/>
      <c r="N399" s="20"/>
    </row>
    <row r="400" spans="1:14" ht="47.25" hidden="1" customHeight="1" x14ac:dyDescent="0.25">
      <c r="A400" s="91"/>
      <c r="B400" s="22"/>
      <c r="C400" s="11"/>
      <c r="D400" s="23"/>
      <c r="E400" s="13" t="s">
        <v>19</v>
      </c>
      <c r="F400" s="38" t="s">
        <v>110</v>
      </c>
      <c r="G400" s="15" t="s">
        <v>21</v>
      </c>
      <c r="H400" s="16"/>
      <c r="I400" s="17"/>
      <c r="J400" s="17">
        <v>0</v>
      </c>
      <c r="K400" s="24"/>
      <c r="L400" s="25"/>
      <c r="M400" s="35"/>
      <c r="N400" s="20"/>
    </row>
    <row r="401" spans="1:14" ht="47.25" hidden="1" customHeight="1" x14ac:dyDescent="0.25">
      <c r="A401" s="91"/>
      <c r="B401" s="22"/>
      <c r="C401" s="11"/>
      <c r="D401" s="23"/>
      <c r="E401" s="13" t="s">
        <v>19</v>
      </c>
      <c r="F401" s="38" t="s">
        <v>111</v>
      </c>
      <c r="G401" s="15" t="s">
        <v>21</v>
      </c>
      <c r="H401" s="16"/>
      <c r="I401" s="16"/>
      <c r="J401" s="17" t="e">
        <f>IF(I401/H401*100&gt;100,100,I401/H401*100)</f>
        <v>#DIV/0!</v>
      </c>
      <c r="K401" s="27"/>
      <c r="L401" s="25"/>
      <c r="M401" s="35"/>
      <c r="N401" s="20"/>
    </row>
    <row r="402" spans="1:14" ht="31.5" hidden="1" customHeight="1" x14ac:dyDescent="0.25">
      <c r="A402" s="91"/>
      <c r="B402" s="28"/>
      <c r="C402" s="11"/>
      <c r="D402" s="29"/>
      <c r="E402" s="2" t="s">
        <v>24</v>
      </c>
      <c r="F402" s="30" t="s">
        <v>112</v>
      </c>
      <c r="G402" s="43" t="s">
        <v>113</v>
      </c>
      <c r="H402" s="31"/>
      <c r="I402" s="31"/>
      <c r="J402" s="17" t="e">
        <f>IF(I402/H402*100&gt;100,100,I402/H402*100)</f>
        <v>#DIV/0!</v>
      </c>
      <c r="K402" s="17" t="e">
        <f>J402</f>
        <v>#DIV/0!</v>
      </c>
      <c r="L402" s="33"/>
      <c r="M402" s="35"/>
      <c r="N402" s="17"/>
    </row>
    <row r="403" spans="1:14" ht="47.25" hidden="1" customHeight="1" x14ac:dyDescent="0.25">
      <c r="A403" s="91"/>
      <c r="B403" s="10"/>
      <c r="C403" s="11" t="s">
        <v>134</v>
      </c>
      <c r="D403" s="12" t="s">
        <v>18</v>
      </c>
      <c r="E403" s="13" t="s">
        <v>19</v>
      </c>
      <c r="F403" s="38" t="s">
        <v>109</v>
      </c>
      <c r="G403" s="15" t="s">
        <v>21</v>
      </c>
      <c r="H403" s="16"/>
      <c r="I403" s="17"/>
      <c r="J403" s="17" t="e">
        <f t="shared" si="10"/>
        <v>#DIV/0!</v>
      </c>
      <c r="K403" s="18" t="e">
        <f>(J403+J404+J405)/3</f>
        <v>#DIV/0!</v>
      </c>
      <c r="L403" s="19" t="e">
        <f>(K403+K406)/2</f>
        <v>#DIV/0!</v>
      </c>
      <c r="M403" s="35"/>
      <c r="N403" s="20"/>
    </row>
    <row r="404" spans="1:14" ht="47.25" hidden="1" x14ac:dyDescent="0.25">
      <c r="A404" s="91"/>
      <c r="B404" s="22"/>
      <c r="C404" s="11"/>
      <c r="D404" s="23"/>
      <c r="E404" s="13" t="s">
        <v>19</v>
      </c>
      <c r="F404" s="38" t="s">
        <v>110</v>
      </c>
      <c r="G404" s="15" t="s">
        <v>21</v>
      </c>
      <c r="H404" s="16"/>
      <c r="I404" s="17"/>
      <c r="J404" s="17">
        <v>100</v>
      </c>
      <c r="K404" s="24"/>
      <c r="L404" s="25"/>
      <c r="M404" s="35"/>
      <c r="N404" s="20"/>
    </row>
    <row r="405" spans="1:14" ht="47.25" hidden="1" x14ac:dyDescent="0.25">
      <c r="A405" s="91"/>
      <c r="B405" s="22"/>
      <c r="C405" s="11"/>
      <c r="D405" s="23"/>
      <c r="E405" s="13" t="s">
        <v>19</v>
      </c>
      <c r="F405" s="38" t="s">
        <v>111</v>
      </c>
      <c r="G405" s="15" t="s">
        <v>21</v>
      </c>
      <c r="H405" s="16"/>
      <c r="I405" s="16"/>
      <c r="J405" s="17" t="e">
        <f t="shared" ref="J405:J431" si="11">IF(I405/H405*100&gt;100,100,I405/H405*100)</f>
        <v>#DIV/0!</v>
      </c>
      <c r="K405" s="27"/>
      <c r="L405" s="25"/>
      <c r="M405" s="35"/>
      <c r="N405" s="20"/>
    </row>
    <row r="406" spans="1:14" ht="31.5" hidden="1" x14ac:dyDescent="0.25">
      <c r="A406" s="91"/>
      <c r="B406" s="28"/>
      <c r="C406" s="11"/>
      <c r="D406" s="29"/>
      <c r="E406" s="2" t="s">
        <v>24</v>
      </c>
      <c r="F406" s="30" t="s">
        <v>112</v>
      </c>
      <c r="G406" s="43" t="s">
        <v>113</v>
      </c>
      <c r="H406" s="31"/>
      <c r="I406" s="31"/>
      <c r="J406" s="17" t="e">
        <f>IF(I406/H406*100&gt;100,100,I406/H406*100)</f>
        <v>#DIV/0!</v>
      </c>
      <c r="K406" s="17" t="e">
        <f>J406</f>
        <v>#DIV/0!</v>
      </c>
      <c r="L406" s="33"/>
      <c r="M406" s="35"/>
      <c r="N406" s="17"/>
    </row>
    <row r="407" spans="1:14" ht="47.25" customHeight="1" x14ac:dyDescent="0.25">
      <c r="A407" s="91"/>
      <c r="B407" s="10" t="s">
        <v>135</v>
      </c>
      <c r="C407" s="11" t="s">
        <v>136</v>
      </c>
      <c r="D407" s="12" t="s">
        <v>18</v>
      </c>
      <c r="E407" s="13" t="s">
        <v>19</v>
      </c>
      <c r="F407" s="38" t="s">
        <v>109</v>
      </c>
      <c r="G407" s="15" t="s">
        <v>21</v>
      </c>
      <c r="H407" s="103">
        <v>18.600000000000001</v>
      </c>
      <c r="I407" s="103">
        <v>18.5</v>
      </c>
      <c r="J407" s="17">
        <f t="shared" si="11"/>
        <v>99.462365591397841</v>
      </c>
      <c r="K407" s="18">
        <f>(J407+J408+J409)/3</f>
        <v>99.820788530465947</v>
      </c>
      <c r="L407" s="19">
        <f>(K407+K410)/2</f>
        <v>99.764711312334697</v>
      </c>
      <c r="M407" s="35"/>
      <c r="N407" s="20"/>
    </row>
    <row r="408" spans="1:14" ht="47.25" customHeight="1" x14ac:dyDescent="0.25">
      <c r="A408" s="91"/>
      <c r="B408" s="22"/>
      <c r="C408" s="11"/>
      <c r="D408" s="23"/>
      <c r="E408" s="13" t="s">
        <v>19</v>
      </c>
      <c r="F408" s="38" t="s">
        <v>110</v>
      </c>
      <c r="G408" s="15" t="s">
        <v>21</v>
      </c>
      <c r="H408" s="104">
        <v>47.6</v>
      </c>
      <c r="I408" s="104">
        <v>47.6</v>
      </c>
      <c r="J408" s="17">
        <f t="shared" si="11"/>
        <v>100</v>
      </c>
      <c r="K408" s="24"/>
      <c r="L408" s="25"/>
      <c r="M408" s="35"/>
      <c r="N408" s="20"/>
    </row>
    <row r="409" spans="1:14" ht="47.25" customHeight="1" x14ac:dyDescent="0.25">
      <c r="A409" s="91"/>
      <c r="B409" s="22"/>
      <c r="C409" s="11"/>
      <c r="D409" s="23"/>
      <c r="E409" s="13" t="s">
        <v>19</v>
      </c>
      <c r="F409" s="38" t="s">
        <v>111</v>
      </c>
      <c r="G409" s="15" t="s">
        <v>21</v>
      </c>
      <c r="H409" s="105">
        <v>100</v>
      </c>
      <c r="I409" s="105">
        <v>100</v>
      </c>
      <c r="J409" s="17">
        <f t="shared" si="11"/>
        <v>100</v>
      </c>
      <c r="K409" s="27"/>
      <c r="L409" s="25"/>
      <c r="M409" s="35"/>
      <c r="N409" s="20"/>
    </row>
    <row r="410" spans="1:14" ht="31.5" customHeight="1" x14ac:dyDescent="0.25">
      <c r="A410" s="91"/>
      <c r="B410" s="28"/>
      <c r="C410" s="11"/>
      <c r="D410" s="29"/>
      <c r="E410" s="2" t="s">
        <v>24</v>
      </c>
      <c r="F410" s="30" t="s">
        <v>112</v>
      </c>
      <c r="G410" s="43" t="s">
        <v>113</v>
      </c>
      <c r="H410" s="31">
        <v>13659.8</v>
      </c>
      <c r="I410" s="31">
        <v>13620</v>
      </c>
      <c r="J410" s="17">
        <f>IF(I410/H410*100&gt;100,100,I410/H410*100)</f>
        <v>99.708634094203433</v>
      </c>
      <c r="K410" s="17">
        <f>J410</f>
        <v>99.708634094203433</v>
      </c>
      <c r="L410" s="33"/>
      <c r="M410" s="35"/>
      <c r="N410" s="17"/>
    </row>
    <row r="411" spans="1:14" ht="47.25" customHeight="1" x14ac:dyDescent="0.25">
      <c r="A411" s="91"/>
      <c r="B411" s="10" t="s">
        <v>137</v>
      </c>
      <c r="C411" s="11" t="s">
        <v>138</v>
      </c>
      <c r="D411" s="12" t="s">
        <v>18</v>
      </c>
      <c r="E411" s="13" t="s">
        <v>19</v>
      </c>
      <c r="F411" s="38" t="s">
        <v>109</v>
      </c>
      <c r="G411" s="15" t="s">
        <v>21</v>
      </c>
      <c r="H411" s="16">
        <v>1.3</v>
      </c>
      <c r="I411" s="17">
        <v>1.3</v>
      </c>
      <c r="J411" s="17">
        <f t="shared" si="11"/>
        <v>100</v>
      </c>
      <c r="K411" s="18">
        <f>(J411+J412+J413)/3</f>
        <v>100</v>
      </c>
      <c r="L411" s="19">
        <f>(K411+K414)/2</f>
        <v>100</v>
      </c>
      <c r="M411" s="35"/>
      <c r="N411" s="20"/>
    </row>
    <row r="412" spans="1:14" ht="47.25" x14ac:dyDescent="0.25">
      <c r="A412" s="91"/>
      <c r="B412" s="22"/>
      <c r="C412" s="11"/>
      <c r="D412" s="23"/>
      <c r="E412" s="13" t="s">
        <v>19</v>
      </c>
      <c r="F412" s="38" t="s">
        <v>110</v>
      </c>
      <c r="G412" s="15" t="s">
        <v>21</v>
      </c>
      <c r="H412" s="16">
        <v>20</v>
      </c>
      <c r="I412" s="17">
        <v>20</v>
      </c>
      <c r="J412" s="17">
        <f t="shared" si="11"/>
        <v>100</v>
      </c>
      <c r="K412" s="24"/>
      <c r="L412" s="25"/>
      <c r="M412" s="35"/>
      <c r="N412" s="20"/>
    </row>
    <row r="413" spans="1:14" ht="47.25" x14ac:dyDescent="0.25">
      <c r="A413" s="91"/>
      <c r="B413" s="22"/>
      <c r="C413" s="11"/>
      <c r="D413" s="23"/>
      <c r="E413" s="13" t="s">
        <v>19</v>
      </c>
      <c r="F413" s="38" t="s">
        <v>111</v>
      </c>
      <c r="G413" s="15" t="s">
        <v>21</v>
      </c>
      <c r="H413" s="16">
        <v>100</v>
      </c>
      <c r="I413" s="16">
        <v>100</v>
      </c>
      <c r="J413" s="17">
        <f t="shared" si="11"/>
        <v>100</v>
      </c>
      <c r="K413" s="27"/>
      <c r="L413" s="25"/>
      <c r="M413" s="35"/>
      <c r="N413" s="20"/>
    </row>
    <row r="414" spans="1:14" ht="31.5" x14ac:dyDescent="0.25">
      <c r="A414" s="91"/>
      <c r="B414" s="28"/>
      <c r="C414" s="11"/>
      <c r="D414" s="29"/>
      <c r="E414" s="2" t="s">
        <v>24</v>
      </c>
      <c r="F414" s="30" t="s">
        <v>112</v>
      </c>
      <c r="G414" s="43" t="s">
        <v>113</v>
      </c>
      <c r="H414" s="31">
        <v>720</v>
      </c>
      <c r="I414" s="31">
        <v>720</v>
      </c>
      <c r="J414" s="17">
        <f>IF(I414/H414*100&gt;100,100,I414/H414*100)</f>
        <v>100</v>
      </c>
      <c r="K414" s="17">
        <f>J414</f>
        <v>100</v>
      </c>
      <c r="L414" s="33"/>
      <c r="M414" s="35"/>
      <c r="N414" s="17"/>
    </row>
    <row r="415" spans="1:14" ht="47.25" customHeight="1" x14ac:dyDescent="0.25">
      <c r="A415" s="91"/>
      <c r="B415" s="10" t="s">
        <v>139</v>
      </c>
      <c r="C415" s="11" t="s">
        <v>140</v>
      </c>
      <c r="D415" s="12" t="s">
        <v>18</v>
      </c>
      <c r="E415" s="13" t="s">
        <v>19</v>
      </c>
      <c r="F415" s="38" t="s">
        <v>109</v>
      </c>
      <c r="G415" s="15" t="s">
        <v>21</v>
      </c>
      <c r="H415" s="103">
        <v>39.799999999999997</v>
      </c>
      <c r="I415" s="103">
        <v>39.6</v>
      </c>
      <c r="J415" s="17">
        <f t="shared" si="11"/>
        <v>99.497487437185939</v>
      </c>
      <c r="K415" s="18">
        <f>(J415+J416+J417)/3</f>
        <v>99.832495812395322</v>
      </c>
      <c r="L415" s="19">
        <f>(K415+K418)/2</f>
        <v>99.865155859648766</v>
      </c>
      <c r="M415" s="35"/>
      <c r="N415" s="20"/>
    </row>
    <row r="416" spans="1:14" ht="47.25" x14ac:dyDescent="0.25">
      <c r="A416" s="91"/>
      <c r="B416" s="22"/>
      <c r="C416" s="11"/>
      <c r="D416" s="23"/>
      <c r="E416" s="13" t="s">
        <v>19</v>
      </c>
      <c r="F416" s="38" t="s">
        <v>110</v>
      </c>
      <c r="G416" s="15" t="s">
        <v>21</v>
      </c>
      <c r="H416" s="104">
        <v>76.5</v>
      </c>
      <c r="I416" s="104">
        <v>76.5</v>
      </c>
      <c r="J416" s="17">
        <f t="shared" si="11"/>
        <v>100</v>
      </c>
      <c r="K416" s="24"/>
      <c r="L416" s="25"/>
      <c r="M416" s="35"/>
      <c r="N416" s="20"/>
    </row>
    <row r="417" spans="1:14" ht="47.25" x14ac:dyDescent="0.25">
      <c r="A417" s="91"/>
      <c r="B417" s="22"/>
      <c r="C417" s="11"/>
      <c r="D417" s="23"/>
      <c r="E417" s="13" t="s">
        <v>19</v>
      </c>
      <c r="F417" s="38" t="s">
        <v>111</v>
      </c>
      <c r="G417" s="15" t="s">
        <v>21</v>
      </c>
      <c r="H417" s="105">
        <v>81.7</v>
      </c>
      <c r="I417" s="105">
        <v>81.7</v>
      </c>
      <c r="J417" s="17">
        <f t="shared" si="11"/>
        <v>100</v>
      </c>
      <c r="K417" s="27"/>
      <c r="L417" s="25"/>
      <c r="M417" s="35"/>
      <c r="N417" s="20"/>
    </row>
    <row r="418" spans="1:14" ht="31.5" x14ac:dyDescent="0.25">
      <c r="A418" s="91"/>
      <c r="B418" s="28"/>
      <c r="C418" s="11"/>
      <c r="D418" s="29"/>
      <c r="E418" s="2" t="s">
        <v>24</v>
      </c>
      <c r="F418" s="30" t="s">
        <v>112</v>
      </c>
      <c r="G418" s="43" t="s">
        <v>113</v>
      </c>
      <c r="H418" s="31">
        <v>27205.8</v>
      </c>
      <c r="I418" s="31">
        <v>27178</v>
      </c>
      <c r="J418" s="17">
        <f>IF(I418/H418*100&gt;100,100,I418/H418*100)</f>
        <v>99.89781590690221</v>
      </c>
      <c r="K418" s="17">
        <f>J418</f>
        <v>99.89781590690221</v>
      </c>
      <c r="L418" s="33"/>
      <c r="M418" s="35"/>
      <c r="N418" s="17"/>
    </row>
    <row r="419" spans="1:14" ht="47.25" customHeight="1" x14ac:dyDescent="0.25">
      <c r="A419" s="91"/>
      <c r="B419" s="10" t="s">
        <v>141</v>
      </c>
      <c r="C419" s="11" t="s">
        <v>142</v>
      </c>
      <c r="D419" s="12" t="s">
        <v>18</v>
      </c>
      <c r="E419" s="13" t="s">
        <v>19</v>
      </c>
      <c r="F419" s="38" t="s">
        <v>109</v>
      </c>
      <c r="G419" s="15" t="s">
        <v>21</v>
      </c>
      <c r="H419" s="103">
        <v>9.5</v>
      </c>
      <c r="I419" s="103">
        <v>9.5</v>
      </c>
      <c r="J419" s="17">
        <f t="shared" si="11"/>
        <v>100</v>
      </c>
      <c r="K419" s="18">
        <f>(J419+J420+J421)/3</f>
        <v>100</v>
      </c>
      <c r="L419" s="19">
        <f>(K419+K422)/2</f>
        <v>99.867238695669243</v>
      </c>
      <c r="M419" s="35"/>
      <c r="N419" s="20"/>
    </row>
    <row r="420" spans="1:14" ht="47.25" x14ac:dyDescent="0.25">
      <c r="A420" s="91"/>
      <c r="B420" s="22"/>
      <c r="C420" s="11"/>
      <c r="D420" s="23"/>
      <c r="E420" s="13" t="s">
        <v>19</v>
      </c>
      <c r="F420" s="38" t="s">
        <v>110</v>
      </c>
      <c r="G420" s="15" t="s">
        <v>21</v>
      </c>
      <c r="H420" s="104">
        <v>42.6</v>
      </c>
      <c r="I420" s="104">
        <v>42.6</v>
      </c>
      <c r="J420" s="17">
        <f t="shared" si="11"/>
        <v>100</v>
      </c>
      <c r="K420" s="24"/>
      <c r="L420" s="25"/>
      <c r="M420" s="35"/>
      <c r="N420" s="20"/>
    </row>
    <row r="421" spans="1:14" ht="47.25" x14ac:dyDescent="0.25">
      <c r="A421" s="91"/>
      <c r="B421" s="22"/>
      <c r="C421" s="11"/>
      <c r="D421" s="23"/>
      <c r="E421" s="13" t="s">
        <v>19</v>
      </c>
      <c r="F421" s="38" t="s">
        <v>111</v>
      </c>
      <c r="G421" s="15" t="s">
        <v>21</v>
      </c>
      <c r="H421" s="105">
        <v>53.8</v>
      </c>
      <c r="I421" s="105">
        <v>53.9</v>
      </c>
      <c r="J421" s="17">
        <f t="shared" si="11"/>
        <v>100</v>
      </c>
      <c r="K421" s="27"/>
      <c r="L421" s="25"/>
      <c r="M421" s="35"/>
      <c r="N421" s="20"/>
    </row>
    <row r="422" spans="1:14" ht="31.5" x14ac:dyDescent="0.25">
      <c r="A422" s="91"/>
      <c r="B422" s="28"/>
      <c r="C422" s="11"/>
      <c r="D422" s="29"/>
      <c r="E422" s="2" t="s">
        <v>24</v>
      </c>
      <c r="F422" s="30" t="s">
        <v>112</v>
      </c>
      <c r="G422" s="43" t="s">
        <v>113</v>
      </c>
      <c r="H422" s="31">
        <v>7645.3</v>
      </c>
      <c r="I422" s="31">
        <v>7625</v>
      </c>
      <c r="J422" s="17">
        <f>IF(I422/H422*100&gt;100,100,I422/H422*100)</f>
        <v>99.734477391338473</v>
      </c>
      <c r="K422" s="17">
        <f>J422</f>
        <v>99.734477391338473</v>
      </c>
      <c r="L422" s="33"/>
      <c r="M422" s="35"/>
      <c r="N422" s="17"/>
    </row>
    <row r="423" spans="1:14" ht="47.25" customHeight="1" x14ac:dyDescent="0.25">
      <c r="A423" s="91"/>
      <c r="B423" s="10" t="s">
        <v>143</v>
      </c>
      <c r="C423" s="11" t="s">
        <v>144</v>
      </c>
      <c r="D423" s="12" t="s">
        <v>18</v>
      </c>
      <c r="E423" s="13" t="s">
        <v>19</v>
      </c>
      <c r="F423" s="38" t="s">
        <v>109</v>
      </c>
      <c r="G423" s="15" t="s">
        <v>21</v>
      </c>
      <c r="H423" s="16">
        <v>2</v>
      </c>
      <c r="I423" s="17">
        <v>2</v>
      </c>
      <c r="J423" s="17">
        <f t="shared" si="11"/>
        <v>100</v>
      </c>
      <c r="K423" s="18">
        <f>(J423+J424+J425)/3</f>
        <v>100</v>
      </c>
      <c r="L423" s="19">
        <f>(K423+K426)/2</f>
        <v>99.91431019708655</v>
      </c>
      <c r="M423" s="35"/>
      <c r="N423" s="20"/>
    </row>
    <row r="424" spans="1:14" ht="47.25" x14ac:dyDescent="0.25">
      <c r="A424" s="91"/>
      <c r="B424" s="22"/>
      <c r="C424" s="11"/>
      <c r="D424" s="23"/>
      <c r="E424" s="13" t="s">
        <v>19</v>
      </c>
      <c r="F424" s="38" t="s">
        <v>110</v>
      </c>
      <c r="G424" s="15" t="s">
        <v>21</v>
      </c>
      <c r="H424" s="16">
        <v>52.9</v>
      </c>
      <c r="I424" s="17">
        <v>52.9</v>
      </c>
      <c r="J424" s="17">
        <f t="shared" si="11"/>
        <v>100</v>
      </c>
      <c r="K424" s="24"/>
      <c r="L424" s="25"/>
      <c r="M424" s="35"/>
      <c r="N424" s="20"/>
    </row>
    <row r="425" spans="1:14" ht="47.25" x14ac:dyDescent="0.25">
      <c r="A425" s="91"/>
      <c r="B425" s="22"/>
      <c r="C425" s="11"/>
      <c r="D425" s="23"/>
      <c r="E425" s="13" t="s">
        <v>19</v>
      </c>
      <c r="F425" s="38" t="s">
        <v>111</v>
      </c>
      <c r="G425" s="15" t="s">
        <v>21</v>
      </c>
      <c r="H425" s="16">
        <v>100</v>
      </c>
      <c r="I425" s="16">
        <v>100</v>
      </c>
      <c r="J425" s="17">
        <f t="shared" si="11"/>
        <v>100</v>
      </c>
      <c r="K425" s="27"/>
      <c r="L425" s="25"/>
      <c r="M425" s="35"/>
      <c r="N425" s="20"/>
    </row>
    <row r="426" spans="1:14" ht="31.5" x14ac:dyDescent="0.25">
      <c r="A426" s="91"/>
      <c r="B426" s="28"/>
      <c r="C426" s="11"/>
      <c r="D426" s="29"/>
      <c r="E426" s="2" t="s">
        <v>24</v>
      </c>
      <c r="F426" s="30" t="s">
        <v>112</v>
      </c>
      <c r="G426" s="43" t="s">
        <v>113</v>
      </c>
      <c r="H426" s="31">
        <v>2334</v>
      </c>
      <c r="I426" s="31">
        <v>2330</v>
      </c>
      <c r="J426" s="17">
        <f>IF(I426/H426*100&gt;100,100,I426/H426*100)</f>
        <v>99.8286203941731</v>
      </c>
      <c r="K426" s="17">
        <f>J426</f>
        <v>99.8286203941731</v>
      </c>
      <c r="L426" s="33"/>
      <c r="M426" s="35"/>
      <c r="N426" s="17"/>
    </row>
    <row r="427" spans="1:14" ht="47.25" customHeight="1" x14ac:dyDescent="0.25">
      <c r="A427" s="91"/>
      <c r="B427" s="10" t="s">
        <v>145</v>
      </c>
      <c r="C427" s="11" t="s">
        <v>146</v>
      </c>
      <c r="D427" s="12" t="s">
        <v>18</v>
      </c>
      <c r="E427" s="13" t="s">
        <v>19</v>
      </c>
      <c r="F427" s="38" t="s">
        <v>109</v>
      </c>
      <c r="G427" s="15" t="s">
        <v>21</v>
      </c>
      <c r="H427" s="16">
        <v>10.8</v>
      </c>
      <c r="I427" s="17">
        <v>10.8</v>
      </c>
      <c r="J427" s="17">
        <f t="shared" si="11"/>
        <v>100</v>
      </c>
      <c r="K427" s="18">
        <f>(J427+J428+J429)/3</f>
        <v>100</v>
      </c>
      <c r="L427" s="19">
        <f>(K427+K430)/2</f>
        <v>99.824912456228105</v>
      </c>
      <c r="M427" s="35"/>
      <c r="N427" s="20"/>
    </row>
    <row r="428" spans="1:14" ht="47.25" customHeight="1" x14ac:dyDescent="0.25">
      <c r="A428" s="91"/>
      <c r="B428" s="22"/>
      <c r="C428" s="11"/>
      <c r="D428" s="23"/>
      <c r="E428" s="13" t="s">
        <v>19</v>
      </c>
      <c r="F428" s="38" t="s">
        <v>110</v>
      </c>
      <c r="G428" s="15" t="s">
        <v>21</v>
      </c>
      <c r="H428" s="16">
        <v>50</v>
      </c>
      <c r="I428" s="17">
        <v>50</v>
      </c>
      <c r="J428" s="17">
        <f t="shared" si="11"/>
        <v>100</v>
      </c>
      <c r="K428" s="24"/>
      <c r="L428" s="25"/>
      <c r="M428" s="35"/>
      <c r="N428" s="20"/>
    </row>
    <row r="429" spans="1:14" ht="47.25" customHeight="1" x14ac:dyDescent="0.25">
      <c r="A429" s="91"/>
      <c r="B429" s="22"/>
      <c r="C429" s="11"/>
      <c r="D429" s="23"/>
      <c r="E429" s="13" t="s">
        <v>19</v>
      </c>
      <c r="F429" s="38" t="s">
        <v>111</v>
      </c>
      <c r="G429" s="15" t="s">
        <v>21</v>
      </c>
      <c r="H429" s="16">
        <v>75</v>
      </c>
      <c r="I429" s="16">
        <v>75</v>
      </c>
      <c r="J429" s="17">
        <f t="shared" si="11"/>
        <v>100</v>
      </c>
      <c r="K429" s="27"/>
      <c r="L429" s="25"/>
      <c r="M429" s="35"/>
      <c r="N429" s="20"/>
    </row>
    <row r="430" spans="1:14" ht="31.5" customHeight="1" x14ac:dyDescent="0.25">
      <c r="A430" s="91"/>
      <c r="B430" s="28"/>
      <c r="C430" s="11"/>
      <c r="D430" s="29"/>
      <c r="E430" s="2" t="s">
        <v>24</v>
      </c>
      <c r="F430" s="30" t="s">
        <v>112</v>
      </c>
      <c r="G430" s="43" t="s">
        <v>113</v>
      </c>
      <c r="H430" s="31">
        <v>7996</v>
      </c>
      <c r="I430" s="31">
        <v>7968</v>
      </c>
      <c r="J430" s="17">
        <f t="shared" si="11"/>
        <v>99.649824912456225</v>
      </c>
      <c r="K430" s="17">
        <f>J430</f>
        <v>99.649824912456225</v>
      </c>
      <c r="L430" s="33"/>
      <c r="M430" s="35"/>
      <c r="N430" s="17"/>
    </row>
    <row r="431" spans="1:14" ht="47.25" hidden="1" x14ac:dyDescent="0.25">
      <c r="A431" s="91"/>
      <c r="B431" s="45"/>
      <c r="C431" s="11" t="s">
        <v>149</v>
      </c>
      <c r="D431" s="12" t="s">
        <v>18</v>
      </c>
      <c r="E431" s="13" t="s">
        <v>19</v>
      </c>
      <c r="F431" s="38" t="s">
        <v>109</v>
      </c>
      <c r="G431" s="15" t="s">
        <v>21</v>
      </c>
      <c r="H431" s="16"/>
      <c r="I431" s="17"/>
      <c r="J431" s="17" t="e">
        <f t="shared" si="11"/>
        <v>#DIV/0!</v>
      </c>
      <c r="K431" s="18" t="e">
        <f>(J431+J432+J433)/3</f>
        <v>#DIV/0!</v>
      </c>
      <c r="L431" s="46" t="e">
        <f>(K431+K434)/2</f>
        <v>#DIV/0!</v>
      </c>
      <c r="M431" s="35"/>
      <c r="N431" s="20"/>
    </row>
    <row r="432" spans="1:14" ht="47.25" hidden="1" x14ac:dyDescent="0.25">
      <c r="A432" s="91"/>
      <c r="B432" s="45"/>
      <c r="C432" s="11"/>
      <c r="D432" s="23"/>
      <c r="E432" s="13" t="s">
        <v>19</v>
      </c>
      <c r="F432" s="38" t="s">
        <v>110</v>
      </c>
      <c r="G432" s="15" t="s">
        <v>21</v>
      </c>
      <c r="H432" s="16"/>
      <c r="I432" s="17"/>
      <c r="J432" s="17">
        <v>100</v>
      </c>
      <c r="K432" s="24"/>
      <c r="L432" s="48"/>
      <c r="M432" s="35"/>
      <c r="N432" s="20"/>
    </row>
    <row r="433" spans="1:14" ht="47.25" hidden="1" x14ac:dyDescent="0.25">
      <c r="A433" s="91"/>
      <c r="B433" s="45"/>
      <c r="C433" s="11"/>
      <c r="D433" s="23"/>
      <c r="E433" s="13" t="s">
        <v>19</v>
      </c>
      <c r="F433" s="38" t="s">
        <v>111</v>
      </c>
      <c r="G433" s="15" t="s">
        <v>21</v>
      </c>
      <c r="H433" s="16"/>
      <c r="I433" s="16"/>
      <c r="J433" s="17" t="e">
        <f>IF(I433/H433*100&gt;100,100,I433/H433*100)</f>
        <v>#DIV/0!</v>
      </c>
      <c r="K433" s="27"/>
      <c r="L433" s="48"/>
      <c r="M433" s="35"/>
      <c r="N433" s="20"/>
    </row>
    <row r="434" spans="1:14" ht="31.5" hidden="1" x14ac:dyDescent="0.25">
      <c r="A434" s="106"/>
      <c r="B434" s="51"/>
      <c r="C434" s="11"/>
      <c r="D434" s="29"/>
      <c r="E434" s="13" t="s">
        <v>24</v>
      </c>
      <c r="F434" s="30" t="s">
        <v>150</v>
      </c>
      <c r="G434" s="15" t="s">
        <v>26</v>
      </c>
      <c r="H434" s="31"/>
      <c r="I434" s="32"/>
      <c r="J434" s="17" t="e">
        <f>IF(I434/H434*100&gt;100,100,I434/H434*100)</f>
        <v>#DIV/0!</v>
      </c>
      <c r="K434" s="17" t="e">
        <f>J434</f>
        <v>#DIV/0!</v>
      </c>
      <c r="L434" s="52"/>
      <c r="M434" s="44"/>
      <c r="N434" s="17"/>
    </row>
    <row r="435" spans="1:14" x14ac:dyDescent="0.25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6"/>
      <c r="N435" s="55"/>
    </row>
    <row r="436" spans="1:14" x14ac:dyDescent="0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7"/>
      <c r="N436" s="55"/>
    </row>
    <row r="437" spans="1:14" ht="20.25" x14ac:dyDescent="0.3">
      <c r="A437" s="58" t="s">
        <v>151</v>
      </c>
      <c r="B437" s="58"/>
      <c r="C437" s="58"/>
      <c r="D437" s="58"/>
      <c r="E437" s="55"/>
      <c r="F437" s="55"/>
      <c r="G437" s="55"/>
      <c r="H437" s="55"/>
      <c r="I437" s="55"/>
      <c r="J437" s="58" t="s">
        <v>152</v>
      </c>
      <c r="K437" s="58"/>
      <c r="L437" s="58"/>
      <c r="M437" s="55"/>
      <c r="N437" s="55"/>
    </row>
    <row r="438" spans="1:14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</row>
    <row r="439" spans="1:14" x14ac:dyDescent="0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</row>
    <row r="440" spans="1:14" ht="20.25" x14ac:dyDescent="0.25">
      <c r="A440" s="59" t="s">
        <v>153</v>
      </c>
      <c r="B440" s="59"/>
      <c r="C440" s="59"/>
      <c r="D440" s="59"/>
      <c r="E440" s="60"/>
      <c r="F440" s="60"/>
      <c r="G440" s="60"/>
      <c r="H440" s="60"/>
      <c r="I440" s="60"/>
      <c r="J440" s="61" t="s">
        <v>154</v>
      </c>
      <c r="K440" s="61"/>
      <c r="L440" s="61"/>
      <c r="M440" s="61"/>
      <c r="N440" s="55"/>
    </row>
  </sheetData>
  <mergeCells count="544">
    <mergeCell ref="A437:D437"/>
    <mergeCell ref="J437:L437"/>
    <mergeCell ref="A440:D440"/>
    <mergeCell ref="J440:M440"/>
    <mergeCell ref="B427:B430"/>
    <mergeCell ref="C427:C430"/>
    <mergeCell ref="D427:D430"/>
    <mergeCell ref="K427:K429"/>
    <mergeCell ref="L427:L430"/>
    <mergeCell ref="C431:C434"/>
    <mergeCell ref="D431:D434"/>
    <mergeCell ref="K431:K433"/>
    <mergeCell ref="L431:L434"/>
    <mergeCell ref="B419:B422"/>
    <mergeCell ref="C419:C422"/>
    <mergeCell ref="D419:D422"/>
    <mergeCell ref="K419:K421"/>
    <mergeCell ref="L419:L422"/>
    <mergeCell ref="B423:B426"/>
    <mergeCell ref="C423:C426"/>
    <mergeCell ref="D423:D426"/>
    <mergeCell ref="K423:K425"/>
    <mergeCell ref="L423:L426"/>
    <mergeCell ref="B411:B414"/>
    <mergeCell ref="C411:C414"/>
    <mergeCell ref="D411:D414"/>
    <mergeCell ref="K411:K413"/>
    <mergeCell ref="L411:L414"/>
    <mergeCell ref="B415:B418"/>
    <mergeCell ref="C415:C418"/>
    <mergeCell ref="D415:D418"/>
    <mergeCell ref="K415:K417"/>
    <mergeCell ref="L415:L418"/>
    <mergeCell ref="B403:B406"/>
    <mergeCell ref="C403:C406"/>
    <mergeCell ref="D403:D406"/>
    <mergeCell ref="K403:K405"/>
    <mergeCell ref="L403:L406"/>
    <mergeCell ref="B407:B410"/>
    <mergeCell ref="C407:C410"/>
    <mergeCell ref="D407:D410"/>
    <mergeCell ref="K407:K409"/>
    <mergeCell ref="L407:L410"/>
    <mergeCell ref="N395:N398"/>
    <mergeCell ref="B399:B402"/>
    <mergeCell ref="C399:C402"/>
    <mergeCell ref="D399:D402"/>
    <mergeCell ref="K399:K401"/>
    <mergeCell ref="L399:L402"/>
    <mergeCell ref="B391:B394"/>
    <mergeCell ref="C391:C394"/>
    <mergeCell ref="D391:D394"/>
    <mergeCell ref="K391:K393"/>
    <mergeCell ref="L391:L394"/>
    <mergeCell ref="B395:B398"/>
    <mergeCell ref="C395:C398"/>
    <mergeCell ref="D395:D398"/>
    <mergeCell ref="K395:K397"/>
    <mergeCell ref="L395:L398"/>
    <mergeCell ref="B383:B386"/>
    <mergeCell ref="C383:C386"/>
    <mergeCell ref="D383:D386"/>
    <mergeCell ref="K383:K385"/>
    <mergeCell ref="L383:L386"/>
    <mergeCell ref="B387:B390"/>
    <mergeCell ref="C387:C390"/>
    <mergeCell ref="D387:D390"/>
    <mergeCell ref="K387:K389"/>
    <mergeCell ref="L387:L390"/>
    <mergeCell ref="B375:B378"/>
    <mergeCell ref="C375:C378"/>
    <mergeCell ref="D375:D378"/>
    <mergeCell ref="K375:K377"/>
    <mergeCell ref="L375:L378"/>
    <mergeCell ref="B379:B382"/>
    <mergeCell ref="C379:C382"/>
    <mergeCell ref="D379:D382"/>
    <mergeCell ref="K379:K381"/>
    <mergeCell ref="L379:L382"/>
    <mergeCell ref="B367:B370"/>
    <mergeCell ref="C367:C370"/>
    <mergeCell ref="D367:D370"/>
    <mergeCell ref="K367:K369"/>
    <mergeCell ref="L367:L370"/>
    <mergeCell ref="B371:B374"/>
    <mergeCell ref="C371:C374"/>
    <mergeCell ref="D371:D374"/>
    <mergeCell ref="K371:K373"/>
    <mergeCell ref="L371:L374"/>
    <mergeCell ref="B359:B362"/>
    <mergeCell ref="C359:C362"/>
    <mergeCell ref="D359:D362"/>
    <mergeCell ref="K359:K361"/>
    <mergeCell ref="L359:L362"/>
    <mergeCell ref="B363:B366"/>
    <mergeCell ref="C363:C366"/>
    <mergeCell ref="D363:D366"/>
    <mergeCell ref="K363:K365"/>
    <mergeCell ref="L363:L366"/>
    <mergeCell ref="B351:B354"/>
    <mergeCell ref="C351:C354"/>
    <mergeCell ref="D351:D354"/>
    <mergeCell ref="K351:K353"/>
    <mergeCell ref="L351:L354"/>
    <mergeCell ref="B355:B358"/>
    <mergeCell ref="C355:C358"/>
    <mergeCell ref="D355:D358"/>
    <mergeCell ref="K355:K357"/>
    <mergeCell ref="L355:L358"/>
    <mergeCell ref="B343:B346"/>
    <mergeCell ref="C343:C346"/>
    <mergeCell ref="D343:D346"/>
    <mergeCell ref="K343:K345"/>
    <mergeCell ref="L343:L346"/>
    <mergeCell ref="B347:B350"/>
    <mergeCell ref="C347:C350"/>
    <mergeCell ref="D347:D350"/>
    <mergeCell ref="K347:K349"/>
    <mergeCell ref="L347:L350"/>
    <mergeCell ref="B335:B338"/>
    <mergeCell ref="C335:C338"/>
    <mergeCell ref="D335:D338"/>
    <mergeCell ref="K335:K337"/>
    <mergeCell ref="L335:L338"/>
    <mergeCell ref="B339:B342"/>
    <mergeCell ref="C339:C342"/>
    <mergeCell ref="D339:D342"/>
    <mergeCell ref="K339:K341"/>
    <mergeCell ref="L339:L342"/>
    <mergeCell ref="B327:B330"/>
    <mergeCell ref="C327:C330"/>
    <mergeCell ref="D327:D330"/>
    <mergeCell ref="K327:K329"/>
    <mergeCell ref="L327:L330"/>
    <mergeCell ref="B331:B334"/>
    <mergeCell ref="C331:C334"/>
    <mergeCell ref="D331:D334"/>
    <mergeCell ref="K331:K333"/>
    <mergeCell ref="L331:L334"/>
    <mergeCell ref="B319:B322"/>
    <mergeCell ref="C319:C322"/>
    <mergeCell ref="D319:D322"/>
    <mergeCell ref="K319:K321"/>
    <mergeCell ref="L319:L322"/>
    <mergeCell ref="B323:B326"/>
    <mergeCell ref="C323:C326"/>
    <mergeCell ref="D323:D326"/>
    <mergeCell ref="K323:K325"/>
    <mergeCell ref="L323:L326"/>
    <mergeCell ref="B311:B314"/>
    <mergeCell ref="C311:C314"/>
    <mergeCell ref="D311:D314"/>
    <mergeCell ref="K311:K313"/>
    <mergeCell ref="L311:L314"/>
    <mergeCell ref="B315:B318"/>
    <mergeCell ref="C315:C318"/>
    <mergeCell ref="D315:D318"/>
    <mergeCell ref="K315:K317"/>
    <mergeCell ref="L315:L318"/>
    <mergeCell ref="B303:B306"/>
    <mergeCell ref="C303:C306"/>
    <mergeCell ref="D303:D306"/>
    <mergeCell ref="K303:K305"/>
    <mergeCell ref="L303:L306"/>
    <mergeCell ref="B307:B310"/>
    <mergeCell ref="C307:C310"/>
    <mergeCell ref="D307:D310"/>
    <mergeCell ref="K307:K309"/>
    <mergeCell ref="L307:L310"/>
    <mergeCell ref="B295:B298"/>
    <mergeCell ref="C295:C298"/>
    <mergeCell ref="D295:D298"/>
    <mergeCell ref="K295:K297"/>
    <mergeCell ref="L295:L298"/>
    <mergeCell ref="B299:B302"/>
    <mergeCell ref="C299:C302"/>
    <mergeCell ref="D299:D302"/>
    <mergeCell ref="K299:K301"/>
    <mergeCell ref="L299:L302"/>
    <mergeCell ref="B287:B290"/>
    <mergeCell ref="C287:C290"/>
    <mergeCell ref="D287:D290"/>
    <mergeCell ref="K287:K289"/>
    <mergeCell ref="L287:L290"/>
    <mergeCell ref="B291:B294"/>
    <mergeCell ref="C291:C294"/>
    <mergeCell ref="D291:D294"/>
    <mergeCell ref="K291:K293"/>
    <mergeCell ref="L291:L294"/>
    <mergeCell ref="B279:B282"/>
    <mergeCell ref="C279:C282"/>
    <mergeCell ref="D279:D282"/>
    <mergeCell ref="K279:K281"/>
    <mergeCell ref="L279:L282"/>
    <mergeCell ref="B283:B286"/>
    <mergeCell ref="C283:C286"/>
    <mergeCell ref="D283:D286"/>
    <mergeCell ref="K283:K285"/>
    <mergeCell ref="L283:L286"/>
    <mergeCell ref="B271:B274"/>
    <mergeCell ref="C271:C274"/>
    <mergeCell ref="D271:D274"/>
    <mergeCell ref="K271:K273"/>
    <mergeCell ref="L271:L274"/>
    <mergeCell ref="B275:B278"/>
    <mergeCell ref="C275:C278"/>
    <mergeCell ref="D275:D278"/>
    <mergeCell ref="K275:K277"/>
    <mergeCell ref="L275:L278"/>
    <mergeCell ref="B263:B266"/>
    <mergeCell ref="C263:C266"/>
    <mergeCell ref="D263:D266"/>
    <mergeCell ref="K263:K265"/>
    <mergeCell ref="L263:L266"/>
    <mergeCell ref="B267:B270"/>
    <mergeCell ref="C267:C270"/>
    <mergeCell ref="D267:D270"/>
    <mergeCell ref="K267:K269"/>
    <mergeCell ref="L267:L270"/>
    <mergeCell ref="B255:B258"/>
    <mergeCell ref="C255:C258"/>
    <mergeCell ref="D255:D258"/>
    <mergeCell ref="K255:K257"/>
    <mergeCell ref="L255:L258"/>
    <mergeCell ref="B259:B262"/>
    <mergeCell ref="C259:C262"/>
    <mergeCell ref="D259:D262"/>
    <mergeCell ref="K259:K261"/>
    <mergeCell ref="L259:L262"/>
    <mergeCell ref="B247:B250"/>
    <mergeCell ref="C247:C250"/>
    <mergeCell ref="D247:D250"/>
    <mergeCell ref="K247:K249"/>
    <mergeCell ref="L247:L250"/>
    <mergeCell ref="B251:B254"/>
    <mergeCell ref="C251:C254"/>
    <mergeCell ref="D251:D254"/>
    <mergeCell ref="K251:K253"/>
    <mergeCell ref="L251:L254"/>
    <mergeCell ref="B239:B242"/>
    <mergeCell ref="C239:C242"/>
    <mergeCell ref="D239:D242"/>
    <mergeCell ref="K239:K241"/>
    <mergeCell ref="L239:L242"/>
    <mergeCell ref="B243:B246"/>
    <mergeCell ref="C243:C246"/>
    <mergeCell ref="D243:D246"/>
    <mergeCell ref="K243:K245"/>
    <mergeCell ref="L243:L246"/>
    <mergeCell ref="B231:B234"/>
    <mergeCell ref="C231:C234"/>
    <mergeCell ref="D231:D234"/>
    <mergeCell ref="K231:K233"/>
    <mergeCell ref="L231:L234"/>
    <mergeCell ref="B235:B238"/>
    <mergeCell ref="C235:C238"/>
    <mergeCell ref="D235:D238"/>
    <mergeCell ref="K235:K237"/>
    <mergeCell ref="L235:L238"/>
    <mergeCell ref="B223:B226"/>
    <mergeCell ref="C223:C226"/>
    <mergeCell ref="D223:D226"/>
    <mergeCell ref="K223:K225"/>
    <mergeCell ref="L223:L226"/>
    <mergeCell ref="B227:B230"/>
    <mergeCell ref="C227:C230"/>
    <mergeCell ref="D227:D230"/>
    <mergeCell ref="K227:K229"/>
    <mergeCell ref="L227:L230"/>
    <mergeCell ref="B215:B218"/>
    <mergeCell ref="C215:C218"/>
    <mergeCell ref="D215:D218"/>
    <mergeCell ref="K215:K217"/>
    <mergeCell ref="L215:L218"/>
    <mergeCell ref="B219:B222"/>
    <mergeCell ref="C219:C222"/>
    <mergeCell ref="D219:D222"/>
    <mergeCell ref="K219:K221"/>
    <mergeCell ref="L219:L222"/>
    <mergeCell ref="B207:B210"/>
    <mergeCell ref="C207:C210"/>
    <mergeCell ref="D207:D210"/>
    <mergeCell ref="K207:K209"/>
    <mergeCell ref="L207:L210"/>
    <mergeCell ref="B211:B214"/>
    <mergeCell ref="C211:C214"/>
    <mergeCell ref="D211:D214"/>
    <mergeCell ref="K211:K213"/>
    <mergeCell ref="L211:L214"/>
    <mergeCell ref="B199:B202"/>
    <mergeCell ref="C199:C202"/>
    <mergeCell ref="D199:D202"/>
    <mergeCell ref="K199:K201"/>
    <mergeCell ref="L199:L202"/>
    <mergeCell ref="B203:B206"/>
    <mergeCell ref="C203:C206"/>
    <mergeCell ref="D203:D206"/>
    <mergeCell ref="K203:K205"/>
    <mergeCell ref="L203:L206"/>
    <mergeCell ref="B191:B194"/>
    <mergeCell ref="C191:C194"/>
    <mergeCell ref="D191:D194"/>
    <mergeCell ref="K191:K193"/>
    <mergeCell ref="L191:L194"/>
    <mergeCell ref="B195:B198"/>
    <mergeCell ref="C195:C198"/>
    <mergeCell ref="D195:D198"/>
    <mergeCell ref="K195:K197"/>
    <mergeCell ref="L195:L198"/>
    <mergeCell ref="B183:B186"/>
    <mergeCell ref="C183:C186"/>
    <mergeCell ref="D183:D186"/>
    <mergeCell ref="K183:K185"/>
    <mergeCell ref="L183:L186"/>
    <mergeCell ref="B187:B190"/>
    <mergeCell ref="C187:C190"/>
    <mergeCell ref="D187:D190"/>
    <mergeCell ref="K187:K189"/>
    <mergeCell ref="L187:L190"/>
    <mergeCell ref="B179:B182"/>
    <mergeCell ref="C179:C182"/>
    <mergeCell ref="D179:D182"/>
    <mergeCell ref="K179:K181"/>
    <mergeCell ref="L179:L182"/>
    <mergeCell ref="N179:N182"/>
    <mergeCell ref="B171:B174"/>
    <mergeCell ref="C171:C174"/>
    <mergeCell ref="D171:D174"/>
    <mergeCell ref="K171:K173"/>
    <mergeCell ref="L171:L174"/>
    <mergeCell ref="B175:B178"/>
    <mergeCell ref="C175:C178"/>
    <mergeCell ref="D175:D178"/>
    <mergeCell ref="K175:K177"/>
    <mergeCell ref="L175:L178"/>
    <mergeCell ref="B163:B166"/>
    <mergeCell ref="C163:C166"/>
    <mergeCell ref="D163:D166"/>
    <mergeCell ref="K163:K165"/>
    <mergeCell ref="L163:L166"/>
    <mergeCell ref="B167:B170"/>
    <mergeCell ref="C167:C170"/>
    <mergeCell ref="D167:D170"/>
    <mergeCell ref="K167:K169"/>
    <mergeCell ref="L167:L170"/>
    <mergeCell ref="B155:B158"/>
    <mergeCell ref="C155:C158"/>
    <mergeCell ref="D155:D158"/>
    <mergeCell ref="K155:K157"/>
    <mergeCell ref="L155:L158"/>
    <mergeCell ref="B159:B162"/>
    <mergeCell ref="C159:C162"/>
    <mergeCell ref="D159:D162"/>
    <mergeCell ref="K159:K161"/>
    <mergeCell ref="L159:L162"/>
    <mergeCell ref="B147:B150"/>
    <mergeCell ref="C147:C150"/>
    <mergeCell ref="D147:D150"/>
    <mergeCell ref="K147:K149"/>
    <mergeCell ref="L147:L150"/>
    <mergeCell ref="B151:B154"/>
    <mergeCell ref="C151:C154"/>
    <mergeCell ref="D151:D154"/>
    <mergeCell ref="K151:K153"/>
    <mergeCell ref="L151:L154"/>
    <mergeCell ref="B139:B142"/>
    <mergeCell ref="C139:C142"/>
    <mergeCell ref="D139:D142"/>
    <mergeCell ref="K139:K141"/>
    <mergeCell ref="L139:L142"/>
    <mergeCell ref="B143:B146"/>
    <mergeCell ref="C143:C146"/>
    <mergeCell ref="D143:D146"/>
    <mergeCell ref="K143:K145"/>
    <mergeCell ref="L143:L146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434"/>
    <mergeCell ref="B7:B10"/>
    <mergeCell ref="C7:C10"/>
    <mergeCell ref="D7:D10"/>
    <mergeCell ref="K7:K9"/>
    <mergeCell ref="L7:L10"/>
    <mergeCell ref="M7:M434"/>
    <mergeCell ref="B11:B14"/>
  </mergeCells>
  <pageMargins left="0" right="0.11811023622047245" top="0.15748031496062992" bottom="0.15748031496062992" header="0.31496062992125984" footer="0.31496062992125984"/>
  <pageSetup paperSize="9" scale="44" fitToHeight="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N442"/>
  <sheetViews>
    <sheetView zoomScale="70" zoomScaleNormal="70" workbookViewId="0">
      <selection activeCell="B2" sqref="B2:N2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1.285156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256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85" t="s">
        <v>258</v>
      </c>
      <c r="B7" s="86" t="s">
        <v>200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9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9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9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91"/>
      <c r="B11" s="86" t="s">
        <v>205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9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9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9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91"/>
      <c r="B15" s="86" t="s">
        <v>207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9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9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9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91"/>
      <c r="B19" s="86" t="s">
        <v>209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9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9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9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91"/>
      <c r="B23" s="86" t="s">
        <v>211</v>
      </c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9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9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9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91"/>
      <c r="B27" s="86" t="s">
        <v>213</v>
      </c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9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9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9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91"/>
      <c r="B31" s="86" t="s">
        <v>215</v>
      </c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9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9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9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91"/>
      <c r="B35" s="86" t="s">
        <v>217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9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9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9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hidden="1" customHeight="1" x14ac:dyDescent="0.25">
      <c r="A39" s="91"/>
      <c r="B39" s="86" t="s">
        <v>259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/>
      <c r="I39" s="17"/>
      <c r="J39" s="17" t="e">
        <f>IF(H39/I39*100&gt;100,100,H39/I39*100)</f>
        <v>#DIV/0!</v>
      </c>
      <c r="K39" s="88" t="e">
        <f>(J39+J40+J41)/3</f>
        <v>#DIV/0!</v>
      </c>
      <c r="L39" s="89" t="e">
        <f>(K39+K42)/2</f>
        <v>#DIV/0!</v>
      </c>
      <c r="M39" s="35"/>
      <c r="N39" s="20"/>
    </row>
    <row r="40" spans="1:14" ht="63" hidden="1" customHeight="1" x14ac:dyDescent="0.25">
      <c r="A40" s="9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/>
      <c r="I40" s="17"/>
      <c r="J40" s="17" t="e">
        <f>IF(I40/H40*100&gt;100,100,I40/H40*100)</f>
        <v>#DIV/0!</v>
      </c>
      <c r="K40" s="94"/>
      <c r="L40" s="95"/>
      <c r="M40" s="35"/>
      <c r="N40" s="20"/>
    </row>
    <row r="41" spans="1:14" ht="89.25" hidden="1" customHeight="1" x14ac:dyDescent="0.25">
      <c r="A41" s="9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/>
      <c r="I41" s="16"/>
      <c r="J41" s="17" t="e">
        <f>IF(I41/H41*100&gt;100,100,I41/H41*100)</f>
        <v>#DIV/0!</v>
      </c>
      <c r="K41" s="94"/>
      <c r="L41" s="95"/>
      <c r="M41" s="35"/>
      <c r="N41" s="20"/>
    </row>
    <row r="42" spans="1:14" ht="33" hidden="1" customHeight="1" x14ac:dyDescent="0.25">
      <c r="A42" s="9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/>
      <c r="I42" s="98"/>
      <c r="J42" s="17" t="e">
        <f>IF(I42/H42*100&gt;100,100,I42/H42*100)</f>
        <v>#DIV/0!</v>
      </c>
      <c r="K42" s="17" t="e">
        <f>J42</f>
        <v>#DIV/0!</v>
      </c>
      <c r="L42" s="95"/>
      <c r="M42" s="35"/>
      <c r="N42" s="17"/>
    </row>
    <row r="43" spans="1:14" ht="63" hidden="1" customHeight="1" x14ac:dyDescent="0.25">
      <c r="A43" s="91"/>
      <c r="B43" s="86" t="s">
        <v>260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customHeight="1" x14ac:dyDescent="0.25">
      <c r="A44" s="9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9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9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91"/>
      <c r="B47" s="86" t="s">
        <v>261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customHeight="1" x14ac:dyDescent="0.25">
      <c r="A48" s="9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9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9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76.5" customHeight="1" x14ac:dyDescent="0.25">
      <c r="A51" s="9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9.4</v>
      </c>
      <c r="J51" s="17">
        <f>IF(H51/I51*100&gt;100,100,H51/I51*100)</f>
        <v>100</v>
      </c>
      <c r="K51" s="88">
        <f>(J51+J52+J53)/3</f>
        <v>97.233333333333334</v>
      </c>
      <c r="L51" s="89">
        <f>(K51+K54)/2</f>
        <v>98.616666666666674</v>
      </c>
      <c r="M51" s="35"/>
      <c r="N51" s="20"/>
    </row>
    <row r="52" spans="1:14" ht="47.25" x14ac:dyDescent="0.25">
      <c r="A52" s="9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91.7</v>
      </c>
      <c r="J52" s="17">
        <f>IF(I52/H52*100&gt;100,100,I52/H52*100)</f>
        <v>91.7</v>
      </c>
      <c r="K52" s="94"/>
      <c r="L52" s="95"/>
      <c r="M52" s="35"/>
      <c r="N52" s="20"/>
    </row>
    <row r="53" spans="1:14" ht="89.25" customHeight="1" x14ac:dyDescent="0.25">
      <c r="A53" s="9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63.6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9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92</v>
      </c>
      <c r="I54" s="98">
        <v>94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9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customHeight="1" x14ac:dyDescent="0.25">
      <c r="A56" s="9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9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9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9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customHeight="1" x14ac:dyDescent="0.25">
      <c r="A60" s="9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9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9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9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customHeight="1" x14ac:dyDescent="0.25">
      <c r="A64" s="9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9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9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9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customHeight="1" x14ac:dyDescent="0.25">
      <c r="A68" s="9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9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9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customHeight="1" x14ac:dyDescent="0.25">
      <c r="A71" s="9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9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9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9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customHeight="1" x14ac:dyDescent="0.25">
      <c r="A75" s="9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9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9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9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customHeight="1" x14ac:dyDescent="0.25">
      <c r="A79" s="9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9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9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9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customHeight="1" x14ac:dyDescent="0.25">
      <c r="A83" s="9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9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9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9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9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9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9.4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9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9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92</v>
      </c>
      <c r="I90" s="98">
        <v>94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9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9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9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9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9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9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9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9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91"/>
      <c r="B99" s="100"/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9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9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9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9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9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9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9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9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9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9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9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91"/>
      <c r="B111" s="100"/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9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9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9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9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9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9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9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91"/>
      <c r="B119" s="100"/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9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9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9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91"/>
      <c r="B123" s="100"/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9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9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9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customHeight="1" x14ac:dyDescent="0.25">
      <c r="A127" s="9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9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9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9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9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9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9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9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91"/>
      <c r="B135" s="100"/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9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9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9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customHeight="1" x14ac:dyDescent="0.25">
      <c r="A139" s="9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9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9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 t="shared" ref="J141:J146" si="0"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91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 t="shared" si="0"/>
        <v>#DIV/0!</v>
      </c>
      <c r="K142" s="17" t="e">
        <f>J142</f>
        <v>#DIV/0!</v>
      </c>
      <c r="L142" s="95"/>
      <c r="M142" s="35"/>
      <c r="N142" s="17"/>
    </row>
    <row r="143" spans="1:14" ht="47.25" hidden="1" customHeight="1" x14ac:dyDescent="0.25">
      <c r="A143" s="91"/>
      <c r="B143" s="107"/>
      <c r="C143" s="11"/>
      <c r="D143" s="93"/>
      <c r="E143" s="13" t="s">
        <v>19</v>
      </c>
      <c r="F143" s="14" t="s">
        <v>235</v>
      </c>
      <c r="G143" s="15" t="s">
        <v>21</v>
      </c>
      <c r="H143" s="16"/>
      <c r="I143" s="17"/>
      <c r="J143" s="17" t="e">
        <f t="shared" si="0"/>
        <v>#DIV/0!</v>
      </c>
      <c r="K143" s="108"/>
      <c r="L143" s="109"/>
      <c r="M143" s="35"/>
      <c r="N143" s="20"/>
    </row>
    <row r="144" spans="1:14" ht="31.5" hidden="1" customHeight="1" x14ac:dyDescent="0.25">
      <c r="A144" s="91"/>
      <c r="B144" s="107"/>
      <c r="C144" s="11"/>
      <c r="D144" s="93"/>
      <c r="E144" s="13" t="s">
        <v>24</v>
      </c>
      <c r="F144" s="30" t="s">
        <v>150</v>
      </c>
      <c r="G144" s="15" t="s">
        <v>26</v>
      </c>
      <c r="H144" s="31"/>
      <c r="I144" s="32"/>
      <c r="J144" s="17" t="e">
        <f t="shared" si="0"/>
        <v>#DIV/0!</v>
      </c>
      <c r="K144" s="17" t="e">
        <f>J144</f>
        <v>#DIV/0!</v>
      </c>
      <c r="L144" s="109"/>
      <c r="M144" s="35"/>
      <c r="N144" s="17"/>
    </row>
    <row r="145" spans="1:14" ht="47.25" customHeight="1" x14ac:dyDescent="0.25">
      <c r="A145" s="91"/>
      <c r="B145" s="10" t="s">
        <v>27</v>
      </c>
      <c r="C145" s="11" t="s">
        <v>28</v>
      </c>
      <c r="D145" s="12" t="s">
        <v>18</v>
      </c>
      <c r="E145" s="13" t="s">
        <v>19</v>
      </c>
      <c r="F145" s="14" t="s">
        <v>20</v>
      </c>
      <c r="G145" s="15" t="s">
        <v>21</v>
      </c>
      <c r="H145" s="16">
        <v>100</v>
      </c>
      <c r="I145" s="17">
        <v>93</v>
      </c>
      <c r="J145" s="17">
        <f t="shared" si="0"/>
        <v>93</v>
      </c>
      <c r="K145" s="18">
        <f>(J145+J146+J147)/2</f>
        <v>96.5</v>
      </c>
      <c r="L145" s="19">
        <f>(K145+K148)/2</f>
        <v>98.25</v>
      </c>
      <c r="M145" s="35"/>
      <c r="N145" s="20"/>
    </row>
    <row r="146" spans="1:14" ht="47.25" x14ac:dyDescent="0.25">
      <c r="A146" s="91"/>
      <c r="B146" s="22"/>
      <c r="C146" s="11"/>
      <c r="D146" s="23"/>
      <c r="E146" s="13" t="s">
        <v>19</v>
      </c>
      <c r="F146" s="14" t="s">
        <v>22</v>
      </c>
      <c r="G146" s="15" t="s">
        <v>21</v>
      </c>
      <c r="H146" s="16">
        <v>86</v>
      </c>
      <c r="I146" s="17">
        <v>93</v>
      </c>
      <c r="J146" s="17">
        <f t="shared" si="0"/>
        <v>100</v>
      </c>
      <c r="K146" s="24"/>
      <c r="L146" s="25"/>
      <c r="M146" s="35"/>
      <c r="N146" s="20"/>
    </row>
    <row r="147" spans="1:14" ht="94.5" x14ac:dyDescent="0.25">
      <c r="A147" s="91"/>
      <c r="B147" s="22"/>
      <c r="C147" s="11"/>
      <c r="D147" s="23"/>
      <c r="E147" s="13" t="s">
        <v>19</v>
      </c>
      <c r="F147" s="26" t="s">
        <v>23</v>
      </c>
      <c r="G147" s="15" t="s">
        <v>21</v>
      </c>
      <c r="H147" s="16">
        <v>0</v>
      </c>
      <c r="I147" s="16">
        <v>0</v>
      </c>
      <c r="J147" s="17">
        <v>0</v>
      </c>
      <c r="K147" s="27"/>
      <c r="L147" s="25"/>
      <c r="M147" s="35"/>
      <c r="N147" s="20"/>
    </row>
    <row r="148" spans="1:14" ht="31.5" x14ac:dyDescent="0.25">
      <c r="A148" s="91"/>
      <c r="B148" s="28"/>
      <c r="C148" s="11"/>
      <c r="D148" s="29"/>
      <c r="E148" s="13" t="s">
        <v>24</v>
      </c>
      <c r="F148" s="30" t="s">
        <v>25</v>
      </c>
      <c r="G148" s="15" t="s">
        <v>26</v>
      </c>
      <c r="H148" s="31">
        <v>6</v>
      </c>
      <c r="I148" s="32">
        <v>8</v>
      </c>
      <c r="J148" s="17">
        <f t="shared" ref="J148:J158" si="1">IF(I148/H148*100&gt;100,100,I148/H148*100)</f>
        <v>100</v>
      </c>
      <c r="K148" s="17">
        <f>J148</f>
        <v>100</v>
      </c>
      <c r="L148" s="33"/>
      <c r="M148" s="35"/>
      <c r="N148" s="17"/>
    </row>
    <row r="149" spans="1:14" ht="47.25" customHeight="1" x14ac:dyDescent="0.25">
      <c r="A149" s="91"/>
      <c r="B149" s="10" t="s">
        <v>30</v>
      </c>
      <c r="C149" s="11" t="s">
        <v>31</v>
      </c>
      <c r="D149" s="12" t="s">
        <v>18</v>
      </c>
      <c r="E149" s="13" t="s">
        <v>19</v>
      </c>
      <c r="F149" s="14" t="s">
        <v>20</v>
      </c>
      <c r="G149" s="15" t="s">
        <v>21</v>
      </c>
      <c r="H149" s="16">
        <v>100</v>
      </c>
      <c r="I149" s="17">
        <v>100</v>
      </c>
      <c r="J149" s="17">
        <f t="shared" si="1"/>
        <v>100</v>
      </c>
      <c r="K149" s="18">
        <f>(J149+J150+J151)/3</f>
        <v>100</v>
      </c>
      <c r="L149" s="19">
        <f>(K149+K152)/2</f>
        <v>100</v>
      </c>
      <c r="M149" s="35"/>
      <c r="N149" s="20"/>
    </row>
    <row r="150" spans="1:14" ht="47.25" x14ac:dyDescent="0.25">
      <c r="A150" s="91"/>
      <c r="B150" s="22"/>
      <c r="C150" s="11"/>
      <c r="D150" s="23"/>
      <c r="E150" s="13" t="s">
        <v>19</v>
      </c>
      <c r="F150" s="14" t="s">
        <v>22</v>
      </c>
      <c r="G150" s="15" t="s">
        <v>21</v>
      </c>
      <c r="H150" s="16">
        <v>86</v>
      </c>
      <c r="I150" s="17">
        <v>100</v>
      </c>
      <c r="J150" s="17">
        <f t="shared" si="1"/>
        <v>100</v>
      </c>
      <c r="K150" s="24"/>
      <c r="L150" s="25"/>
      <c r="M150" s="35"/>
      <c r="N150" s="20"/>
    </row>
    <row r="151" spans="1:14" ht="94.5" x14ac:dyDescent="0.25">
      <c r="A151" s="91"/>
      <c r="B151" s="22"/>
      <c r="C151" s="11"/>
      <c r="D151" s="23"/>
      <c r="E151" s="13" t="s">
        <v>19</v>
      </c>
      <c r="F151" s="26" t="s">
        <v>23</v>
      </c>
      <c r="G151" s="15" t="s">
        <v>21</v>
      </c>
      <c r="H151" s="16">
        <v>100</v>
      </c>
      <c r="I151" s="16">
        <v>100</v>
      </c>
      <c r="J151" s="17">
        <f t="shared" si="1"/>
        <v>100</v>
      </c>
      <c r="K151" s="27"/>
      <c r="L151" s="25"/>
      <c r="M151" s="35"/>
      <c r="N151" s="20"/>
    </row>
    <row r="152" spans="1:14" ht="31.5" x14ac:dyDescent="0.25">
      <c r="A152" s="91"/>
      <c r="B152" s="28"/>
      <c r="C152" s="11"/>
      <c r="D152" s="29"/>
      <c r="E152" s="13" t="s">
        <v>24</v>
      </c>
      <c r="F152" s="30" t="s">
        <v>25</v>
      </c>
      <c r="G152" s="15" t="s">
        <v>26</v>
      </c>
      <c r="H152" s="31">
        <v>1</v>
      </c>
      <c r="I152" s="32">
        <v>1</v>
      </c>
      <c r="J152" s="17">
        <f t="shared" si="1"/>
        <v>100</v>
      </c>
      <c r="K152" s="17">
        <f>J152</f>
        <v>100</v>
      </c>
      <c r="L152" s="33"/>
      <c r="M152" s="35"/>
      <c r="N152" s="17"/>
    </row>
    <row r="153" spans="1:14" ht="47.25" hidden="1" customHeight="1" x14ac:dyDescent="0.25">
      <c r="A153" s="91"/>
      <c r="B153" s="10"/>
      <c r="C153" s="11" t="s">
        <v>32</v>
      </c>
      <c r="D153" s="12" t="s">
        <v>18</v>
      </c>
      <c r="E153" s="13" t="s">
        <v>19</v>
      </c>
      <c r="F153" s="14" t="s">
        <v>20</v>
      </c>
      <c r="G153" s="15" t="s">
        <v>21</v>
      </c>
      <c r="H153" s="16"/>
      <c r="I153" s="17"/>
      <c r="J153" s="17" t="e">
        <f t="shared" si="1"/>
        <v>#DIV/0!</v>
      </c>
      <c r="K153" s="18" t="e">
        <f>(J153+J154+J155)/3</f>
        <v>#DIV/0!</v>
      </c>
      <c r="L153" s="19" t="e">
        <f>(K153+K156)/2</f>
        <v>#DIV/0!</v>
      </c>
      <c r="M153" s="35"/>
      <c r="N153" s="20"/>
    </row>
    <row r="154" spans="1:14" ht="47.25" hidden="1" customHeight="1" x14ac:dyDescent="0.25">
      <c r="A154" s="91"/>
      <c r="B154" s="22"/>
      <c r="C154" s="11"/>
      <c r="D154" s="23"/>
      <c r="E154" s="13" t="s">
        <v>19</v>
      </c>
      <c r="F154" s="14" t="s">
        <v>22</v>
      </c>
      <c r="G154" s="15" t="s">
        <v>21</v>
      </c>
      <c r="H154" s="16"/>
      <c r="I154" s="17"/>
      <c r="J154" s="17" t="e">
        <f t="shared" si="1"/>
        <v>#DIV/0!</v>
      </c>
      <c r="K154" s="24"/>
      <c r="L154" s="25"/>
      <c r="M154" s="35"/>
      <c r="N154" s="20"/>
    </row>
    <row r="155" spans="1:14" ht="78.75" hidden="1" customHeight="1" x14ac:dyDescent="0.25">
      <c r="A155" s="91"/>
      <c r="B155" s="22"/>
      <c r="C155" s="11"/>
      <c r="D155" s="23"/>
      <c r="E155" s="13" t="s">
        <v>19</v>
      </c>
      <c r="F155" s="26" t="s">
        <v>33</v>
      </c>
      <c r="G155" s="15" t="s">
        <v>21</v>
      </c>
      <c r="H155" s="16"/>
      <c r="I155" s="16"/>
      <c r="J155" s="17" t="e">
        <f t="shared" si="1"/>
        <v>#DIV/0!</v>
      </c>
      <c r="K155" s="27"/>
      <c r="L155" s="25"/>
      <c r="M155" s="35"/>
      <c r="N155" s="20"/>
    </row>
    <row r="156" spans="1:14" ht="31.5" hidden="1" customHeight="1" x14ac:dyDescent="0.25">
      <c r="A156" s="91"/>
      <c r="B156" s="28"/>
      <c r="C156" s="11"/>
      <c r="D156" s="29"/>
      <c r="E156" s="13" t="s">
        <v>24</v>
      </c>
      <c r="F156" s="30" t="s">
        <v>25</v>
      </c>
      <c r="G156" s="15" t="s">
        <v>26</v>
      </c>
      <c r="H156" s="31"/>
      <c r="I156" s="32"/>
      <c r="J156" s="17" t="e">
        <f t="shared" si="1"/>
        <v>#DIV/0!</v>
      </c>
      <c r="K156" s="17" t="e">
        <f>J156</f>
        <v>#DIV/0!</v>
      </c>
      <c r="L156" s="33"/>
      <c r="M156" s="35"/>
      <c r="N156" s="17"/>
    </row>
    <row r="157" spans="1:14" ht="47.25" hidden="1" customHeight="1" x14ac:dyDescent="0.25">
      <c r="A157" s="91"/>
      <c r="B157" s="10" t="s">
        <v>34</v>
      </c>
      <c r="C157" s="11" t="s">
        <v>35</v>
      </c>
      <c r="D157" s="12" t="s">
        <v>18</v>
      </c>
      <c r="E157" s="13" t="s">
        <v>19</v>
      </c>
      <c r="F157" s="14" t="s">
        <v>20</v>
      </c>
      <c r="G157" s="15" t="s">
        <v>21</v>
      </c>
      <c r="H157" s="16"/>
      <c r="I157" s="17"/>
      <c r="J157" s="17" t="e">
        <f t="shared" si="1"/>
        <v>#DIV/0!</v>
      </c>
      <c r="K157" s="18" t="e">
        <f>(J157+J158+J159)/2</f>
        <v>#DIV/0!</v>
      </c>
      <c r="L157" s="19" t="e">
        <f>(K157+K160)/2</f>
        <v>#DIV/0!</v>
      </c>
      <c r="M157" s="35"/>
      <c r="N157" s="20"/>
    </row>
    <row r="158" spans="1:14" ht="47.25" hidden="1" customHeight="1" x14ac:dyDescent="0.25">
      <c r="A158" s="91"/>
      <c r="B158" s="22"/>
      <c r="C158" s="11"/>
      <c r="D158" s="23"/>
      <c r="E158" s="13" t="s">
        <v>19</v>
      </c>
      <c r="F158" s="14" t="s">
        <v>22</v>
      </c>
      <c r="G158" s="15" t="s">
        <v>21</v>
      </c>
      <c r="H158" s="16"/>
      <c r="I158" s="17"/>
      <c r="J158" s="17" t="e">
        <f t="shared" si="1"/>
        <v>#DIV/0!</v>
      </c>
      <c r="K158" s="24"/>
      <c r="L158" s="25"/>
      <c r="M158" s="35"/>
      <c r="N158" s="20"/>
    </row>
    <row r="159" spans="1:14" ht="94.5" hidden="1" customHeight="1" x14ac:dyDescent="0.25">
      <c r="A159" s="91"/>
      <c r="B159" s="22"/>
      <c r="C159" s="11"/>
      <c r="D159" s="23"/>
      <c r="E159" s="13" t="s">
        <v>19</v>
      </c>
      <c r="F159" s="26" t="s">
        <v>23</v>
      </c>
      <c r="G159" s="15" t="s">
        <v>21</v>
      </c>
      <c r="H159" s="16"/>
      <c r="I159" s="16"/>
      <c r="J159" s="17"/>
      <c r="K159" s="27"/>
      <c r="L159" s="25"/>
      <c r="M159" s="35"/>
      <c r="N159" s="20"/>
    </row>
    <row r="160" spans="1:14" ht="31.5" hidden="1" customHeight="1" x14ac:dyDescent="0.25">
      <c r="A160" s="91"/>
      <c r="B160" s="28"/>
      <c r="C160" s="11"/>
      <c r="D160" s="29"/>
      <c r="E160" s="13" t="s">
        <v>24</v>
      </c>
      <c r="F160" s="30" t="s">
        <v>25</v>
      </c>
      <c r="G160" s="15" t="s">
        <v>26</v>
      </c>
      <c r="H160" s="31"/>
      <c r="I160" s="32"/>
      <c r="J160" s="17" t="e">
        <f>IF(I160/H160*100&gt;100,100,I160/H160*100)</f>
        <v>#DIV/0!</v>
      </c>
      <c r="K160" s="17" t="e">
        <f>J160</f>
        <v>#DIV/0!</v>
      </c>
      <c r="L160" s="33"/>
      <c r="M160" s="35"/>
      <c r="N160" s="17"/>
    </row>
    <row r="161" spans="1:14" ht="47.25" hidden="1" customHeight="1" x14ac:dyDescent="0.25">
      <c r="A161" s="91"/>
      <c r="B161" s="10" t="s">
        <v>36</v>
      </c>
      <c r="C161" s="11" t="s">
        <v>37</v>
      </c>
      <c r="D161" s="12" t="s">
        <v>18</v>
      </c>
      <c r="E161" s="13" t="s">
        <v>19</v>
      </c>
      <c r="F161" s="14" t="s">
        <v>20</v>
      </c>
      <c r="G161" s="15" t="s">
        <v>21</v>
      </c>
      <c r="H161" s="16"/>
      <c r="I161" s="17"/>
      <c r="J161" s="17" t="e">
        <f>IF(I161/H161*100&gt;100,100,I161/H161*100)</f>
        <v>#DIV/0!</v>
      </c>
      <c r="K161" s="18" t="e">
        <f>(J161+J162+J163)/2</f>
        <v>#DIV/0!</v>
      </c>
      <c r="L161" s="19" t="e">
        <f>(K161+K164)/2</f>
        <v>#DIV/0!</v>
      </c>
      <c r="M161" s="35"/>
      <c r="N161" s="20"/>
    </row>
    <row r="162" spans="1:14" ht="47.25" hidden="1" customHeight="1" x14ac:dyDescent="0.25">
      <c r="A162" s="91"/>
      <c r="B162" s="22"/>
      <c r="C162" s="11"/>
      <c r="D162" s="23"/>
      <c r="E162" s="13" t="s">
        <v>19</v>
      </c>
      <c r="F162" s="14" t="s">
        <v>22</v>
      </c>
      <c r="G162" s="15" t="s">
        <v>21</v>
      </c>
      <c r="H162" s="16"/>
      <c r="I162" s="17"/>
      <c r="J162" s="17" t="e">
        <f>IF(I162/H162*100&gt;100,100,I162/H162*100)</f>
        <v>#DIV/0!</v>
      </c>
      <c r="K162" s="24"/>
      <c r="L162" s="25"/>
      <c r="M162" s="35"/>
      <c r="N162" s="20"/>
    </row>
    <row r="163" spans="1:14" ht="94.5" hidden="1" customHeight="1" x14ac:dyDescent="0.25">
      <c r="A163" s="91"/>
      <c r="B163" s="22"/>
      <c r="C163" s="11"/>
      <c r="D163" s="23"/>
      <c r="E163" s="13" t="s">
        <v>19</v>
      </c>
      <c r="F163" s="26" t="s">
        <v>23</v>
      </c>
      <c r="G163" s="15" t="s">
        <v>21</v>
      </c>
      <c r="H163" s="16"/>
      <c r="I163" s="16"/>
      <c r="J163" s="17"/>
      <c r="K163" s="27"/>
      <c r="L163" s="25"/>
      <c r="M163" s="35"/>
      <c r="N163" s="20"/>
    </row>
    <row r="164" spans="1:14" ht="31.5" hidden="1" customHeight="1" x14ac:dyDescent="0.25">
      <c r="A164" s="91"/>
      <c r="B164" s="28"/>
      <c r="C164" s="11"/>
      <c r="D164" s="29"/>
      <c r="E164" s="13" t="s">
        <v>24</v>
      </c>
      <c r="F164" s="30" t="s">
        <v>25</v>
      </c>
      <c r="G164" s="15" t="s">
        <v>26</v>
      </c>
      <c r="H164" s="31"/>
      <c r="I164" s="32"/>
      <c r="J164" s="17" t="e">
        <f t="shared" ref="J164:J174" si="2">IF(I164/H164*100&gt;100,100,I164/H164*100)</f>
        <v>#DIV/0!</v>
      </c>
      <c r="K164" s="17" t="e">
        <f>J164</f>
        <v>#DIV/0!</v>
      </c>
      <c r="L164" s="33"/>
      <c r="M164" s="35"/>
      <c r="N164" s="17"/>
    </row>
    <row r="165" spans="1:14" ht="47.25" hidden="1" customHeight="1" x14ac:dyDescent="0.25">
      <c r="A165" s="91"/>
      <c r="B165" s="10"/>
      <c r="C165" s="11" t="s">
        <v>38</v>
      </c>
      <c r="D165" s="12" t="s">
        <v>18</v>
      </c>
      <c r="E165" s="13" t="s">
        <v>19</v>
      </c>
      <c r="F165" s="14" t="s">
        <v>20</v>
      </c>
      <c r="G165" s="15" t="s">
        <v>21</v>
      </c>
      <c r="H165" s="16"/>
      <c r="I165" s="17"/>
      <c r="J165" s="17" t="e">
        <f t="shared" si="2"/>
        <v>#DIV/0!</v>
      </c>
      <c r="K165" s="18" t="e">
        <f>(J165+J166+J167)/3</f>
        <v>#DIV/0!</v>
      </c>
      <c r="L165" s="19" t="e">
        <f>(K165+K168)/2</f>
        <v>#DIV/0!</v>
      </c>
      <c r="M165" s="35"/>
      <c r="N165" s="20"/>
    </row>
    <row r="166" spans="1:14" ht="47.25" hidden="1" customHeight="1" x14ac:dyDescent="0.25">
      <c r="A166" s="91"/>
      <c r="B166" s="22"/>
      <c r="C166" s="11"/>
      <c r="D166" s="23"/>
      <c r="E166" s="13" t="s">
        <v>19</v>
      </c>
      <c r="F166" s="14" t="s">
        <v>22</v>
      </c>
      <c r="G166" s="15" t="s">
        <v>21</v>
      </c>
      <c r="H166" s="16"/>
      <c r="I166" s="17"/>
      <c r="J166" s="17" t="e">
        <f t="shared" si="2"/>
        <v>#DIV/0!</v>
      </c>
      <c r="K166" s="24"/>
      <c r="L166" s="25"/>
      <c r="M166" s="35"/>
      <c r="N166" s="20"/>
    </row>
    <row r="167" spans="1:14" ht="78.75" hidden="1" customHeight="1" x14ac:dyDescent="0.25">
      <c r="A167" s="91"/>
      <c r="B167" s="22"/>
      <c r="C167" s="11"/>
      <c r="D167" s="23"/>
      <c r="E167" s="13" t="s">
        <v>19</v>
      </c>
      <c r="F167" s="26" t="s">
        <v>33</v>
      </c>
      <c r="G167" s="15" t="s">
        <v>21</v>
      </c>
      <c r="H167" s="16"/>
      <c r="I167" s="16"/>
      <c r="J167" s="17" t="e">
        <f t="shared" si="2"/>
        <v>#DIV/0!</v>
      </c>
      <c r="K167" s="27"/>
      <c r="L167" s="25"/>
      <c r="M167" s="35"/>
      <c r="N167" s="20"/>
    </row>
    <row r="168" spans="1:14" ht="31.5" hidden="1" customHeight="1" x14ac:dyDescent="0.25">
      <c r="A168" s="91"/>
      <c r="B168" s="28"/>
      <c r="C168" s="11"/>
      <c r="D168" s="29"/>
      <c r="E168" s="13" t="s">
        <v>24</v>
      </c>
      <c r="F168" s="30" t="s">
        <v>25</v>
      </c>
      <c r="G168" s="15" t="s">
        <v>26</v>
      </c>
      <c r="H168" s="31"/>
      <c r="I168" s="32"/>
      <c r="J168" s="17" t="e">
        <f t="shared" si="2"/>
        <v>#DIV/0!</v>
      </c>
      <c r="K168" s="17" t="e">
        <f>J168</f>
        <v>#DIV/0!</v>
      </c>
      <c r="L168" s="33"/>
      <c r="M168" s="35"/>
      <c r="N168" s="17"/>
    </row>
    <row r="169" spans="1:14" ht="47.25" hidden="1" customHeight="1" x14ac:dyDescent="0.25">
      <c r="A169" s="91"/>
      <c r="B169" s="10"/>
      <c r="C169" s="11" t="s">
        <v>39</v>
      </c>
      <c r="D169" s="12" t="s">
        <v>18</v>
      </c>
      <c r="E169" s="13" t="s">
        <v>19</v>
      </c>
      <c r="F169" s="14" t="s">
        <v>20</v>
      </c>
      <c r="G169" s="15" t="s">
        <v>21</v>
      </c>
      <c r="H169" s="16"/>
      <c r="I169" s="17"/>
      <c r="J169" s="17" t="e">
        <f t="shared" si="2"/>
        <v>#DIV/0!</v>
      </c>
      <c r="K169" s="18" t="e">
        <f>(J169+J170+J171)/3</f>
        <v>#DIV/0!</v>
      </c>
      <c r="L169" s="19" t="e">
        <f>(K169+K172)/2</f>
        <v>#DIV/0!</v>
      </c>
      <c r="M169" s="35"/>
      <c r="N169" s="20"/>
    </row>
    <row r="170" spans="1:14" ht="47.25" hidden="1" customHeight="1" x14ac:dyDescent="0.25">
      <c r="A170" s="91"/>
      <c r="B170" s="22"/>
      <c r="C170" s="11"/>
      <c r="D170" s="23"/>
      <c r="E170" s="13" t="s">
        <v>19</v>
      </c>
      <c r="F170" s="14" t="s">
        <v>22</v>
      </c>
      <c r="G170" s="15" t="s">
        <v>21</v>
      </c>
      <c r="H170" s="16"/>
      <c r="I170" s="17"/>
      <c r="J170" s="17" t="e">
        <f t="shared" si="2"/>
        <v>#DIV/0!</v>
      </c>
      <c r="K170" s="24"/>
      <c r="L170" s="25"/>
      <c r="M170" s="35"/>
      <c r="N170" s="20"/>
    </row>
    <row r="171" spans="1:14" ht="78.75" hidden="1" customHeight="1" x14ac:dyDescent="0.25">
      <c r="A171" s="91"/>
      <c r="B171" s="22"/>
      <c r="C171" s="11"/>
      <c r="D171" s="23"/>
      <c r="E171" s="13" t="s">
        <v>19</v>
      </c>
      <c r="F171" s="26" t="s">
        <v>33</v>
      </c>
      <c r="G171" s="15" t="s">
        <v>21</v>
      </c>
      <c r="H171" s="16"/>
      <c r="I171" s="16"/>
      <c r="J171" s="17" t="e">
        <f t="shared" si="2"/>
        <v>#DIV/0!</v>
      </c>
      <c r="K171" s="27"/>
      <c r="L171" s="25"/>
      <c r="M171" s="35"/>
      <c r="N171" s="20"/>
    </row>
    <row r="172" spans="1:14" ht="31.5" hidden="1" customHeight="1" x14ac:dyDescent="0.25">
      <c r="A172" s="91"/>
      <c r="B172" s="28"/>
      <c r="C172" s="11"/>
      <c r="D172" s="29"/>
      <c r="E172" s="13" t="s">
        <v>24</v>
      </c>
      <c r="F172" s="30" t="s">
        <v>25</v>
      </c>
      <c r="G172" s="15" t="s">
        <v>26</v>
      </c>
      <c r="H172" s="31"/>
      <c r="I172" s="32"/>
      <c r="J172" s="17" t="e">
        <f t="shared" si="2"/>
        <v>#DIV/0!</v>
      </c>
      <c r="K172" s="17" t="e">
        <f>J172</f>
        <v>#DIV/0!</v>
      </c>
      <c r="L172" s="33"/>
      <c r="M172" s="35"/>
      <c r="N172" s="17"/>
    </row>
    <row r="173" spans="1:14" ht="47.25" hidden="1" customHeight="1" x14ac:dyDescent="0.25">
      <c r="A173" s="91"/>
      <c r="B173" s="10"/>
      <c r="C173" s="11" t="s">
        <v>40</v>
      </c>
      <c r="D173" s="12" t="s">
        <v>18</v>
      </c>
      <c r="E173" s="13" t="s">
        <v>19</v>
      </c>
      <c r="F173" s="14" t="s">
        <v>20</v>
      </c>
      <c r="G173" s="15" t="s">
        <v>21</v>
      </c>
      <c r="H173" s="16"/>
      <c r="I173" s="17"/>
      <c r="J173" s="17" t="e">
        <f t="shared" si="2"/>
        <v>#DIV/0!</v>
      </c>
      <c r="K173" s="18" t="e">
        <f>(J173+J174+J175)/2</f>
        <v>#DIV/0!</v>
      </c>
      <c r="L173" s="19" t="e">
        <f>(K173+K176)/2</f>
        <v>#DIV/0!</v>
      </c>
      <c r="M173" s="35"/>
      <c r="N173" s="20"/>
    </row>
    <row r="174" spans="1:14" ht="47.25" hidden="1" customHeight="1" x14ac:dyDescent="0.25">
      <c r="A174" s="91"/>
      <c r="B174" s="22"/>
      <c r="C174" s="11"/>
      <c r="D174" s="23"/>
      <c r="E174" s="13" t="s">
        <v>19</v>
      </c>
      <c r="F174" s="14" t="s">
        <v>22</v>
      </c>
      <c r="G174" s="15" t="s">
        <v>21</v>
      </c>
      <c r="H174" s="16"/>
      <c r="I174" s="17"/>
      <c r="J174" s="17" t="e">
        <f t="shared" si="2"/>
        <v>#DIV/0!</v>
      </c>
      <c r="K174" s="24"/>
      <c r="L174" s="25"/>
      <c r="M174" s="35"/>
      <c r="N174" s="20"/>
    </row>
    <row r="175" spans="1:14" ht="94.5" hidden="1" customHeight="1" x14ac:dyDescent="0.25">
      <c r="A175" s="91"/>
      <c r="B175" s="22"/>
      <c r="C175" s="11"/>
      <c r="D175" s="23"/>
      <c r="E175" s="13" t="s">
        <v>19</v>
      </c>
      <c r="F175" s="26" t="s">
        <v>23</v>
      </c>
      <c r="G175" s="15" t="s">
        <v>21</v>
      </c>
      <c r="H175" s="16"/>
      <c r="I175" s="16"/>
      <c r="J175" s="17"/>
      <c r="K175" s="27"/>
      <c r="L175" s="25"/>
      <c r="M175" s="35"/>
      <c r="N175" s="20"/>
    </row>
    <row r="176" spans="1:14" ht="31.5" hidden="1" customHeight="1" x14ac:dyDescent="0.25">
      <c r="A176" s="91"/>
      <c r="B176" s="28"/>
      <c r="C176" s="11"/>
      <c r="D176" s="29"/>
      <c r="E176" s="13" t="s">
        <v>24</v>
      </c>
      <c r="F176" s="30" t="s">
        <v>25</v>
      </c>
      <c r="G176" s="15" t="s">
        <v>26</v>
      </c>
      <c r="H176" s="31"/>
      <c r="I176" s="32"/>
      <c r="J176" s="17" t="e">
        <f>IF(I176/H176*100&gt;100,100,I176/H176*100)</f>
        <v>#DIV/0!</v>
      </c>
      <c r="K176" s="17" t="e">
        <f>J176</f>
        <v>#DIV/0!</v>
      </c>
      <c r="L176" s="33"/>
      <c r="M176" s="35"/>
      <c r="N176" s="17"/>
    </row>
    <row r="177" spans="1:14" ht="47.25" hidden="1" customHeight="1" x14ac:dyDescent="0.25">
      <c r="A177" s="91"/>
      <c r="B177" s="10"/>
      <c r="C177" s="11" t="s">
        <v>41</v>
      </c>
      <c r="D177" s="12" t="s">
        <v>18</v>
      </c>
      <c r="E177" s="13" t="s">
        <v>19</v>
      </c>
      <c r="F177" s="14" t="s">
        <v>20</v>
      </c>
      <c r="G177" s="15" t="s">
        <v>21</v>
      </c>
      <c r="H177" s="16"/>
      <c r="I177" s="17"/>
      <c r="J177" s="17" t="e">
        <f>IF(I177/H177*100&gt;100,100,I177/H177*100)</f>
        <v>#DIV/0!</v>
      </c>
      <c r="K177" s="18" t="e">
        <f>(J177+J178+J179)/2</f>
        <v>#DIV/0!</v>
      </c>
      <c r="L177" s="19" t="e">
        <f>(K177+K180)/2</f>
        <v>#DIV/0!</v>
      </c>
      <c r="M177" s="35"/>
      <c r="N177" s="20"/>
    </row>
    <row r="178" spans="1:14" ht="47.25" hidden="1" customHeight="1" x14ac:dyDescent="0.25">
      <c r="A178" s="91"/>
      <c r="B178" s="22"/>
      <c r="C178" s="11"/>
      <c r="D178" s="23"/>
      <c r="E178" s="13" t="s">
        <v>19</v>
      </c>
      <c r="F178" s="14" t="s">
        <v>22</v>
      </c>
      <c r="G178" s="15" t="s">
        <v>21</v>
      </c>
      <c r="H178" s="16"/>
      <c r="I178" s="17"/>
      <c r="J178" s="17" t="e">
        <f>IF(I178/H178*100&gt;100,100,I178/H178*100)</f>
        <v>#DIV/0!</v>
      </c>
      <c r="K178" s="24"/>
      <c r="L178" s="25"/>
      <c r="M178" s="35"/>
      <c r="N178" s="20"/>
    </row>
    <row r="179" spans="1:14" ht="94.5" hidden="1" customHeight="1" x14ac:dyDescent="0.25">
      <c r="A179" s="91"/>
      <c r="B179" s="22"/>
      <c r="C179" s="11"/>
      <c r="D179" s="23"/>
      <c r="E179" s="13" t="s">
        <v>19</v>
      </c>
      <c r="F179" s="26" t="s">
        <v>23</v>
      </c>
      <c r="G179" s="15" t="s">
        <v>21</v>
      </c>
      <c r="H179" s="16"/>
      <c r="I179" s="16"/>
      <c r="J179" s="17"/>
      <c r="K179" s="27"/>
      <c r="L179" s="25"/>
      <c r="M179" s="35"/>
      <c r="N179" s="20"/>
    </row>
    <row r="180" spans="1:14" ht="31.5" hidden="1" customHeight="1" x14ac:dyDescent="0.25">
      <c r="A180" s="91"/>
      <c r="B180" s="28"/>
      <c r="C180" s="11"/>
      <c r="D180" s="29"/>
      <c r="E180" s="13" t="s">
        <v>24</v>
      </c>
      <c r="F180" s="30" t="s">
        <v>25</v>
      </c>
      <c r="G180" s="15" t="s">
        <v>26</v>
      </c>
      <c r="H180" s="31"/>
      <c r="I180" s="32"/>
      <c r="J180" s="17" t="e">
        <f>IF(I180/H180*100&gt;100,100,I180/H180*100)</f>
        <v>#DIV/0!</v>
      </c>
      <c r="K180" s="17" t="e">
        <f>J180</f>
        <v>#DIV/0!</v>
      </c>
      <c r="L180" s="33"/>
      <c r="M180" s="35"/>
      <c r="N180" s="17"/>
    </row>
    <row r="181" spans="1:14" ht="47.25" hidden="1" customHeight="1" x14ac:dyDescent="0.25">
      <c r="A181" s="91"/>
      <c r="B181" s="10" t="s">
        <v>42</v>
      </c>
      <c r="C181" s="11" t="s">
        <v>43</v>
      </c>
      <c r="D181" s="12" t="s">
        <v>18</v>
      </c>
      <c r="E181" s="13" t="s">
        <v>19</v>
      </c>
      <c r="F181" s="14" t="s">
        <v>20</v>
      </c>
      <c r="G181" s="15" t="s">
        <v>21</v>
      </c>
      <c r="H181" s="16"/>
      <c r="I181" s="17"/>
      <c r="J181" s="17" t="e">
        <f>IF(I181/H181*100&gt;100,100,I181/H181*100)</f>
        <v>#DIV/0!</v>
      </c>
      <c r="K181" s="18" t="e">
        <f>(J181+J182+J183)/2</f>
        <v>#DIV/0!</v>
      </c>
      <c r="L181" s="19" t="e">
        <f>(K181+K184)/2</f>
        <v>#DIV/0!</v>
      </c>
      <c r="M181" s="35"/>
      <c r="N181" s="20"/>
    </row>
    <row r="182" spans="1:14" ht="47.25" hidden="1" customHeight="1" x14ac:dyDescent="0.25">
      <c r="A182" s="91"/>
      <c r="B182" s="22"/>
      <c r="C182" s="11"/>
      <c r="D182" s="23"/>
      <c r="E182" s="13" t="s">
        <v>19</v>
      </c>
      <c r="F182" s="14" t="s">
        <v>22</v>
      </c>
      <c r="G182" s="15" t="s">
        <v>21</v>
      </c>
      <c r="H182" s="16"/>
      <c r="I182" s="17"/>
      <c r="J182" s="17" t="e">
        <f>IF(I182/H182*100&gt;100,100,I182/H182*100)</f>
        <v>#DIV/0!</v>
      </c>
      <c r="K182" s="24"/>
      <c r="L182" s="25"/>
      <c r="M182" s="35"/>
      <c r="N182" s="20"/>
    </row>
    <row r="183" spans="1:14" ht="94.5" hidden="1" customHeight="1" x14ac:dyDescent="0.25">
      <c r="A183" s="91"/>
      <c r="B183" s="22"/>
      <c r="C183" s="11"/>
      <c r="D183" s="23"/>
      <c r="E183" s="13" t="s">
        <v>19</v>
      </c>
      <c r="F183" s="26" t="s">
        <v>23</v>
      </c>
      <c r="G183" s="15" t="s">
        <v>21</v>
      </c>
      <c r="H183" s="16"/>
      <c r="I183" s="16"/>
      <c r="J183" s="17"/>
      <c r="K183" s="27"/>
      <c r="L183" s="25"/>
      <c r="M183" s="35"/>
      <c r="N183" s="20"/>
    </row>
    <row r="184" spans="1:14" ht="31.5" hidden="1" customHeight="1" x14ac:dyDescent="0.25">
      <c r="A184" s="91"/>
      <c r="B184" s="28"/>
      <c r="C184" s="11"/>
      <c r="D184" s="29"/>
      <c r="E184" s="13" t="s">
        <v>24</v>
      </c>
      <c r="F184" s="30" t="s">
        <v>25</v>
      </c>
      <c r="G184" s="15" t="s">
        <v>26</v>
      </c>
      <c r="H184" s="31"/>
      <c r="I184" s="32"/>
      <c r="J184" s="17" t="e">
        <f>IF(I184/H184*100&gt;100,100,I184/H184*100)</f>
        <v>#DIV/0!</v>
      </c>
      <c r="K184" s="17" t="e">
        <f>J184</f>
        <v>#DIV/0!</v>
      </c>
      <c r="L184" s="33"/>
      <c r="M184" s="35"/>
      <c r="N184" s="17"/>
    </row>
    <row r="185" spans="1:14" ht="47.25" hidden="1" customHeight="1" x14ac:dyDescent="0.25">
      <c r="A185" s="91"/>
      <c r="B185" s="10"/>
      <c r="C185" s="11" t="s">
        <v>44</v>
      </c>
      <c r="D185" s="12" t="s">
        <v>18</v>
      </c>
      <c r="E185" s="13" t="s">
        <v>19</v>
      </c>
      <c r="F185" s="14" t="s">
        <v>20</v>
      </c>
      <c r="G185" s="15" t="s">
        <v>21</v>
      </c>
      <c r="H185" s="16"/>
      <c r="I185" s="17"/>
      <c r="J185" s="17" t="e">
        <f>IF(I185/H185*100&gt;100,100,I185/H185*100)</f>
        <v>#DIV/0!</v>
      </c>
      <c r="K185" s="18" t="e">
        <f>(J185+J186+J187)/2</f>
        <v>#DIV/0!</v>
      </c>
      <c r="L185" s="19" t="e">
        <f>(K185+K188)/2</f>
        <v>#DIV/0!</v>
      </c>
      <c r="M185" s="35"/>
      <c r="N185" s="20"/>
    </row>
    <row r="186" spans="1:14" ht="47.25" hidden="1" customHeight="1" x14ac:dyDescent="0.25">
      <c r="A186" s="91"/>
      <c r="B186" s="22"/>
      <c r="C186" s="11"/>
      <c r="D186" s="23"/>
      <c r="E186" s="13" t="s">
        <v>19</v>
      </c>
      <c r="F186" s="14" t="s">
        <v>22</v>
      </c>
      <c r="G186" s="15" t="s">
        <v>21</v>
      </c>
      <c r="H186" s="16"/>
      <c r="I186" s="17"/>
      <c r="J186" s="17" t="e">
        <f>IF(I186/H186*100&gt;100,100,I186/H186*100)</f>
        <v>#DIV/0!</v>
      </c>
      <c r="K186" s="24"/>
      <c r="L186" s="25"/>
      <c r="M186" s="35"/>
      <c r="N186" s="20"/>
    </row>
    <row r="187" spans="1:14" ht="94.5" hidden="1" customHeight="1" x14ac:dyDescent="0.25">
      <c r="A187" s="91"/>
      <c r="B187" s="22"/>
      <c r="C187" s="11"/>
      <c r="D187" s="23"/>
      <c r="E187" s="13" t="s">
        <v>19</v>
      </c>
      <c r="F187" s="26" t="s">
        <v>23</v>
      </c>
      <c r="G187" s="15" t="s">
        <v>21</v>
      </c>
      <c r="H187" s="16"/>
      <c r="I187" s="16"/>
      <c r="J187" s="17"/>
      <c r="K187" s="27"/>
      <c r="L187" s="25"/>
      <c r="M187" s="35"/>
      <c r="N187" s="20"/>
    </row>
    <row r="188" spans="1:14" ht="31.5" hidden="1" customHeight="1" x14ac:dyDescent="0.25">
      <c r="A188" s="91"/>
      <c r="B188" s="28"/>
      <c r="C188" s="11"/>
      <c r="D188" s="29"/>
      <c r="E188" s="13" t="s">
        <v>24</v>
      </c>
      <c r="F188" s="30" t="s">
        <v>25</v>
      </c>
      <c r="G188" s="15" t="s">
        <v>26</v>
      </c>
      <c r="H188" s="31"/>
      <c r="I188" s="32"/>
      <c r="J188" s="17" t="e">
        <f t="shared" ref="J188:J195" si="3">IF(I188/H188*100&gt;100,100,I188/H188*100)</f>
        <v>#DIV/0!</v>
      </c>
      <c r="K188" s="17" t="e">
        <f>J188</f>
        <v>#DIV/0!</v>
      </c>
      <c r="L188" s="33"/>
      <c r="M188" s="35"/>
      <c r="N188" s="17"/>
    </row>
    <row r="189" spans="1:14" ht="47.25" hidden="1" customHeight="1" x14ac:dyDescent="0.25">
      <c r="A189" s="91"/>
      <c r="B189" s="10"/>
      <c r="C189" s="11" t="s">
        <v>45</v>
      </c>
      <c r="D189" s="12" t="s">
        <v>18</v>
      </c>
      <c r="E189" s="13" t="s">
        <v>19</v>
      </c>
      <c r="F189" s="14" t="s">
        <v>20</v>
      </c>
      <c r="G189" s="15" t="s">
        <v>21</v>
      </c>
      <c r="H189" s="16"/>
      <c r="I189" s="17"/>
      <c r="J189" s="17" t="e">
        <f t="shared" si="3"/>
        <v>#DIV/0!</v>
      </c>
      <c r="K189" s="18" t="e">
        <f>(J189+J190+J191)/3</f>
        <v>#DIV/0!</v>
      </c>
      <c r="L189" s="19" t="e">
        <f>(K189+K192)/2</f>
        <v>#DIV/0!</v>
      </c>
      <c r="M189" s="35"/>
      <c r="N189" s="20"/>
    </row>
    <row r="190" spans="1:14" ht="47.25" hidden="1" customHeight="1" x14ac:dyDescent="0.25">
      <c r="A190" s="91"/>
      <c r="B190" s="22"/>
      <c r="C190" s="11"/>
      <c r="D190" s="23"/>
      <c r="E190" s="13" t="s">
        <v>19</v>
      </c>
      <c r="F190" s="14" t="s">
        <v>22</v>
      </c>
      <c r="G190" s="15" t="s">
        <v>21</v>
      </c>
      <c r="H190" s="16"/>
      <c r="I190" s="17"/>
      <c r="J190" s="17" t="e">
        <f t="shared" si="3"/>
        <v>#DIV/0!</v>
      </c>
      <c r="K190" s="24"/>
      <c r="L190" s="25"/>
      <c r="M190" s="35"/>
      <c r="N190" s="20"/>
    </row>
    <row r="191" spans="1:14" ht="78.75" hidden="1" customHeight="1" x14ac:dyDescent="0.25">
      <c r="A191" s="91"/>
      <c r="B191" s="22"/>
      <c r="C191" s="11"/>
      <c r="D191" s="23"/>
      <c r="E191" s="13" t="s">
        <v>19</v>
      </c>
      <c r="F191" s="26" t="s">
        <v>33</v>
      </c>
      <c r="G191" s="15" t="s">
        <v>21</v>
      </c>
      <c r="H191" s="16"/>
      <c r="I191" s="16"/>
      <c r="J191" s="17" t="e">
        <f t="shared" si="3"/>
        <v>#DIV/0!</v>
      </c>
      <c r="K191" s="27"/>
      <c r="L191" s="25"/>
      <c r="M191" s="35"/>
      <c r="N191" s="20"/>
    </row>
    <row r="192" spans="1:14" ht="31.5" hidden="1" customHeight="1" x14ac:dyDescent="0.25">
      <c r="A192" s="91"/>
      <c r="B192" s="28"/>
      <c r="C192" s="11"/>
      <c r="D192" s="29"/>
      <c r="E192" s="13" t="s">
        <v>24</v>
      </c>
      <c r="F192" s="30" t="s">
        <v>25</v>
      </c>
      <c r="G192" s="15" t="s">
        <v>26</v>
      </c>
      <c r="H192" s="31"/>
      <c r="I192" s="32"/>
      <c r="J192" s="17" t="e">
        <f t="shared" si="3"/>
        <v>#DIV/0!</v>
      </c>
      <c r="K192" s="17" t="e">
        <f>J192</f>
        <v>#DIV/0!</v>
      </c>
      <c r="L192" s="33"/>
      <c r="M192" s="35"/>
      <c r="N192" s="17"/>
    </row>
    <row r="193" spans="1:14" ht="47.25" customHeight="1" x14ac:dyDescent="0.25">
      <c r="A193" s="91"/>
      <c r="B193" s="10" t="s">
        <v>46</v>
      </c>
      <c r="C193" s="11" t="s">
        <v>47</v>
      </c>
      <c r="D193" s="12" t="s">
        <v>18</v>
      </c>
      <c r="E193" s="13" t="s">
        <v>19</v>
      </c>
      <c r="F193" s="14" t="s">
        <v>20</v>
      </c>
      <c r="G193" s="15" t="s">
        <v>21</v>
      </c>
      <c r="H193" s="16">
        <v>100</v>
      </c>
      <c r="I193" s="17">
        <v>100</v>
      </c>
      <c r="J193" s="17">
        <f t="shared" si="3"/>
        <v>100</v>
      </c>
      <c r="K193" s="18">
        <f>(J193+J194+J195)/3</f>
        <v>98.7</v>
      </c>
      <c r="L193" s="19">
        <f>(K193+K196)/2</f>
        <v>99.128761061946904</v>
      </c>
      <c r="M193" s="35"/>
      <c r="N193" s="20"/>
    </row>
    <row r="194" spans="1:14" ht="47.25" x14ac:dyDescent="0.25">
      <c r="A194" s="91"/>
      <c r="B194" s="22"/>
      <c r="C194" s="11"/>
      <c r="D194" s="23"/>
      <c r="E194" s="13" t="s">
        <v>19</v>
      </c>
      <c r="F194" s="14" t="s">
        <v>22</v>
      </c>
      <c r="G194" s="15" t="s">
        <v>21</v>
      </c>
      <c r="H194" s="16">
        <v>87</v>
      </c>
      <c r="I194" s="17">
        <v>93.8</v>
      </c>
      <c r="J194" s="17">
        <f t="shared" si="3"/>
        <v>100</v>
      </c>
      <c r="K194" s="24"/>
      <c r="L194" s="25"/>
      <c r="M194" s="35"/>
      <c r="N194" s="20"/>
    </row>
    <row r="195" spans="1:14" ht="94.5" x14ac:dyDescent="0.25">
      <c r="A195" s="91"/>
      <c r="B195" s="22"/>
      <c r="C195" s="11"/>
      <c r="D195" s="23"/>
      <c r="E195" s="13" t="s">
        <v>19</v>
      </c>
      <c r="F195" s="26" t="s">
        <v>23</v>
      </c>
      <c r="G195" s="15" t="s">
        <v>21</v>
      </c>
      <c r="H195" s="16">
        <v>100</v>
      </c>
      <c r="I195" s="16">
        <v>96.1</v>
      </c>
      <c r="J195" s="17">
        <f t="shared" si="3"/>
        <v>96.1</v>
      </c>
      <c r="K195" s="27"/>
      <c r="L195" s="25"/>
      <c r="M195" s="35"/>
      <c r="N195" s="20"/>
    </row>
    <row r="196" spans="1:14" ht="31.5" x14ac:dyDescent="0.25">
      <c r="A196" s="91"/>
      <c r="B196" s="28"/>
      <c r="C196" s="11"/>
      <c r="D196" s="29"/>
      <c r="E196" s="13" t="s">
        <v>24</v>
      </c>
      <c r="F196" s="30" t="s">
        <v>25</v>
      </c>
      <c r="G196" s="15" t="s">
        <v>26</v>
      </c>
      <c r="H196" s="31">
        <v>226</v>
      </c>
      <c r="I196" s="32">
        <v>225</v>
      </c>
      <c r="J196" s="17">
        <f>IF(I196/H196*100&gt;100,100,I196/H196*100)</f>
        <v>99.557522123893804</v>
      </c>
      <c r="K196" s="17">
        <f>J196</f>
        <v>99.557522123893804</v>
      </c>
      <c r="L196" s="33"/>
      <c r="M196" s="35"/>
      <c r="N196" s="17"/>
    </row>
    <row r="197" spans="1:14" ht="47.25" hidden="1" customHeight="1" x14ac:dyDescent="0.25">
      <c r="A197" s="91"/>
      <c r="B197" s="10"/>
      <c r="C197" s="11" t="s">
        <v>48</v>
      </c>
      <c r="D197" s="12" t="s">
        <v>18</v>
      </c>
      <c r="E197" s="13" t="s">
        <v>19</v>
      </c>
      <c r="F197" s="14" t="s">
        <v>20</v>
      </c>
      <c r="G197" s="15" t="s">
        <v>21</v>
      </c>
      <c r="H197" s="16"/>
      <c r="I197" s="17"/>
      <c r="J197" s="17" t="e">
        <f>IF(I197/H197*100&gt;100,100,I197/H197*100)</f>
        <v>#DIV/0!</v>
      </c>
      <c r="K197" s="18" t="e">
        <f>(J197+J198+J199)/2</f>
        <v>#DIV/0!</v>
      </c>
      <c r="L197" s="19" t="e">
        <f>(K197+K200)/2</f>
        <v>#DIV/0!</v>
      </c>
      <c r="M197" s="35"/>
      <c r="N197" s="20"/>
    </row>
    <row r="198" spans="1:14" ht="47.25" hidden="1" customHeight="1" x14ac:dyDescent="0.25">
      <c r="A198" s="91"/>
      <c r="B198" s="22"/>
      <c r="C198" s="11"/>
      <c r="D198" s="23"/>
      <c r="E198" s="13" t="s">
        <v>19</v>
      </c>
      <c r="F198" s="14" t="s">
        <v>22</v>
      </c>
      <c r="G198" s="15" t="s">
        <v>21</v>
      </c>
      <c r="H198" s="16"/>
      <c r="I198" s="17"/>
      <c r="J198" s="17" t="e">
        <f>IF(I198/H198*100&gt;100,100,I198/H198*100)</f>
        <v>#DIV/0!</v>
      </c>
      <c r="K198" s="24"/>
      <c r="L198" s="25"/>
      <c r="M198" s="35"/>
      <c r="N198" s="20"/>
    </row>
    <row r="199" spans="1:14" ht="94.5" hidden="1" customHeight="1" x14ac:dyDescent="0.25">
      <c r="A199" s="91"/>
      <c r="B199" s="22"/>
      <c r="C199" s="11"/>
      <c r="D199" s="23"/>
      <c r="E199" s="13" t="s">
        <v>19</v>
      </c>
      <c r="F199" s="26" t="s">
        <v>23</v>
      </c>
      <c r="G199" s="15" t="s">
        <v>21</v>
      </c>
      <c r="H199" s="16"/>
      <c r="I199" s="16"/>
      <c r="J199" s="17"/>
      <c r="K199" s="27"/>
      <c r="L199" s="25"/>
      <c r="M199" s="35"/>
      <c r="N199" s="20"/>
    </row>
    <row r="200" spans="1:14" ht="31.5" hidden="1" customHeight="1" x14ac:dyDescent="0.25">
      <c r="A200" s="91"/>
      <c r="B200" s="28"/>
      <c r="C200" s="11"/>
      <c r="D200" s="29"/>
      <c r="E200" s="13" t="s">
        <v>24</v>
      </c>
      <c r="F200" s="30" t="s">
        <v>25</v>
      </c>
      <c r="G200" s="15" t="s">
        <v>26</v>
      </c>
      <c r="H200" s="31"/>
      <c r="I200" s="32"/>
      <c r="J200" s="17" t="e">
        <f>IF(I200/H200*100&gt;100,100,I200/H200*100)</f>
        <v>#DIV/0!</v>
      </c>
      <c r="K200" s="17" t="e">
        <f>J200</f>
        <v>#DIV/0!</v>
      </c>
      <c r="L200" s="33"/>
      <c r="M200" s="35"/>
      <c r="N200" s="17"/>
    </row>
    <row r="201" spans="1:14" ht="47.25" hidden="1" customHeight="1" x14ac:dyDescent="0.25">
      <c r="A201" s="91"/>
      <c r="B201" s="10" t="s">
        <v>49</v>
      </c>
      <c r="C201" s="11" t="s">
        <v>50</v>
      </c>
      <c r="D201" s="12" t="s">
        <v>18</v>
      </c>
      <c r="E201" s="13" t="s">
        <v>19</v>
      </c>
      <c r="F201" s="14" t="s">
        <v>20</v>
      </c>
      <c r="G201" s="15" t="s">
        <v>21</v>
      </c>
      <c r="H201" s="16"/>
      <c r="I201" s="17"/>
      <c r="J201" s="17" t="e">
        <f>IF(I201/H201*100&gt;100,100,I201/H201*100)</f>
        <v>#DIV/0!</v>
      </c>
      <c r="K201" s="18" t="e">
        <f>(J201+J202+J203)/2</f>
        <v>#DIV/0!</v>
      </c>
      <c r="L201" s="19" t="e">
        <f>(K201+K204)/2</f>
        <v>#DIV/0!</v>
      </c>
      <c r="M201" s="35"/>
      <c r="N201" s="20"/>
    </row>
    <row r="202" spans="1:14" ht="47.25" hidden="1" customHeight="1" x14ac:dyDescent="0.25">
      <c r="A202" s="91"/>
      <c r="B202" s="22"/>
      <c r="C202" s="11"/>
      <c r="D202" s="23"/>
      <c r="E202" s="13" t="s">
        <v>19</v>
      </c>
      <c r="F202" s="14" t="s">
        <v>22</v>
      </c>
      <c r="G202" s="15" t="s">
        <v>21</v>
      </c>
      <c r="H202" s="16"/>
      <c r="I202" s="17"/>
      <c r="J202" s="17" t="e">
        <f>IF(I202/H202*100&gt;100,100,I202/H202*100)</f>
        <v>#DIV/0!</v>
      </c>
      <c r="K202" s="24"/>
      <c r="L202" s="25"/>
      <c r="M202" s="35"/>
      <c r="N202" s="20"/>
    </row>
    <row r="203" spans="1:14" ht="94.5" hidden="1" customHeight="1" x14ac:dyDescent="0.25">
      <c r="A203" s="91"/>
      <c r="B203" s="22"/>
      <c r="C203" s="11"/>
      <c r="D203" s="23"/>
      <c r="E203" s="13" t="s">
        <v>19</v>
      </c>
      <c r="F203" s="26" t="s">
        <v>23</v>
      </c>
      <c r="G203" s="15" t="s">
        <v>21</v>
      </c>
      <c r="H203" s="16"/>
      <c r="I203" s="16"/>
      <c r="J203" s="17"/>
      <c r="K203" s="27"/>
      <c r="L203" s="25"/>
      <c r="M203" s="35"/>
      <c r="N203" s="20"/>
    </row>
    <row r="204" spans="1:14" ht="31.5" hidden="1" customHeight="1" x14ac:dyDescent="0.25">
      <c r="A204" s="91"/>
      <c r="B204" s="28"/>
      <c r="C204" s="11"/>
      <c r="D204" s="29"/>
      <c r="E204" s="13" t="s">
        <v>24</v>
      </c>
      <c r="F204" s="30" t="s">
        <v>25</v>
      </c>
      <c r="G204" s="15" t="s">
        <v>26</v>
      </c>
      <c r="H204" s="31"/>
      <c r="I204" s="32"/>
      <c r="J204" s="17" t="e">
        <f t="shared" ref="J204:J210" si="4">IF(I204/H204*100&gt;100,100,I204/H204*100)</f>
        <v>#DIV/0!</v>
      </c>
      <c r="K204" s="17" t="e">
        <f>J204</f>
        <v>#DIV/0!</v>
      </c>
      <c r="L204" s="33"/>
      <c r="M204" s="35"/>
      <c r="N204" s="17"/>
    </row>
    <row r="205" spans="1:14" ht="47.25" hidden="1" customHeight="1" x14ac:dyDescent="0.25">
      <c r="A205" s="91"/>
      <c r="B205" s="36" t="s">
        <v>51</v>
      </c>
      <c r="C205" s="11" t="s">
        <v>52</v>
      </c>
      <c r="D205" s="12" t="s">
        <v>18</v>
      </c>
      <c r="E205" s="13" t="s">
        <v>19</v>
      </c>
      <c r="F205" s="14" t="s">
        <v>20</v>
      </c>
      <c r="G205" s="15" t="s">
        <v>21</v>
      </c>
      <c r="H205" s="16">
        <v>100</v>
      </c>
      <c r="I205" s="17">
        <v>100</v>
      </c>
      <c r="J205" s="17">
        <f t="shared" si="4"/>
        <v>100</v>
      </c>
      <c r="K205" s="18">
        <f>(J205+J206+J207)/3</f>
        <v>100</v>
      </c>
      <c r="L205" s="19">
        <f>(K205+K208)/2</f>
        <v>100</v>
      </c>
      <c r="M205" s="35"/>
      <c r="N205" s="20"/>
    </row>
    <row r="206" spans="1:14" ht="47.25" hidden="1" customHeight="1" x14ac:dyDescent="0.25">
      <c r="A206" s="91"/>
      <c r="B206" s="37"/>
      <c r="C206" s="11"/>
      <c r="D206" s="23"/>
      <c r="E206" s="13" t="s">
        <v>19</v>
      </c>
      <c r="F206" s="14" t="s">
        <v>22</v>
      </c>
      <c r="G206" s="15" t="s">
        <v>21</v>
      </c>
      <c r="H206" s="16">
        <v>90.9</v>
      </c>
      <c r="I206" s="17">
        <v>100</v>
      </c>
      <c r="J206" s="17">
        <f t="shared" si="4"/>
        <v>100</v>
      </c>
      <c r="K206" s="24"/>
      <c r="L206" s="25"/>
      <c r="M206" s="35"/>
      <c r="N206" s="20"/>
    </row>
    <row r="207" spans="1:14" ht="63" hidden="1" customHeight="1" x14ac:dyDescent="0.25">
      <c r="A207" s="91"/>
      <c r="B207" s="37"/>
      <c r="C207" s="11"/>
      <c r="D207" s="23"/>
      <c r="E207" s="13" t="s">
        <v>19</v>
      </c>
      <c r="F207" s="38" t="s">
        <v>53</v>
      </c>
      <c r="G207" s="15" t="s">
        <v>21</v>
      </c>
      <c r="H207" s="16">
        <v>100</v>
      </c>
      <c r="I207" s="16">
        <v>100</v>
      </c>
      <c r="J207" s="17">
        <f t="shared" si="4"/>
        <v>100</v>
      </c>
      <c r="K207" s="27"/>
      <c r="L207" s="25"/>
      <c r="M207" s="35"/>
      <c r="N207" s="20"/>
    </row>
    <row r="208" spans="1:14" ht="31.5" hidden="1" customHeight="1" x14ac:dyDescent="0.25">
      <c r="A208" s="91"/>
      <c r="B208" s="39"/>
      <c r="C208" s="11"/>
      <c r="D208" s="29"/>
      <c r="E208" s="13" t="s">
        <v>24</v>
      </c>
      <c r="F208" s="30" t="s">
        <v>25</v>
      </c>
      <c r="G208" s="15" t="s">
        <v>26</v>
      </c>
      <c r="H208" s="31">
        <v>1</v>
      </c>
      <c r="I208" s="32">
        <v>1</v>
      </c>
      <c r="J208" s="17">
        <f t="shared" si="4"/>
        <v>100</v>
      </c>
      <c r="K208" s="17">
        <f>J208</f>
        <v>100</v>
      </c>
      <c r="L208" s="33"/>
      <c r="M208" s="35"/>
      <c r="N208" s="17"/>
    </row>
    <row r="209" spans="1:14" ht="47.25" hidden="1" customHeight="1" x14ac:dyDescent="0.25">
      <c r="A209" s="91"/>
      <c r="B209" s="10" t="s">
        <v>54</v>
      </c>
      <c r="C209" s="11" t="s">
        <v>55</v>
      </c>
      <c r="D209" s="12" t="s">
        <v>18</v>
      </c>
      <c r="E209" s="13" t="s">
        <v>19</v>
      </c>
      <c r="F209" s="14" t="s">
        <v>20</v>
      </c>
      <c r="G209" s="15" t="s">
        <v>21</v>
      </c>
      <c r="H209" s="16"/>
      <c r="I209" s="17"/>
      <c r="J209" s="17" t="e">
        <f t="shared" si="4"/>
        <v>#DIV/0!</v>
      </c>
      <c r="K209" s="18" t="e">
        <f>(J209+J210+J211)/2</f>
        <v>#DIV/0!</v>
      </c>
      <c r="L209" s="19" t="e">
        <f>(K209+K212)/2</f>
        <v>#DIV/0!</v>
      </c>
      <c r="M209" s="35"/>
      <c r="N209" s="20"/>
    </row>
    <row r="210" spans="1:14" ht="47.25" hidden="1" customHeight="1" x14ac:dyDescent="0.25">
      <c r="A210" s="91"/>
      <c r="B210" s="22"/>
      <c r="C210" s="11"/>
      <c r="D210" s="23"/>
      <c r="E210" s="13" t="s">
        <v>19</v>
      </c>
      <c r="F210" s="14" t="s">
        <v>22</v>
      </c>
      <c r="G210" s="15" t="s">
        <v>21</v>
      </c>
      <c r="H210" s="16"/>
      <c r="I210" s="17"/>
      <c r="J210" s="17" t="e">
        <f t="shared" si="4"/>
        <v>#DIV/0!</v>
      </c>
      <c r="K210" s="24"/>
      <c r="L210" s="25"/>
      <c r="M210" s="35"/>
      <c r="N210" s="20"/>
    </row>
    <row r="211" spans="1:14" ht="63" hidden="1" customHeight="1" x14ac:dyDescent="0.25">
      <c r="A211" s="91"/>
      <c r="B211" s="22"/>
      <c r="C211" s="11"/>
      <c r="D211" s="23"/>
      <c r="E211" s="13" t="s">
        <v>19</v>
      </c>
      <c r="F211" s="38" t="s">
        <v>53</v>
      </c>
      <c r="G211" s="15" t="s">
        <v>21</v>
      </c>
      <c r="H211" s="16"/>
      <c r="I211" s="16"/>
      <c r="J211" s="17"/>
      <c r="K211" s="27"/>
      <c r="L211" s="25"/>
      <c r="M211" s="35"/>
      <c r="N211" s="20"/>
    </row>
    <row r="212" spans="1:14" ht="31.5" hidden="1" customHeight="1" x14ac:dyDescent="0.25">
      <c r="A212" s="91"/>
      <c r="B212" s="28"/>
      <c r="C212" s="11"/>
      <c r="D212" s="29"/>
      <c r="E212" s="13" t="s">
        <v>24</v>
      </c>
      <c r="F212" s="30" t="s">
        <v>25</v>
      </c>
      <c r="G212" s="15" t="s">
        <v>26</v>
      </c>
      <c r="H212" s="31"/>
      <c r="I212" s="32"/>
      <c r="J212" s="17" t="e">
        <f t="shared" ref="J212:J218" si="5">IF(I212/H212*100&gt;100,100,I212/H212*100)</f>
        <v>#DIV/0!</v>
      </c>
      <c r="K212" s="17" t="e">
        <f>J212</f>
        <v>#DIV/0!</v>
      </c>
      <c r="L212" s="33"/>
      <c r="M212" s="35"/>
      <c r="N212" s="17"/>
    </row>
    <row r="213" spans="1:14" ht="47.25" hidden="1" customHeight="1" x14ac:dyDescent="0.25">
      <c r="A213" s="91"/>
      <c r="B213" s="10"/>
      <c r="C213" s="11" t="s">
        <v>56</v>
      </c>
      <c r="D213" s="12" t="s">
        <v>18</v>
      </c>
      <c r="E213" s="13" t="s">
        <v>19</v>
      </c>
      <c r="F213" s="14" t="s">
        <v>20</v>
      </c>
      <c r="G213" s="15" t="s">
        <v>21</v>
      </c>
      <c r="H213" s="16"/>
      <c r="I213" s="17"/>
      <c r="J213" s="17" t="e">
        <f t="shared" si="5"/>
        <v>#DIV/0!</v>
      </c>
      <c r="K213" s="18" t="e">
        <f>(J213+J214+J215)/3</f>
        <v>#DIV/0!</v>
      </c>
      <c r="L213" s="19" t="e">
        <f>(K213+K216)/2</f>
        <v>#DIV/0!</v>
      </c>
      <c r="M213" s="35"/>
      <c r="N213" s="20"/>
    </row>
    <row r="214" spans="1:14" ht="47.25" hidden="1" customHeight="1" x14ac:dyDescent="0.25">
      <c r="A214" s="91"/>
      <c r="B214" s="22"/>
      <c r="C214" s="11"/>
      <c r="D214" s="23"/>
      <c r="E214" s="13" t="s">
        <v>19</v>
      </c>
      <c r="F214" s="14" t="s">
        <v>22</v>
      </c>
      <c r="G214" s="15" t="s">
        <v>21</v>
      </c>
      <c r="H214" s="16"/>
      <c r="I214" s="17"/>
      <c r="J214" s="17" t="e">
        <f t="shared" si="5"/>
        <v>#DIV/0!</v>
      </c>
      <c r="K214" s="24"/>
      <c r="L214" s="25"/>
      <c r="M214" s="35"/>
      <c r="N214" s="20"/>
    </row>
    <row r="215" spans="1:14" ht="63" hidden="1" customHeight="1" x14ac:dyDescent="0.25">
      <c r="A215" s="91"/>
      <c r="B215" s="22"/>
      <c r="C215" s="11"/>
      <c r="D215" s="23"/>
      <c r="E215" s="13" t="s">
        <v>19</v>
      </c>
      <c r="F215" s="38" t="s">
        <v>53</v>
      </c>
      <c r="G215" s="15" t="s">
        <v>21</v>
      </c>
      <c r="H215" s="16"/>
      <c r="I215" s="16"/>
      <c r="J215" s="17" t="e">
        <f t="shared" si="5"/>
        <v>#DIV/0!</v>
      </c>
      <c r="K215" s="27"/>
      <c r="L215" s="25"/>
      <c r="M215" s="35"/>
      <c r="N215" s="20"/>
    </row>
    <row r="216" spans="1:14" ht="31.5" hidden="1" customHeight="1" x14ac:dyDescent="0.25">
      <c r="A216" s="91"/>
      <c r="B216" s="28"/>
      <c r="C216" s="11"/>
      <c r="D216" s="29"/>
      <c r="E216" s="13" t="s">
        <v>24</v>
      </c>
      <c r="F216" s="30" t="s">
        <v>25</v>
      </c>
      <c r="G216" s="15" t="s">
        <v>26</v>
      </c>
      <c r="H216" s="31"/>
      <c r="I216" s="32"/>
      <c r="J216" s="17" t="e">
        <f t="shared" si="5"/>
        <v>#DIV/0!</v>
      </c>
      <c r="K216" s="17" t="e">
        <f>J216</f>
        <v>#DIV/0!</v>
      </c>
      <c r="L216" s="33"/>
      <c r="M216" s="35"/>
      <c r="N216" s="17"/>
    </row>
    <row r="217" spans="1:14" ht="47.25" hidden="1" customHeight="1" x14ac:dyDescent="0.25">
      <c r="A217" s="91"/>
      <c r="B217" s="10" t="s">
        <v>57</v>
      </c>
      <c r="C217" s="11" t="s">
        <v>58</v>
      </c>
      <c r="D217" s="12" t="s">
        <v>18</v>
      </c>
      <c r="E217" s="13" t="s">
        <v>19</v>
      </c>
      <c r="F217" s="14" t="s">
        <v>20</v>
      </c>
      <c r="G217" s="15" t="s">
        <v>21</v>
      </c>
      <c r="H217" s="16"/>
      <c r="I217" s="17"/>
      <c r="J217" s="17" t="e">
        <f t="shared" si="5"/>
        <v>#DIV/0!</v>
      </c>
      <c r="K217" s="18" t="e">
        <f>(J217+J218+J219)/2</f>
        <v>#DIV/0!</v>
      </c>
      <c r="L217" s="19" t="e">
        <f>(K217+K220)/2</f>
        <v>#DIV/0!</v>
      </c>
      <c r="M217" s="35"/>
      <c r="N217" s="20"/>
    </row>
    <row r="218" spans="1:14" ht="47.25" hidden="1" customHeight="1" x14ac:dyDescent="0.25">
      <c r="A218" s="91"/>
      <c r="B218" s="22"/>
      <c r="C218" s="11"/>
      <c r="D218" s="23"/>
      <c r="E218" s="13" t="s">
        <v>19</v>
      </c>
      <c r="F218" s="14" t="s">
        <v>22</v>
      </c>
      <c r="G218" s="15" t="s">
        <v>21</v>
      </c>
      <c r="H218" s="16"/>
      <c r="I218" s="17"/>
      <c r="J218" s="17" t="e">
        <f t="shared" si="5"/>
        <v>#DIV/0!</v>
      </c>
      <c r="K218" s="24"/>
      <c r="L218" s="25"/>
      <c r="M218" s="35"/>
      <c r="N218" s="20"/>
    </row>
    <row r="219" spans="1:14" ht="63" hidden="1" customHeight="1" x14ac:dyDescent="0.25">
      <c r="A219" s="91"/>
      <c r="B219" s="22"/>
      <c r="C219" s="11"/>
      <c r="D219" s="23"/>
      <c r="E219" s="13" t="s">
        <v>19</v>
      </c>
      <c r="F219" s="38" t="s">
        <v>53</v>
      </c>
      <c r="G219" s="15" t="s">
        <v>21</v>
      </c>
      <c r="H219" s="16"/>
      <c r="I219" s="16"/>
      <c r="J219" s="17"/>
      <c r="K219" s="27"/>
      <c r="L219" s="25"/>
      <c r="M219" s="35"/>
      <c r="N219" s="20"/>
    </row>
    <row r="220" spans="1:14" ht="31.5" hidden="1" customHeight="1" x14ac:dyDescent="0.25">
      <c r="A220" s="91"/>
      <c r="B220" s="28"/>
      <c r="C220" s="11"/>
      <c r="D220" s="29"/>
      <c r="E220" s="13" t="s">
        <v>24</v>
      </c>
      <c r="F220" s="30" t="s">
        <v>25</v>
      </c>
      <c r="G220" s="15" t="s">
        <v>26</v>
      </c>
      <c r="H220" s="31"/>
      <c r="I220" s="32"/>
      <c r="J220" s="17" t="e">
        <f>IF(I220/H220*100&gt;100,100,I220/H220*100)</f>
        <v>#DIV/0!</v>
      </c>
      <c r="K220" s="17" t="e">
        <f>J220</f>
        <v>#DIV/0!</v>
      </c>
      <c r="L220" s="33"/>
      <c r="M220" s="35"/>
      <c r="N220" s="17"/>
    </row>
    <row r="221" spans="1:14" ht="47.25" hidden="1" customHeight="1" x14ac:dyDescent="0.25">
      <c r="A221" s="91"/>
      <c r="B221" s="10"/>
      <c r="C221" s="11" t="s">
        <v>59</v>
      </c>
      <c r="D221" s="12" t="s">
        <v>18</v>
      </c>
      <c r="E221" s="13" t="s">
        <v>19</v>
      </c>
      <c r="F221" s="14" t="s">
        <v>20</v>
      </c>
      <c r="G221" s="15" t="s">
        <v>21</v>
      </c>
      <c r="H221" s="16"/>
      <c r="I221" s="17"/>
      <c r="J221" s="17" t="e">
        <f>IF(I221/H221*100&gt;100,100,I221/H221*100)</f>
        <v>#DIV/0!</v>
      </c>
      <c r="K221" s="18" t="e">
        <f>(J221+J222+J223)/2</f>
        <v>#DIV/0!</v>
      </c>
      <c r="L221" s="19" t="e">
        <f>(K221+K224)/2</f>
        <v>#DIV/0!</v>
      </c>
      <c r="M221" s="35"/>
      <c r="N221" s="20"/>
    </row>
    <row r="222" spans="1:14" ht="47.25" hidden="1" customHeight="1" x14ac:dyDescent="0.25">
      <c r="A222" s="91"/>
      <c r="B222" s="22"/>
      <c r="C222" s="11"/>
      <c r="D222" s="23"/>
      <c r="E222" s="13" t="s">
        <v>19</v>
      </c>
      <c r="F222" s="14" t="s">
        <v>22</v>
      </c>
      <c r="G222" s="15" t="s">
        <v>21</v>
      </c>
      <c r="H222" s="16"/>
      <c r="I222" s="17"/>
      <c r="J222" s="17" t="e">
        <f>IF(I222/H222*100&gt;100,100,I222/H222*100)</f>
        <v>#DIV/0!</v>
      </c>
      <c r="K222" s="24"/>
      <c r="L222" s="25"/>
      <c r="M222" s="35"/>
      <c r="N222" s="20"/>
    </row>
    <row r="223" spans="1:14" ht="63" hidden="1" customHeight="1" x14ac:dyDescent="0.25">
      <c r="A223" s="91"/>
      <c r="B223" s="22"/>
      <c r="C223" s="11"/>
      <c r="D223" s="23"/>
      <c r="E223" s="13" t="s">
        <v>19</v>
      </c>
      <c r="F223" s="38" t="s">
        <v>53</v>
      </c>
      <c r="G223" s="15" t="s">
        <v>21</v>
      </c>
      <c r="H223" s="16"/>
      <c r="I223" s="16"/>
      <c r="J223" s="17"/>
      <c r="K223" s="27"/>
      <c r="L223" s="25"/>
      <c r="M223" s="35"/>
      <c r="N223" s="20"/>
    </row>
    <row r="224" spans="1:14" ht="31.5" hidden="1" customHeight="1" x14ac:dyDescent="0.25">
      <c r="A224" s="91"/>
      <c r="B224" s="28"/>
      <c r="C224" s="11"/>
      <c r="D224" s="29"/>
      <c r="E224" s="13" t="s">
        <v>24</v>
      </c>
      <c r="F224" s="30" t="s">
        <v>25</v>
      </c>
      <c r="G224" s="15" t="s">
        <v>26</v>
      </c>
      <c r="H224" s="31"/>
      <c r="I224" s="32"/>
      <c r="J224" s="17" t="e">
        <f t="shared" ref="J224:J230" si="6">IF(I224/H224*100&gt;100,100,I224/H224*100)</f>
        <v>#DIV/0!</v>
      </c>
      <c r="K224" s="17" t="e">
        <f>J224</f>
        <v>#DIV/0!</v>
      </c>
      <c r="L224" s="33"/>
      <c r="M224" s="35"/>
      <c r="N224" s="17"/>
    </row>
    <row r="225" spans="1:14" ht="47.25" hidden="1" customHeight="1" x14ac:dyDescent="0.25">
      <c r="A225" s="91"/>
      <c r="B225" s="10"/>
      <c r="C225" s="11" t="s">
        <v>60</v>
      </c>
      <c r="D225" s="12" t="s">
        <v>18</v>
      </c>
      <c r="E225" s="13" t="s">
        <v>19</v>
      </c>
      <c r="F225" s="14" t="s">
        <v>20</v>
      </c>
      <c r="G225" s="15" t="s">
        <v>21</v>
      </c>
      <c r="H225" s="16"/>
      <c r="I225" s="17"/>
      <c r="J225" s="17" t="e">
        <f t="shared" si="6"/>
        <v>#DIV/0!</v>
      </c>
      <c r="K225" s="18" t="e">
        <f>(J225+J226+J227)/3</f>
        <v>#DIV/0!</v>
      </c>
      <c r="L225" s="19" t="e">
        <f>(K225+K228)/2</f>
        <v>#DIV/0!</v>
      </c>
      <c r="M225" s="35"/>
      <c r="N225" s="20"/>
    </row>
    <row r="226" spans="1:14" ht="47.25" hidden="1" customHeight="1" x14ac:dyDescent="0.25">
      <c r="A226" s="91"/>
      <c r="B226" s="22"/>
      <c r="C226" s="11"/>
      <c r="D226" s="23"/>
      <c r="E226" s="13" t="s">
        <v>19</v>
      </c>
      <c r="F226" s="14" t="s">
        <v>22</v>
      </c>
      <c r="G226" s="15" t="s">
        <v>21</v>
      </c>
      <c r="H226" s="16"/>
      <c r="I226" s="17"/>
      <c r="J226" s="17" t="e">
        <f t="shared" si="6"/>
        <v>#DIV/0!</v>
      </c>
      <c r="K226" s="24"/>
      <c r="L226" s="25"/>
      <c r="M226" s="35"/>
      <c r="N226" s="20"/>
    </row>
    <row r="227" spans="1:14" ht="63" hidden="1" customHeight="1" x14ac:dyDescent="0.25">
      <c r="A227" s="91"/>
      <c r="B227" s="22"/>
      <c r="C227" s="11"/>
      <c r="D227" s="23"/>
      <c r="E227" s="13" t="s">
        <v>19</v>
      </c>
      <c r="F227" s="38" t="s">
        <v>53</v>
      </c>
      <c r="G227" s="15" t="s">
        <v>21</v>
      </c>
      <c r="H227" s="16"/>
      <c r="I227" s="16"/>
      <c r="J227" s="17" t="e">
        <f t="shared" si="6"/>
        <v>#DIV/0!</v>
      </c>
      <c r="K227" s="27"/>
      <c r="L227" s="25"/>
      <c r="M227" s="35"/>
      <c r="N227" s="20"/>
    </row>
    <row r="228" spans="1:14" ht="31.5" hidden="1" customHeight="1" x14ac:dyDescent="0.25">
      <c r="A228" s="91"/>
      <c r="B228" s="28"/>
      <c r="C228" s="11"/>
      <c r="D228" s="29"/>
      <c r="E228" s="13" t="s">
        <v>24</v>
      </c>
      <c r="F228" s="30" t="s">
        <v>25</v>
      </c>
      <c r="G228" s="15" t="s">
        <v>26</v>
      </c>
      <c r="H228" s="31"/>
      <c r="I228" s="32"/>
      <c r="J228" s="17" t="e">
        <f t="shared" si="6"/>
        <v>#DIV/0!</v>
      </c>
      <c r="K228" s="17" t="e">
        <f>J228</f>
        <v>#DIV/0!</v>
      </c>
      <c r="L228" s="33"/>
      <c r="M228" s="35"/>
      <c r="N228" s="17"/>
    </row>
    <row r="229" spans="1:14" ht="47.25" hidden="1" customHeight="1" x14ac:dyDescent="0.25">
      <c r="A229" s="91"/>
      <c r="B229" s="10"/>
      <c r="C229" s="11" t="s">
        <v>61</v>
      </c>
      <c r="D229" s="12" t="s">
        <v>18</v>
      </c>
      <c r="E229" s="13" t="s">
        <v>19</v>
      </c>
      <c r="F229" s="14" t="s">
        <v>20</v>
      </c>
      <c r="G229" s="15" t="s">
        <v>21</v>
      </c>
      <c r="H229" s="16"/>
      <c r="I229" s="17"/>
      <c r="J229" s="17" t="e">
        <f t="shared" si="6"/>
        <v>#DIV/0!</v>
      </c>
      <c r="K229" s="18" t="e">
        <f>(J229+J230+J231)/2</f>
        <v>#DIV/0!</v>
      </c>
      <c r="L229" s="19" t="e">
        <f>(K229+K232)/2</f>
        <v>#DIV/0!</v>
      </c>
      <c r="M229" s="35"/>
      <c r="N229" s="20"/>
    </row>
    <row r="230" spans="1:14" ht="47.25" hidden="1" customHeight="1" x14ac:dyDescent="0.25">
      <c r="A230" s="91"/>
      <c r="B230" s="22"/>
      <c r="C230" s="11"/>
      <c r="D230" s="23"/>
      <c r="E230" s="13" t="s">
        <v>19</v>
      </c>
      <c r="F230" s="14" t="s">
        <v>22</v>
      </c>
      <c r="G230" s="15" t="s">
        <v>21</v>
      </c>
      <c r="H230" s="16"/>
      <c r="I230" s="17"/>
      <c r="J230" s="17" t="e">
        <f t="shared" si="6"/>
        <v>#DIV/0!</v>
      </c>
      <c r="K230" s="24"/>
      <c r="L230" s="25"/>
      <c r="M230" s="35"/>
      <c r="N230" s="20"/>
    </row>
    <row r="231" spans="1:14" ht="63" hidden="1" customHeight="1" x14ac:dyDescent="0.25">
      <c r="A231" s="91"/>
      <c r="B231" s="22"/>
      <c r="C231" s="11"/>
      <c r="D231" s="23"/>
      <c r="E231" s="13" t="s">
        <v>19</v>
      </c>
      <c r="F231" s="38" t="s">
        <v>53</v>
      </c>
      <c r="G231" s="15" t="s">
        <v>21</v>
      </c>
      <c r="H231" s="16"/>
      <c r="I231" s="16"/>
      <c r="J231" s="17"/>
      <c r="K231" s="27"/>
      <c r="L231" s="25"/>
      <c r="M231" s="35"/>
      <c r="N231" s="20"/>
    </row>
    <row r="232" spans="1:14" ht="31.5" hidden="1" customHeight="1" x14ac:dyDescent="0.25">
      <c r="A232" s="91"/>
      <c r="B232" s="28"/>
      <c r="C232" s="11"/>
      <c r="D232" s="29"/>
      <c r="E232" s="13" t="s">
        <v>24</v>
      </c>
      <c r="F232" s="30" t="s">
        <v>25</v>
      </c>
      <c r="G232" s="15" t="s">
        <v>26</v>
      </c>
      <c r="H232" s="31"/>
      <c r="I232" s="32"/>
      <c r="J232" s="17" t="e">
        <f>IF(I232/H232*100&gt;100,100,I232/H232*100)</f>
        <v>#DIV/0!</v>
      </c>
      <c r="K232" s="17" t="e">
        <f>J232</f>
        <v>#DIV/0!</v>
      </c>
      <c r="L232" s="33"/>
      <c r="M232" s="35"/>
      <c r="N232" s="17"/>
    </row>
    <row r="233" spans="1:14" ht="47.25" hidden="1" customHeight="1" x14ac:dyDescent="0.25">
      <c r="A233" s="91"/>
      <c r="B233" s="10" t="s">
        <v>62</v>
      </c>
      <c r="C233" s="11" t="s">
        <v>63</v>
      </c>
      <c r="D233" s="12" t="s">
        <v>18</v>
      </c>
      <c r="E233" s="13" t="s">
        <v>19</v>
      </c>
      <c r="F233" s="14" t="s">
        <v>20</v>
      </c>
      <c r="G233" s="15" t="s">
        <v>21</v>
      </c>
      <c r="H233" s="16"/>
      <c r="I233" s="17"/>
      <c r="J233" s="17" t="e">
        <f>IF(I233/H233*100&gt;100,100,I233/H233*100)</f>
        <v>#DIV/0!</v>
      </c>
      <c r="K233" s="18" t="e">
        <f>(J233+J234+J235)/2</f>
        <v>#DIV/0!</v>
      </c>
      <c r="L233" s="19" t="e">
        <f>(K233+K236)/2</f>
        <v>#DIV/0!</v>
      </c>
      <c r="M233" s="35"/>
      <c r="N233" s="20"/>
    </row>
    <row r="234" spans="1:14" ht="47.25" hidden="1" customHeight="1" x14ac:dyDescent="0.25">
      <c r="A234" s="91"/>
      <c r="B234" s="22"/>
      <c r="C234" s="11"/>
      <c r="D234" s="23"/>
      <c r="E234" s="13" t="s">
        <v>19</v>
      </c>
      <c r="F234" s="14" t="s">
        <v>22</v>
      </c>
      <c r="G234" s="15" t="s">
        <v>21</v>
      </c>
      <c r="H234" s="16"/>
      <c r="I234" s="17"/>
      <c r="J234" s="17" t="e">
        <f>IF(I234/H234*100&gt;100,100,I234/H234*100)</f>
        <v>#DIV/0!</v>
      </c>
      <c r="K234" s="24"/>
      <c r="L234" s="25"/>
      <c r="M234" s="35"/>
      <c r="N234" s="20"/>
    </row>
    <row r="235" spans="1:14" ht="63" hidden="1" customHeight="1" x14ac:dyDescent="0.25">
      <c r="A235" s="91"/>
      <c r="B235" s="22"/>
      <c r="C235" s="11"/>
      <c r="D235" s="23"/>
      <c r="E235" s="13" t="s">
        <v>19</v>
      </c>
      <c r="F235" s="38" t="s">
        <v>53</v>
      </c>
      <c r="G235" s="15" t="s">
        <v>21</v>
      </c>
      <c r="H235" s="16"/>
      <c r="I235" s="16"/>
      <c r="J235" s="17"/>
      <c r="K235" s="27"/>
      <c r="L235" s="25"/>
      <c r="M235" s="35"/>
      <c r="N235" s="20"/>
    </row>
    <row r="236" spans="1:14" ht="31.5" hidden="1" customHeight="1" x14ac:dyDescent="0.25">
      <c r="A236" s="91"/>
      <c r="B236" s="28"/>
      <c r="C236" s="11"/>
      <c r="D236" s="29"/>
      <c r="E236" s="13" t="s">
        <v>24</v>
      </c>
      <c r="F236" s="30" t="s">
        <v>25</v>
      </c>
      <c r="G236" s="15" t="s">
        <v>26</v>
      </c>
      <c r="H236" s="31"/>
      <c r="I236" s="32"/>
      <c r="J236" s="17" t="e">
        <f>IF(I236/H236*100&gt;100,100,I236/H236*100)</f>
        <v>#DIV/0!</v>
      </c>
      <c r="K236" s="17" t="e">
        <f>J236</f>
        <v>#DIV/0!</v>
      </c>
      <c r="L236" s="33"/>
      <c r="M236" s="35"/>
      <c r="N236" s="17"/>
    </row>
    <row r="237" spans="1:14" ht="47.25" hidden="1" customHeight="1" x14ac:dyDescent="0.25">
      <c r="A237" s="91"/>
      <c r="B237" s="10" t="s">
        <v>64</v>
      </c>
      <c r="C237" s="11" t="s">
        <v>65</v>
      </c>
      <c r="D237" s="12" t="s">
        <v>18</v>
      </c>
      <c r="E237" s="13" t="s">
        <v>19</v>
      </c>
      <c r="F237" s="14" t="s">
        <v>20</v>
      </c>
      <c r="G237" s="15" t="s">
        <v>21</v>
      </c>
      <c r="H237" s="16"/>
      <c r="I237" s="17"/>
      <c r="J237" s="17" t="e">
        <f>IF(I237/H237*100&gt;100,100,I237/H237*100)</f>
        <v>#DIV/0!</v>
      </c>
      <c r="K237" s="18" t="e">
        <f>(J237+J238+J239)/2</f>
        <v>#DIV/0!</v>
      </c>
      <c r="L237" s="19" t="e">
        <f>(K237+K240)/2</f>
        <v>#DIV/0!</v>
      </c>
      <c r="M237" s="35"/>
      <c r="N237" s="20"/>
    </row>
    <row r="238" spans="1:14" ht="47.25" hidden="1" customHeight="1" x14ac:dyDescent="0.25">
      <c r="A238" s="91"/>
      <c r="B238" s="22"/>
      <c r="C238" s="11"/>
      <c r="D238" s="23"/>
      <c r="E238" s="13" t="s">
        <v>19</v>
      </c>
      <c r="F238" s="14" t="s">
        <v>22</v>
      </c>
      <c r="G238" s="15" t="s">
        <v>21</v>
      </c>
      <c r="H238" s="16"/>
      <c r="I238" s="17"/>
      <c r="J238" s="17" t="e">
        <f>IF(I238/H238*100&gt;100,100,I238/H238*100)</f>
        <v>#DIV/0!</v>
      </c>
      <c r="K238" s="24"/>
      <c r="L238" s="25"/>
      <c r="M238" s="35"/>
      <c r="N238" s="20"/>
    </row>
    <row r="239" spans="1:14" ht="63" hidden="1" customHeight="1" x14ac:dyDescent="0.25">
      <c r="A239" s="91"/>
      <c r="B239" s="22"/>
      <c r="C239" s="11"/>
      <c r="D239" s="23"/>
      <c r="E239" s="13" t="s">
        <v>19</v>
      </c>
      <c r="F239" s="38" t="s">
        <v>53</v>
      </c>
      <c r="G239" s="15" t="s">
        <v>21</v>
      </c>
      <c r="H239" s="16"/>
      <c r="I239" s="16"/>
      <c r="J239" s="17"/>
      <c r="K239" s="27"/>
      <c r="L239" s="25"/>
      <c r="M239" s="35"/>
      <c r="N239" s="20"/>
    </row>
    <row r="240" spans="1:14" ht="31.5" hidden="1" customHeight="1" x14ac:dyDescent="0.25">
      <c r="A240" s="91"/>
      <c r="B240" s="28"/>
      <c r="C240" s="11"/>
      <c r="D240" s="29"/>
      <c r="E240" s="13" t="s">
        <v>24</v>
      </c>
      <c r="F240" s="30" t="s">
        <v>25</v>
      </c>
      <c r="G240" s="15" t="s">
        <v>26</v>
      </c>
      <c r="H240" s="31"/>
      <c r="I240" s="32"/>
      <c r="J240" s="17" t="e">
        <f t="shared" ref="J240:J246" si="7">IF(I240/H240*100&gt;100,100,I240/H240*100)</f>
        <v>#DIV/0!</v>
      </c>
      <c r="K240" s="17" t="e">
        <f>J240</f>
        <v>#DIV/0!</v>
      </c>
      <c r="L240" s="33"/>
      <c r="M240" s="35"/>
      <c r="N240" s="17"/>
    </row>
    <row r="241" spans="1:14" ht="47.25" hidden="1" customHeight="1" x14ac:dyDescent="0.25">
      <c r="A241" s="91"/>
      <c r="B241" s="10"/>
      <c r="C241" s="11" t="s">
        <v>66</v>
      </c>
      <c r="D241" s="12" t="s">
        <v>18</v>
      </c>
      <c r="E241" s="13" t="s">
        <v>19</v>
      </c>
      <c r="F241" s="14" t="s">
        <v>20</v>
      </c>
      <c r="G241" s="15" t="s">
        <v>21</v>
      </c>
      <c r="H241" s="16"/>
      <c r="I241" s="17"/>
      <c r="J241" s="17" t="e">
        <f t="shared" si="7"/>
        <v>#DIV/0!</v>
      </c>
      <c r="K241" s="18" t="e">
        <f>(J241+J242+J243)/3</f>
        <v>#DIV/0!</v>
      </c>
      <c r="L241" s="19" t="e">
        <f>(K241+K244)/2</f>
        <v>#DIV/0!</v>
      </c>
      <c r="M241" s="35"/>
      <c r="N241" s="20"/>
    </row>
    <row r="242" spans="1:14" ht="47.25" hidden="1" customHeight="1" x14ac:dyDescent="0.25">
      <c r="A242" s="91"/>
      <c r="B242" s="22"/>
      <c r="C242" s="11"/>
      <c r="D242" s="23"/>
      <c r="E242" s="13" t="s">
        <v>19</v>
      </c>
      <c r="F242" s="14" t="s">
        <v>22</v>
      </c>
      <c r="G242" s="15" t="s">
        <v>21</v>
      </c>
      <c r="H242" s="16"/>
      <c r="I242" s="17"/>
      <c r="J242" s="17" t="e">
        <f t="shared" si="7"/>
        <v>#DIV/0!</v>
      </c>
      <c r="K242" s="24"/>
      <c r="L242" s="25"/>
      <c r="M242" s="35"/>
      <c r="N242" s="20"/>
    </row>
    <row r="243" spans="1:14" ht="63" hidden="1" customHeight="1" x14ac:dyDescent="0.25">
      <c r="A243" s="91"/>
      <c r="B243" s="22"/>
      <c r="C243" s="11"/>
      <c r="D243" s="23"/>
      <c r="E243" s="13" t="s">
        <v>19</v>
      </c>
      <c r="F243" s="38" t="s">
        <v>53</v>
      </c>
      <c r="G243" s="15" t="s">
        <v>21</v>
      </c>
      <c r="H243" s="16"/>
      <c r="I243" s="16"/>
      <c r="J243" s="17" t="e">
        <f t="shared" si="7"/>
        <v>#DIV/0!</v>
      </c>
      <c r="K243" s="27"/>
      <c r="L243" s="25"/>
      <c r="M243" s="35"/>
      <c r="N243" s="20"/>
    </row>
    <row r="244" spans="1:14" ht="31.5" hidden="1" customHeight="1" x14ac:dyDescent="0.25">
      <c r="A244" s="91"/>
      <c r="B244" s="28"/>
      <c r="C244" s="11"/>
      <c r="D244" s="29"/>
      <c r="E244" s="13" t="s">
        <v>24</v>
      </c>
      <c r="F244" s="30" t="s">
        <v>25</v>
      </c>
      <c r="G244" s="15" t="s">
        <v>26</v>
      </c>
      <c r="H244" s="31"/>
      <c r="I244" s="32"/>
      <c r="J244" s="17" t="e">
        <f t="shared" si="7"/>
        <v>#DIV/0!</v>
      </c>
      <c r="K244" s="17" t="e">
        <f>J244</f>
        <v>#DIV/0!</v>
      </c>
      <c r="L244" s="33"/>
      <c r="M244" s="35"/>
      <c r="N244" s="17"/>
    </row>
    <row r="245" spans="1:14" ht="47.25" hidden="1" customHeight="1" x14ac:dyDescent="0.25">
      <c r="A245" s="91"/>
      <c r="B245" s="10" t="s">
        <v>67</v>
      </c>
      <c r="C245" s="11" t="s">
        <v>68</v>
      </c>
      <c r="D245" s="12" t="s">
        <v>18</v>
      </c>
      <c r="E245" s="13" t="s">
        <v>19</v>
      </c>
      <c r="F245" s="14" t="s">
        <v>20</v>
      </c>
      <c r="G245" s="15" t="s">
        <v>21</v>
      </c>
      <c r="H245" s="16"/>
      <c r="I245" s="17"/>
      <c r="J245" s="17" t="e">
        <f t="shared" si="7"/>
        <v>#DIV/0!</v>
      </c>
      <c r="K245" s="18" t="e">
        <f>(J245+J246+J247)/2</f>
        <v>#DIV/0!</v>
      </c>
      <c r="L245" s="19" t="e">
        <f>(K245+K248)/2</f>
        <v>#DIV/0!</v>
      </c>
      <c r="M245" s="35"/>
      <c r="N245" s="20"/>
    </row>
    <row r="246" spans="1:14" ht="47.25" hidden="1" customHeight="1" x14ac:dyDescent="0.25">
      <c r="A246" s="91"/>
      <c r="B246" s="22"/>
      <c r="C246" s="11"/>
      <c r="D246" s="23"/>
      <c r="E246" s="13" t="s">
        <v>19</v>
      </c>
      <c r="F246" s="14" t="s">
        <v>22</v>
      </c>
      <c r="G246" s="15" t="s">
        <v>21</v>
      </c>
      <c r="H246" s="16"/>
      <c r="I246" s="17"/>
      <c r="J246" s="17" t="e">
        <f t="shared" si="7"/>
        <v>#DIV/0!</v>
      </c>
      <c r="K246" s="24"/>
      <c r="L246" s="25"/>
      <c r="M246" s="35"/>
      <c r="N246" s="20"/>
    </row>
    <row r="247" spans="1:14" ht="63" hidden="1" customHeight="1" x14ac:dyDescent="0.25">
      <c r="A247" s="91"/>
      <c r="B247" s="22"/>
      <c r="C247" s="11"/>
      <c r="D247" s="23"/>
      <c r="E247" s="13" t="s">
        <v>19</v>
      </c>
      <c r="F247" s="38" t="s">
        <v>53</v>
      </c>
      <c r="G247" s="15" t="s">
        <v>21</v>
      </c>
      <c r="H247" s="16"/>
      <c r="I247" s="16"/>
      <c r="J247" s="17"/>
      <c r="K247" s="27"/>
      <c r="L247" s="25"/>
      <c r="M247" s="35"/>
      <c r="N247" s="20"/>
    </row>
    <row r="248" spans="1:14" ht="31.5" hidden="1" customHeight="1" x14ac:dyDescent="0.25">
      <c r="A248" s="91"/>
      <c r="B248" s="28"/>
      <c r="C248" s="11"/>
      <c r="D248" s="29"/>
      <c r="E248" s="13" t="s">
        <v>24</v>
      </c>
      <c r="F248" s="30" t="s">
        <v>25</v>
      </c>
      <c r="G248" s="15" t="s">
        <v>26</v>
      </c>
      <c r="H248" s="31"/>
      <c r="I248" s="32"/>
      <c r="J248" s="17" t="e">
        <f>IF(I248/H248*100&gt;100,100,I248/H248*100)</f>
        <v>#DIV/0!</v>
      </c>
      <c r="K248" s="17" t="e">
        <f>J248</f>
        <v>#DIV/0!</v>
      </c>
      <c r="L248" s="33"/>
      <c r="M248" s="35"/>
      <c r="N248" s="17"/>
    </row>
    <row r="249" spans="1:14" ht="47.25" hidden="1" customHeight="1" x14ac:dyDescent="0.25">
      <c r="A249" s="91"/>
      <c r="B249" s="10" t="s">
        <v>69</v>
      </c>
      <c r="C249" s="11" t="s">
        <v>70</v>
      </c>
      <c r="D249" s="12" t="s">
        <v>18</v>
      </c>
      <c r="E249" s="13" t="s">
        <v>19</v>
      </c>
      <c r="F249" s="14" t="s">
        <v>20</v>
      </c>
      <c r="G249" s="15" t="s">
        <v>21</v>
      </c>
      <c r="H249" s="16"/>
      <c r="I249" s="17"/>
      <c r="J249" s="17" t="e">
        <f>IF(I249/H249*100&gt;100,100,I249/H249*100)</f>
        <v>#DIV/0!</v>
      </c>
      <c r="K249" s="18" t="e">
        <f>(J249+J250+J251)/2</f>
        <v>#DIV/0!</v>
      </c>
      <c r="L249" s="19" t="e">
        <f>(K249+K252)/2</f>
        <v>#DIV/0!</v>
      </c>
      <c r="M249" s="35"/>
      <c r="N249" s="20"/>
    </row>
    <row r="250" spans="1:14" ht="47.25" hidden="1" customHeight="1" x14ac:dyDescent="0.25">
      <c r="A250" s="91"/>
      <c r="B250" s="22"/>
      <c r="C250" s="11"/>
      <c r="D250" s="23"/>
      <c r="E250" s="13" t="s">
        <v>19</v>
      </c>
      <c r="F250" s="14" t="s">
        <v>22</v>
      </c>
      <c r="G250" s="15" t="s">
        <v>21</v>
      </c>
      <c r="H250" s="16"/>
      <c r="I250" s="17"/>
      <c r="J250" s="17" t="e">
        <f>IF(I250/H250*100&gt;100,100,I250/H250*100)</f>
        <v>#DIV/0!</v>
      </c>
      <c r="K250" s="24"/>
      <c r="L250" s="25"/>
      <c r="M250" s="35"/>
      <c r="N250" s="20"/>
    </row>
    <row r="251" spans="1:14" ht="63" hidden="1" customHeight="1" x14ac:dyDescent="0.25">
      <c r="A251" s="91"/>
      <c r="B251" s="22"/>
      <c r="C251" s="11"/>
      <c r="D251" s="23"/>
      <c r="E251" s="13" t="s">
        <v>19</v>
      </c>
      <c r="F251" s="38" t="s">
        <v>53</v>
      </c>
      <c r="G251" s="15" t="s">
        <v>21</v>
      </c>
      <c r="H251" s="16"/>
      <c r="I251" s="16"/>
      <c r="J251" s="17"/>
      <c r="K251" s="27"/>
      <c r="L251" s="25"/>
      <c r="M251" s="35"/>
      <c r="N251" s="20"/>
    </row>
    <row r="252" spans="1:14" ht="31.5" hidden="1" customHeight="1" x14ac:dyDescent="0.25">
      <c r="A252" s="91"/>
      <c r="B252" s="28"/>
      <c r="C252" s="11"/>
      <c r="D252" s="29"/>
      <c r="E252" s="13" t="s">
        <v>24</v>
      </c>
      <c r="F252" s="30" t="s">
        <v>25</v>
      </c>
      <c r="G252" s="15" t="s">
        <v>26</v>
      </c>
      <c r="H252" s="31"/>
      <c r="I252" s="32"/>
      <c r="J252" s="17" t="e">
        <f t="shared" ref="J252:J268" si="8">IF(I252/H252*100&gt;100,100,I252/H252*100)</f>
        <v>#DIV/0!</v>
      </c>
      <c r="K252" s="17" t="e">
        <f>J252</f>
        <v>#DIV/0!</v>
      </c>
      <c r="L252" s="33"/>
      <c r="M252" s="35"/>
      <c r="N252" s="17"/>
    </row>
    <row r="253" spans="1:14" ht="47.25" hidden="1" customHeight="1" x14ac:dyDescent="0.25">
      <c r="A253" s="91"/>
      <c r="B253" s="10"/>
      <c r="C253" s="11" t="s">
        <v>71</v>
      </c>
      <c r="D253" s="12" t="s">
        <v>18</v>
      </c>
      <c r="E253" s="13" t="s">
        <v>19</v>
      </c>
      <c r="F253" s="14" t="s">
        <v>20</v>
      </c>
      <c r="G253" s="15" t="s">
        <v>21</v>
      </c>
      <c r="H253" s="16"/>
      <c r="I253" s="17"/>
      <c r="J253" s="17" t="e">
        <f t="shared" si="8"/>
        <v>#DIV/0!</v>
      </c>
      <c r="K253" s="18" t="e">
        <f>(J253+J254+J255)/3</f>
        <v>#DIV/0!</v>
      </c>
      <c r="L253" s="19" t="e">
        <f>(K253+K256)/2</f>
        <v>#DIV/0!</v>
      </c>
      <c r="M253" s="35"/>
      <c r="N253" s="20"/>
    </row>
    <row r="254" spans="1:14" ht="47.25" hidden="1" customHeight="1" x14ac:dyDescent="0.25">
      <c r="A254" s="91"/>
      <c r="B254" s="22"/>
      <c r="C254" s="11"/>
      <c r="D254" s="23"/>
      <c r="E254" s="13" t="s">
        <v>19</v>
      </c>
      <c r="F254" s="14" t="s">
        <v>22</v>
      </c>
      <c r="G254" s="15" t="s">
        <v>21</v>
      </c>
      <c r="H254" s="16"/>
      <c r="I254" s="17"/>
      <c r="J254" s="17" t="e">
        <f t="shared" si="8"/>
        <v>#DIV/0!</v>
      </c>
      <c r="K254" s="24"/>
      <c r="L254" s="25"/>
      <c r="M254" s="35"/>
      <c r="N254" s="20"/>
    </row>
    <row r="255" spans="1:14" ht="63" hidden="1" customHeight="1" x14ac:dyDescent="0.25">
      <c r="A255" s="91"/>
      <c r="B255" s="22"/>
      <c r="C255" s="11"/>
      <c r="D255" s="23"/>
      <c r="E255" s="13" t="s">
        <v>19</v>
      </c>
      <c r="F255" s="38" t="s">
        <v>53</v>
      </c>
      <c r="G255" s="15" t="s">
        <v>21</v>
      </c>
      <c r="H255" s="16"/>
      <c r="I255" s="16"/>
      <c r="J255" s="17" t="e">
        <f t="shared" si="8"/>
        <v>#DIV/0!</v>
      </c>
      <c r="K255" s="27"/>
      <c r="L255" s="25"/>
      <c r="M255" s="35"/>
      <c r="N255" s="20"/>
    </row>
    <row r="256" spans="1:14" ht="31.5" hidden="1" customHeight="1" x14ac:dyDescent="0.25">
      <c r="A256" s="91"/>
      <c r="B256" s="28"/>
      <c r="C256" s="11"/>
      <c r="D256" s="29"/>
      <c r="E256" s="13" t="s">
        <v>24</v>
      </c>
      <c r="F256" s="30" t="s">
        <v>25</v>
      </c>
      <c r="G256" s="15" t="s">
        <v>26</v>
      </c>
      <c r="H256" s="31"/>
      <c r="I256" s="32"/>
      <c r="J256" s="17" t="e">
        <f t="shared" si="8"/>
        <v>#DIV/0!</v>
      </c>
      <c r="K256" s="17" t="e">
        <f>J256</f>
        <v>#DIV/0!</v>
      </c>
      <c r="L256" s="33"/>
      <c r="M256" s="35"/>
      <c r="N256" s="17"/>
    </row>
    <row r="257" spans="1:14" ht="47.25" customHeight="1" x14ac:dyDescent="0.25">
      <c r="A257" s="91"/>
      <c r="B257" s="10" t="s">
        <v>72</v>
      </c>
      <c r="C257" s="11" t="s">
        <v>73</v>
      </c>
      <c r="D257" s="12" t="s">
        <v>18</v>
      </c>
      <c r="E257" s="13" t="s">
        <v>19</v>
      </c>
      <c r="F257" s="14" t="s">
        <v>20</v>
      </c>
      <c r="G257" s="15" t="s">
        <v>21</v>
      </c>
      <c r="H257" s="16">
        <v>100</v>
      </c>
      <c r="I257" s="17">
        <v>100</v>
      </c>
      <c r="J257" s="17">
        <f t="shared" si="8"/>
        <v>100</v>
      </c>
      <c r="K257" s="18">
        <f>(J257+J258+J259)/3</f>
        <v>97.419444444444437</v>
      </c>
      <c r="L257" s="19">
        <f>(K257+K260)/2</f>
        <v>97.640203505644678</v>
      </c>
      <c r="M257" s="35"/>
      <c r="N257" s="20"/>
    </row>
    <row r="258" spans="1:14" ht="47.25" x14ac:dyDescent="0.25">
      <c r="A258" s="91"/>
      <c r="B258" s="22"/>
      <c r="C258" s="11"/>
      <c r="D258" s="23"/>
      <c r="E258" s="13" t="s">
        <v>19</v>
      </c>
      <c r="F258" s="14" t="s">
        <v>22</v>
      </c>
      <c r="G258" s="15" t="s">
        <v>21</v>
      </c>
      <c r="H258" s="16">
        <v>96</v>
      </c>
      <c r="I258" s="17">
        <v>95</v>
      </c>
      <c r="J258" s="17">
        <f t="shared" si="8"/>
        <v>98.958333333333343</v>
      </c>
      <c r="K258" s="24"/>
      <c r="L258" s="25"/>
      <c r="M258" s="35"/>
      <c r="N258" s="20"/>
    </row>
    <row r="259" spans="1:14" ht="63" x14ac:dyDescent="0.25">
      <c r="A259" s="91"/>
      <c r="B259" s="22"/>
      <c r="C259" s="11"/>
      <c r="D259" s="23"/>
      <c r="E259" s="13" t="s">
        <v>19</v>
      </c>
      <c r="F259" s="38" t="s">
        <v>53</v>
      </c>
      <c r="G259" s="15" t="s">
        <v>21</v>
      </c>
      <c r="H259" s="16">
        <v>100</v>
      </c>
      <c r="I259" s="16">
        <v>93.3</v>
      </c>
      <c r="J259" s="17">
        <f t="shared" si="8"/>
        <v>93.3</v>
      </c>
      <c r="K259" s="27"/>
      <c r="L259" s="25"/>
      <c r="M259" s="35"/>
      <c r="N259" s="20"/>
    </row>
    <row r="260" spans="1:14" ht="31.5" x14ac:dyDescent="0.25">
      <c r="A260" s="91"/>
      <c r="B260" s="28"/>
      <c r="C260" s="11"/>
      <c r="D260" s="29"/>
      <c r="E260" s="13" t="s">
        <v>24</v>
      </c>
      <c r="F260" s="30" t="s">
        <v>25</v>
      </c>
      <c r="G260" s="15" t="s">
        <v>26</v>
      </c>
      <c r="H260" s="31">
        <v>187</v>
      </c>
      <c r="I260" s="32">
        <v>183</v>
      </c>
      <c r="J260" s="17">
        <f t="shared" si="8"/>
        <v>97.860962566844918</v>
      </c>
      <c r="K260" s="17">
        <f>J260</f>
        <v>97.860962566844918</v>
      </c>
      <c r="L260" s="33"/>
      <c r="M260" s="35"/>
      <c r="N260" s="17"/>
    </row>
    <row r="261" spans="1:14" ht="47.25" hidden="1" customHeight="1" x14ac:dyDescent="0.25">
      <c r="A261" s="91"/>
      <c r="B261" s="10"/>
      <c r="C261" s="11" t="s">
        <v>74</v>
      </c>
      <c r="D261" s="12" t="s">
        <v>18</v>
      </c>
      <c r="E261" s="13" t="s">
        <v>19</v>
      </c>
      <c r="F261" s="14" t="s">
        <v>20</v>
      </c>
      <c r="G261" s="15" t="s">
        <v>21</v>
      </c>
      <c r="H261" s="16"/>
      <c r="I261" s="17"/>
      <c r="J261" s="17" t="e">
        <f t="shared" si="8"/>
        <v>#DIV/0!</v>
      </c>
      <c r="K261" s="18" t="e">
        <f>(J261+J262+J263)/2</f>
        <v>#DIV/0!</v>
      </c>
      <c r="L261" s="19" t="e">
        <f>(K261+K264)/2</f>
        <v>#DIV/0!</v>
      </c>
      <c r="M261" s="35"/>
      <c r="N261" s="20"/>
    </row>
    <row r="262" spans="1:14" ht="47.25" hidden="1" customHeight="1" x14ac:dyDescent="0.25">
      <c r="A262" s="91"/>
      <c r="B262" s="22"/>
      <c r="C262" s="11"/>
      <c r="D262" s="23"/>
      <c r="E262" s="13" t="s">
        <v>19</v>
      </c>
      <c r="F262" s="14" t="s">
        <v>22</v>
      </c>
      <c r="G262" s="15" t="s">
        <v>21</v>
      </c>
      <c r="H262" s="16"/>
      <c r="I262" s="17"/>
      <c r="J262" s="17" t="e">
        <f t="shared" si="8"/>
        <v>#DIV/0!</v>
      </c>
      <c r="K262" s="24"/>
      <c r="L262" s="25"/>
      <c r="M262" s="35"/>
      <c r="N262" s="20"/>
    </row>
    <row r="263" spans="1:14" ht="63" hidden="1" customHeight="1" x14ac:dyDescent="0.25">
      <c r="A263" s="91"/>
      <c r="B263" s="22"/>
      <c r="C263" s="11"/>
      <c r="D263" s="23"/>
      <c r="E263" s="13" t="s">
        <v>19</v>
      </c>
      <c r="F263" s="38" t="s">
        <v>53</v>
      </c>
      <c r="G263" s="15" t="s">
        <v>21</v>
      </c>
      <c r="H263" s="16"/>
      <c r="I263" s="16"/>
      <c r="J263" s="17"/>
      <c r="K263" s="27"/>
      <c r="L263" s="25"/>
      <c r="M263" s="35"/>
      <c r="N263" s="20"/>
    </row>
    <row r="264" spans="1:14" ht="31.5" hidden="1" customHeight="1" x14ac:dyDescent="0.25">
      <c r="A264" s="91"/>
      <c r="B264" s="28"/>
      <c r="C264" s="11"/>
      <c r="D264" s="29"/>
      <c r="E264" s="13" t="s">
        <v>24</v>
      </c>
      <c r="F264" s="30" t="s">
        <v>25</v>
      </c>
      <c r="G264" s="15" t="s">
        <v>26</v>
      </c>
      <c r="H264" s="31"/>
      <c r="I264" s="32"/>
      <c r="J264" s="17" t="e">
        <f>IF(I264/H264*100&gt;100,100,I264/H264*100)</f>
        <v>#DIV/0!</v>
      </c>
      <c r="K264" s="17" t="e">
        <f>J264</f>
        <v>#DIV/0!</v>
      </c>
      <c r="L264" s="33"/>
      <c r="M264" s="35"/>
      <c r="N264" s="17"/>
    </row>
    <row r="265" spans="1:14" ht="47.25" hidden="1" customHeight="1" x14ac:dyDescent="0.25">
      <c r="A265" s="91"/>
      <c r="B265" s="10"/>
      <c r="C265" s="11" t="s">
        <v>262</v>
      </c>
      <c r="D265" s="12" t="s">
        <v>18</v>
      </c>
      <c r="E265" s="13" t="s">
        <v>19</v>
      </c>
      <c r="F265" s="14" t="s">
        <v>20</v>
      </c>
      <c r="G265" s="15" t="s">
        <v>21</v>
      </c>
      <c r="H265" s="16"/>
      <c r="I265" s="17"/>
      <c r="J265" s="17" t="e">
        <f t="shared" si="8"/>
        <v>#DIV/0!</v>
      </c>
      <c r="K265" s="18" t="e">
        <f>(J265+J266+J267)/3</f>
        <v>#DIV/0!</v>
      </c>
      <c r="L265" s="19" t="e">
        <f>(K265+K268)/2</f>
        <v>#DIV/0!</v>
      </c>
      <c r="M265" s="35"/>
      <c r="N265" s="20"/>
    </row>
    <row r="266" spans="1:14" ht="47.25" hidden="1" customHeight="1" x14ac:dyDescent="0.25">
      <c r="A266" s="91"/>
      <c r="B266" s="22"/>
      <c r="C266" s="11"/>
      <c r="D266" s="23"/>
      <c r="E266" s="13" t="s">
        <v>19</v>
      </c>
      <c r="F266" s="14" t="s">
        <v>22</v>
      </c>
      <c r="G266" s="15" t="s">
        <v>21</v>
      </c>
      <c r="H266" s="16"/>
      <c r="I266" s="17"/>
      <c r="J266" s="17" t="e">
        <f t="shared" si="8"/>
        <v>#DIV/0!</v>
      </c>
      <c r="K266" s="24"/>
      <c r="L266" s="25"/>
      <c r="M266" s="35"/>
      <c r="N266" s="20"/>
    </row>
    <row r="267" spans="1:14" ht="63" hidden="1" customHeight="1" x14ac:dyDescent="0.25">
      <c r="A267" s="91"/>
      <c r="B267" s="22"/>
      <c r="C267" s="11"/>
      <c r="D267" s="23"/>
      <c r="E267" s="13" t="s">
        <v>19</v>
      </c>
      <c r="F267" s="38" t="s">
        <v>53</v>
      </c>
      <c r="G267" s="15" t="s">
        <v>21</v>
      </c>
      <c r="H267" s="16"/>
      <c r="I267" s="16"/>
      <c r="J267" s="17" t="e">
        <f t="shared" si="8"/>
        <v>#DIV/0!</v>
      </c>
      <c r="K267" s="27"/>
      <c r="L267" s="25"/>
      <c r="M267" s="35"/>
      <c r="N267" s="20"/>
    </row>
    <row r="268" spans="1:14" ht="31.5" hidden="1" customHeight="1" x14ac:dyDescent="0.25">
      <c r="A268" s="91"/>
      <c r="B268" s="28"/>
      <c r="C268" s="11"/>
      <c r="D268" s="29"/>
      <c r="E268" s="13" t="s">
        <v>24</v>
      </c>
      <c r="F268" s="30" t="s">
        <v>25</v>
      </c>
      <c r="G268" s="15" t="s">
        <v>26</v>
      </c>
      <c r="H268" s="31"/>
      <c r="I268" s="32"/>
      <c r="J268" s="17" t="e">
        <f t="shared" si="8"/>
        <v>#DIV/0!</v>
      </c>
      <c r="K268" s="17" t="e">
        <f>J268</f>
        <v>#DIV/0!</v>
      </c>
      <c r="L268" s="33"/>
      <c r="M268" s="35"/>
      <c r="N268" s="17"/>
    </row>
    <row r="269" spans="1:14" ht="47.25" hidden="1" customHeight="1" x14ac:dyDescent="0.25">
      <c r="A269" s="91"/>
      <c r="B269" s="10" t="s">
        <v>69</v>
      </c>
      <c r="C269" s="11" t="s">
        <v>76</v>
      </c>
      <c r="D269" s="12" t="s">
        <v>18</v>
      </c>
      <c r="E269" s="13" t="s">
        <v>19</v>
      </c>
      <c r="F269" s="14" t="s">
        <v>20</v>
      </c>
      <c r="G269" s="15" t="s">
        <v>21</v>
      </c>
      <c r="H269" s="16"/>
      <c r="I269" s="17"/>
      <c r="J269" s="17" t="e">
        <f>IF(I269/H269*100&gt;100,100,I269/H269*100)</f>
        <v>#DIV/0!</v>
      </c>
      <c r="K269" s="18" t="e">
        <f>(J269+J270+J271)/2</f>
        <v>#DIV/0!</v>
      </c>
      <c r="L269" s="19" t="e">
        <f>(K269+K272)/2</f>
        <v>#DIV/0!</v>
      </c>
      <c r="M269" s="35"/>
      <c r="N269" s="20"/>
    </row>
    <row r="270" spans="1:14" ht="47.25" hidden="1" customHeight="1" x14ac:dyDescent="0.25">
      <c r="A270" s="91"/>
      <c r="B270" s="22"/>
      <c r="C270" s="11"/>
      <c r="D270" s="23"/>
      <c r="E270" s="13" t="s">
        <v>19</v>
      </c>
      <c r="F270" s="14" t="s">
        <v>22</v>
      </c>
      <c r="G270" s="15" t="s">
        <v>21</v>
      </c>
      <c r="H270" s="16"/>
      <c r="I270" s="17"/>
      <c r="J270" s="17" t="e">
        <f>IF(I270/H270*100&gt;100,100,I270/H270*100)</f>
        <v>#DIV/0!</v>
      </c>
      <c r="K270" s="24"/>
      <c r="L270" s="25"/>
      <c r="M270" s="35"/>
      <c r="N270" s="20"/>
    </row>
    <row r="271" spans="1:14" ht="63" hidden="1" customHeight="1" x14ac:dyDescent="0.25">
      <c r="A271" s="91"/>
      <c r="B271" s="22"/>
      <c r="C271" s="11"/>
      <c r="D271" s="23"/>
      <c r="E271" s="13" t="s">
        <v>19</v>
      </c>
      <c r="F271" s="38" t="s">
        <v>53</v>
      </c>
      <c r="G271" s="15" t="s">
        <v>21</v>
      </c>
      <c r="H271" s="16"/>
      <c r="I271" s="16"/>
      <c r="J271" s="17"/>
      <c r="K271" s="27"/>
      <c r="L271" s="25"/>
      <c r="M271" s="35"/>
      <c r="N271" s="20"/>
    </row>
    <row r="272" spans="1:14" ht="31.5" hidden="1" customHeight="1" x14ac:dyDescent="0.25">
      <c r="A272" s="91"/>
      <c r="B272" s="28"/>
      <c r="C272" s="11"/>
      <c r="D272" s="29"/>
      <c r="E272" s="13" t="s">
        <v>24</v>
      </c>
      <c r="F272" s="30" t="s">
        <v>25</v>
      </c>
      <c r="G272" s="15" t="s">
        <v>26</v>
      </c>
      <c r="H272" s="31"/>
      <c r="I272" s="32"/>
      <c r="J272" s="17" t="e">
        <f>IF(I272/H272*100&gt;100,100,I272/H272*100)</f>
        <v>#DIV/0!</v>
      </c>
      <c r="K272" s="17" t="e">
        <f>J272</f>
        <v>#DIV/0!</v>
      </c>
      <c r="L272" s="33"/>
      <c r="M272" s="35"/>
      <c r="N272" s="17"/>
    </row>
    <row r="273" spans="1:14" ht="47.25" hidden="1" customHeight="1" x14ac:dyDescent="0.25">
      <c r="A273" s="91"/>
      <c r="B273" s="10" t="s">
        <v>77</v>
      </c>
      <c r="C273" s="11" t="s">
        <v>78</v>
      </c>
      <c r="D273" s="12" t="s">
        <v>18</v>
      </c>
      <c r="E273" s="13" t="s">
        <v>19</v>
      </c>
      <c r="F273" s="14" t="s">
        <v>20</v>
      </c>
      <c r="G273" s="15" t="s">
        <v>21</v>
      </c>
      <c r="H273" s="16"/>
      <c r="I273" s="17"/>
      <c r="J273" s="17" t="e">
        <f>IF(I273/H273*100&gt;100,100,I273/H273*100)</f>
        <v>#DIV/0!</v>
      </c>
      <c r="K273" s="18" t="e">
        <f>(J273+J274+J275)/2</f>
        <v>#DIV/0!</v>
      </c>
      <c r="L273" s="19" t="e">
        <f>(K273+K276)/2</f>
        <v>#DIV/0!</v>
      </c>
      <c r="M273" s="35"/>
      <c r="N273" s="20"/>
    </row>
    <row r="274" spans="1:14" ht="47.25" hidden="1" customHeight="1" x14ac:dyDescent="0.25">
      <c r="A274" s="91"/>
      <c r="B274" s="22"/>
      <c r="C274" s="11"/>
      <c r="D274" s="23"/>
      <c r="E274" s="13" t="s">
        <v>19</v>
      </c>
      <c r="F274" s="14" t="s">
        <v>22</v>
      </c>
      <c r="G274" s="15" t="s">
        <v>21</v>
      </c>
      <c r="H274" s="16"/>
      <c r="I274" s="17"/>
      <c r="J274" s="17" t="e">
        <f>IF(I274/H274*100&gt;100,100,I274/H274*100)</f>
        <v>#DIV/0!</v>
      </c>
      <c r="K274" s="24"/>
      <c r="L274" s="25"/>
      <c r="M274" s="35"/>
      <c r="N274" s="20"/>
    </row>
    <row r="275" spans="1:14" ht="63" hidden="1" customHeight="1" x14ac:dyDescent="0.25">
      <c r="A275" s="91"/>
      <c r="B275" s="22"/>
      <c r="C275" s="11"/>
      <c r="D275" s="23"/>
      <c r="E275" s="13" t="s">
        <v>19</v>
      </c>
      <c r="F275" s="38" t="s">
        <v>53</v>
      </c>
      <c r="G275" s="15" t="s">
        <v>21</v>
      </c>
      <c r="H275" s="16"/>
      <c r="I275" s="16"/>
      <c r="J275" s="17"/>
      <c r="K275" s="27"/>
      <c r="L275" s="25"/>
      <c r="M275" s="35"/>
      <c r="N275" s="20"/>
    </row>
    <row r="276" spans="1:14" ht="31.5" hidden="1" customHeight="1" x14ac:dyDescent="0.25">
      <c r="A276" s="91"/>
      <c r="B276" s="28"/>
      <c r="C276" s="11"/>
      <c r="D276" s="29"/>
      <c r="E276" s="13" t="s">
        <v>24</v>
      </c>
      <c r="F276" s="30" t="s">
        <v>25</v>
      </c>
      <c r="G276" s="15" t="s">
        <v>26</v>
      </c>
      <c r="H276" s="31"/>
      <c r="I276" s="32"/>
      <c r="J276" s="17" t="e">
        <f t="shared" ref="J276:J282" si="9">IF(I276/H276*100&gt;100,100,I276/H276*100)</f>
        <v>#DIV/0!</v>
      </c>
      <c r="K276" s="17" t="e">
        <f>J276</f>
        <v>#DIV/0!</v>
      </c>
      <c r="L276" s="33"/>
      <c r="M276" s="35"/>
      <c r="N276" s="17"/>
    </row>
    <row r="277" spans="1:14" ht="47.25" customHeight="1" x14ac:dyDescent="0.25">
      <c r="A277" s="91"/>
      <c r="B277" s="10" t="s">
        <v>79</v>
      </c>
      <c r="C277" s="11" t="s">
        <v>80</v>
      </c>
      <c r="D277" s="12" t="s">
        <v>18</v>
      </c>
      <c r="E277" s="13" t="s">
        <v>19</v>
      </c>
      <c r="F277" s="14" t="s">
        <v>20</v>
      </c>
      <c r="G277" s="15" t="s">
        <v>21</v>
      </c>
      <c r="H277" s="16">
        <v>100</v>
      </c>
      <c r="I277" s="17">
        <v>100</v>
      </c>
      <c r="J277" s="17">
        <f t="shared" si="9"/>
        <v>100</v>
      </c>
      <c r="K277" s="18">
        <f>(J277+J278+J279)/3</f>
        <v>97.333333333333329</v>
      </c>
      <c r="L277" s="19">
        <f>(K277+K280)/2</f>
        <v>98.666666666666657</v>
      </c>
      <c r="M277" s="35"/>
      <c r="N277" s="20"/>
    </row>
    <row r="278" spans="1:14" ht="47.25" x14ac:dyDescent="0.25">
      <c r="A278" s="91"/>
      <c r="B278" s="22"/>
      <c r="C278" s="11"/>
      <c r="D278" s="23"/>
      <c r="E278" s="13" t="s">
        <v>19</v>
      </c>
      <c r="F278" s="14" t="s">
        <v>22</v>
      </c>
      <c r="G278" s="15" t="s">
        <v>21</v>
      </c>
      <c r="H278" s="16">
        <v>100</v>
      </c>
      <c r="I278" s="17">
        <v>92</v>
      </c>
      <c r="J278" s="17">
        <f t="shared" si="9"/>
        <v>92</v>
      </c>
      <c r="K278" s="24"/>
      <c r="L278" s="25"/>
      <c r="M278" s="35"/>
      <c r="N278" s="20"/>
    </row>
    <row r="279" spans="1:14" ht="47.25" x14ac:dyDescent="0.25">
      <c r="A279" s="91"/>
      <c r="B279" s="22"/>
      <c r="C279" s="11"/>
      <c r="D279" s="23"/>
      <c r="E279" s="13" t="s">
        <v>19</v>
      </c>
      <c r="F279" s="38" t="s">
        <v>81</v>
      </c>
      <c r="G279" s="15" t="s">
        <v>21</v>
      </c>
      <c r="H279" s="16">
        <v>100</v>
      </c>
      <c r="I279" s="16">
        <v>100</v>
      </c>
      <c r="J279" s="17">
        <f t="shared" si="9"/>
        <v>100</v>
      </c>
      <c r="K279" s="27"/>
      <c r="L279" s="25"/>
      <c r="M279" s="35"/>
      <c r="N279" s="20"/>
    </row>
    <row r="280" spans="1:14" ht="31.5" x14ac:dyDescent="0.25">
      <c r="A280" s="91"/>
      <c r="B280" s="28"/>
      <c r="C280" s="11"/>
      <c r="D280" s="29"/>
      <c r="E280" s="13" t="s">
        <v>24</v>
      </c>
      <c r="F280" s="30" t="s">
        <v>25</v>
      </c>
      <c r="G280" s="15" t="s">
        <v>26</v>
      </c>
      <c r="H280" s="31">
        <v>1</v>
      </c>
      <c r="I280" s="32">
        <v>1</v>
      </c>
      <c r="J280" s="17">
        <f t="shared" si="9"/>
        <v>100</v>
      </c>
      <c r="K280" s="17">
        <f>J280</f>
        <v>100</v>
      </c>
      <c r="L280" s="33"/>
      <c r="M280" s="35"/>
      <c r="N280" s="17"/>
    </row>
    <row r="281" spans="1:14" ht="47.25" hidden="1" customHeight="1" x14ac:dyDescent="0.25">
      <c r="A281" s="91"/>
      <c r="B281" s="10"/>
      <c r="C281" s="11" t="s">
        <v>82</v>
      </c>
      <c r="D281" s="12" t="s">
        <v>18</v>
      </c>
      <c r="E281" s="13" t="s">
        <v>19</v>
      </c>
      <c r="F281" s="14" t="s">
        <v>20</v>
      </c>
      <c r="G281" s="15" t="s">
        <v>21</v>
      </c>
      <c r="H281" s="16"/>
      <c r="I281" s="17"/>
      <c r="J281" s="17" t="e">
        <f t="shared" si="9"/>
        <v>#DIV/0!</v>
      </c>
      <c r="K281" s="18" t="e">
        <f>(J281+J282+J283)/2</f>
        <v>#DIV/0!</v>
      </c>
      <c r="L281" s="19" t="e">
        <f>(K281+K284)/2</f>
        <v>#DIV/0!</v>
      </c>
      <c r="M281" s="35"/>
      <c r="N281" s="20"/>
    </row>
    <row r="282" spans="1:14" ht="47.25" hidden="1" customHeight="1" x14ac:dyDescent="0.25">
      <c r="A282" s="91"/>
      <c r="B282" s="22"/>
      <c r="C282" s="11"/>
      <c r="D282" s="23"/>
      <c r="E282" s="13" t="s">
        <v>19</v>
      </c>
      <c r="F282" s="14" t="s">
        <v>22</v>
      </c>
      <c r="G282" s="15" t="s">
        <v>21</v>
      </c>
      <c r="H282" s="16"/>
      <c r="I282" s="17"/>
      <c r="J282" s="17" t="e">
        <f t="shared" si="9"/>
        <v>#DIV/0!</v>
      </c>
      <c r="K282" s="24"/>
      <c r="L282" s="25"/>
      <c r="M282" s="35"/>
      <c r="N282" s="20"/>
    </row>
    <row r="283" spans="1:14" ht="47.25" hidden="1" customHeight="1" x14ac:dyDescent="0.25">
      <c r="A283" s="91"/>
      <c r="B283" s="22"/>
      <c r="C283" s="11"/>
      <c r="D283" s="23"/>
      <c r="E283" s="13" t="s">
        <v>19</v>
      </c>
      <c r="F283" s="38" t="s">
        <v>81</v>
      </c>
      <c r="G283" s="15" t="s">
        <v>21</v>
      </c>
      <c r="H283" s="16"/>
      <c r="I283" s="16"/>
      <c r="J283" s="17"/>
      <c r="K283" s="27"/>
      <c r="L283" s="25"/>
      <c r="M283" s="35"/>
      <c r="N283" s="20"/>
    </row>
    <row r="284" spans="1:14" ht="31.5" hidden="1" customHeight="1" x14ac:dyDescent="0.25">
      <c r="A284" s="91"/>
      <c r="B284" s="28"/>
      <c r="C284" s="11"/>
      <c r="D284" s="29"/>
      <c r="E284" s="13" t="s">
        <v>24</v>
      </c>
      <c r="F284" s="30" t="s">
        <v>25</v>
      </c>
      <c r="G284" s="15" t="s">
        <v>26</v>
      </c>
      <c r="H284" s="31"/>
      <c r="I284" s="32"/>
      <c r="J284" s="17" t="e">
        <f t="shared" ref="J284:J334" si="10">IF(I284/H284*100&gt;100,100,I284/H284*100)</f>
        <v>#DIV/0!</v>
      </c>
      <c r="K284" s="17" t="e">
        <f>J284</f>
        <v>#DIV/0!</v>
      </c>
      <c r="L284" s="33"/>
      <c r="M284" s="35"/>
      <c r="N284" s="17"/>
    </row>
    <row r="285" spans="1:14" ht="47.25" hidden="1" customHeight="1" x14ac:dyDescent="0.25">
      <c r="A285" s="91"/>
      <c r="B285" s="10"/>
      <c r="C285" s="11" t="s">
        <v>83</v>
      </c>
      <c r="D285" s="12" t="s">
        <v>18</v>
      </c>
      <c r="E285" s="13" t="s">
        <v>19</v>
      </c>
      <c r="F285" s="14" t="s">
        <v>20</v>
      </c>
      <c r="G285" s="15" t="s">
        <v>21</v>
      </c>
      <c r="H285" s="16"/>
      <c r="I285" s="17"/>
      <c r="J285" s="17" t="e">
        <f t="shared" si="10"/>
        <v>#DIV/0!</v>
      </c>
      <c r="K285" s="18" t="e">
        <f>(J285+J286+J287)/3</f>
        <v>#DIV/0!</v>
      </c>
      <c r="L285" s="19" t="e">
        <f>(K285+K288)/2</f>
        <v>#DIV/0!</v>
      </c>
      <c r="M285" s="35"/>
      <c r="N285" s="20"/>
    </row>
    <row r="286" spans="1:14" ht="47.25" hidden="1" customHeight="1" x14ac:dyDescent="0.25">
      <c r="A286" s="91"/>
      <c r="B286" s="22"/>
      <c r="C286" s="11"/>
      <c r="D286" s="23"/>
      <c r="E286" s="13" t="s">
        <v>19</v>
      </c>
      <c r="F286" s="14" t="s">
        <v>22</v>
      </c>
      <c r="G286" s="15" t="s">
        <v>21</v>
      </c>
      <c r="H286" s="16"/>
      <c r="I286" s="17"/>
      <c r="J286" s="17" t="e">
        <f t="shared" si="10"/>
        <v>#DIV/0!</v>
      </c>
      <c r="K286" s="24"/>
      <c r="L286" s="25"/>
      <c r="M286" s="35"/>
      <c r="N286" s="20"/>
    </row>
    <row r="287" spans="1:14" ht="47.25" hidden="1" customHeight="1" x14ac:dyDescent="0.25">
      <c r="A287" s="91"/>
      <c r="B287" s="22"/>
      <c r="C287" s="11"/>
      <c r="D287" s="23"/>
      <c r="E287" s="13" t="s">
        <v>19</v>
      </c>
      <c r="F287" s="38" t="s">
        <v>81</v>
      </c>
      <c r="G287" s="15" t="s">
        <v>21</v>
      </c>
      <c r="H287" s="16"/>
      <c r="I287" s="16"/>
      <c r="J287" s="17" t="e">
        <f t="shared" si="10"/>
        <v>#DIV/0!</v>
      </c>
      <c r="K287" s="27"/>
      <c r="L287" s="25"/>
      <c r="M287" s="35"/>
      <c r="N287" s="20"/>
    </row>
    <row r="288" spans="1:14" ht="31.5" hidden="1" customHeight="1" x14ac:dyDescent="0.25">
      <c r="A288" s="91"/>
      <c r="B288" s="28"/>
      <c r="C288" s="11"/>
      <c r="D288" s="29"/>
      <c r="E288" s="13" t="s">
        <v>24</v>
      </c>
      <c r="F288" s="30" t="s">
        <v>25</v>
      </c>
      <c r="G288" s="15" t="s">
        <v>26</v>
      </c>
      <c r="H288" s="31"/>
      <c r="I288" s="32"/>
      <c r="J288" s="17" t="e">
        <f t="shared" si="10"/>
        <v>#DIV/0!</v>
      </c>
      <c r="K288" s="17" t="e">
        <f>J288</f>
        <v>#DIV/0!</v>
      </c>
      <c r="L288" s="33"/>
      <c r="M288" s="35"/>
      <c r="N288" s="17"/>
    </row>
    <row r="289" spans="1:14" ht="47.25" hidden="1" customHeight="1" x14ac:dyDescent="0.25">
      <c r="A289" s="91"/>
      <c r="B289" s="10"/>
      <c r="C289" s="11" t="s">
        <v>84</v>
      </c>
      <c r="D289" s="12" t="s">
        <v>18</v>
      </c>
      <c r="E289" s="13" t="s">
        <v>19</v>
      </c>
      <c r="F289" s="14" t="s">
        <v>20</v>
      </c>
      <c r="G289" s="15" t="s">
        <v>21</v>
      </c>
      <c r="H289" s="16"/>
      <c r="I289" s="17"/>
      <c r="J289" s="17" t="e">
        <f>IF(I289/H289*100&gt;100,100,I289/H289*100)</f>
        <v>#DIV/0!</v>
      </c>
      <c r="K289" s="18" t="e">
        <f>(J289+J290+J291)/2</f>
        <v>#DIV/0!</v>
      </c>
      <c r="L289" s="19" t="e">
        <f>(K289+K292)/2</f>
        <v>#DIV/0!</v>
      </c>
      <c r="M289" s="35"/>
      <c r="N289" s="20"/>
    </row>
    <row r="290" spans="1:14" ht="47.25" hidden="1" customHeight="1" x14ac:dyDescent="0.25">
      <c r="A290" s="91"/>
      <c r="B290" s="22"/>
      <c r="C290" s="11"/>
      <c r="D290" s="23"/>
      <c r="E290" s="13" t="s">
        <v>19</v>
      </c>
      <c r="F290" s="14" t="s">
        <v>22</v>
      </c>
      <c r="G290" s="15" t="s">
        <v>21</v>
      </c>
      <c r="H290" s="16"/>
      <c r="I290" s="17"/>
      <c r="J290" s="17" t="e">
        <f>IF(I290/H290*100&gt;100,100,I290/H290*100)</f>
        <v>#DIV/0!</v>
      </c>
      <c r="K290" s="24"/>
      <c r="L290" s="25"/>
      <c r="M290" s="35"/>
      <c r="N290" s="20"/>
    </row>
    <row r="291" spans="1:14" ht="47.25" hidden="1" customHeight="1" x14ac:dyDescent="0.25">
      <c r="A291" s="91"/>
      <c r="B291" s="22"/>
      <c r="C291" s="11"/>
      <c r="D291" s="23"/>
      <c r="E291" s="13" t="s">
        <v>19</v>
      </c>
      <c r="F291" s="38" t="s">
        <v>81</v>
      </c>
      <c r="G291" s="15" t="s">
        <v>21</v>
      </c>
      <c r="H291" s="16"/>
      <c r="I291" s="16"/>
      <c r="J291" s="17"/>
      <c r="K291" s="27"/>
      <c r="L291" s="25"/>
      <c r="M291" s="35"/>
      <c r="N291" s="20"/>
    </row>
    <row r="292" spans="1:14" ht="31.5" hidden="1" customHeight="1" x14ac:dyDescent="0.25">
      <c r="A292" s="91"/>
      <c r="B292" s="28"/>
      <c r="C292" s="11"/>
      <c r="D292" s="29"/>
      <c r="E292" s="13" t="s">
        <v>24</v>
      </c>
      <c r="F292" s="30" t="s">
        <v>25</v>
      </c>
      <c r="G292" s="15" t="s">
        <v>26</v>
      </c>
      <c r="H292" s="31"/>
      <c r="I292" s="32"/>
      <c r="J292" s="17" t="e">
        <f>IF(I292/H292*100&gt;100,100,I292/H292*100)</f>
        <v>#DIV/0!</v>
      </c>
      <c r="K292" s="17" t="e">
        <f>J292</f>
        <v>#DIV/0!</v>
      </c>
      <c r="L292" s="33"/>
      <c r="M292" s="35"/>
      <c r="N292" s="17"/>
    </row>
    <row r="293" spans="1:14" ht="47.25" hidden="1" customHeight="1" x14ac:dyDescent="0.25">
      <c r="A293" s="91"/>
      <c r="B293" s="10"/>
      <c r="C293" s="11" t="s">
        <v>85</v>
      </c>
      <c r="D293" s="12" t="s">
        <v>18</v>
      </c>
      <c r="E293" s="13" t="s">
        <v>19</v>
      </c>
      <c r="F293" s="14" t="s">
        <v>20</v>
      </c>
      <c r="G293" s="15" t="s">
        <v>21</v>
      </c>
      <c r="H293" s="16"/>
      <c r="I293" s="17"/>
      <c r="J293" s="17" t="e">
        <f t="shared" si="10"/>
        <v>#DIV/0!</v>
      </c>
      <c r="K293" s="18" t="e">
        <f>(J293+J294+J295)/3</f>
        <v>#DIV/0!</v>
      </c>
      <c r="L293" s="19" t="e">
        <f>(K293+K296)/2</f>
        <v>#DIV/0!</v>
      </c>
      <c r="M293" s="35"/>
      <c r="N293" s="20"/>
    </row>
    <row r="294" spans="1:14" ht="47.25" hidden="1" customHeight="1" x14ac:dyDescent="0.25">
      <c r="A294" s="91"/>
      <c r="B294" s="22"/>
      <c r="C294" s="11"/>
      <c r="D294" s="23"/>
      <c r="E294" s="13" t="s">
        <v>19</v>
      </c>
      <c r="F294" s="14" t="s">
        <v>22</v>
      </c>
      <c r="G294" s="15" t="s">
        <v>21</v>
      </c>
      <c r="H294" s="16"/>
      <c r="I294" s="17"/>
      <c r="J294" s="17" t="e">
        <f t="shared" si="10"/>
        <v>#DIV/0!</v>
      </c>
      <c r="K294" s="24"/>
      <c r="L294" s="25"/>
      <c r="M294" s="35"/>
      <c r="N294" s="20"/>
    </row>
    <row r="295" spans="1:14" ht="47.25" hidden="1" customHeight="1" x14ac:dyDescent="0.25">
      <c r="A295" s="91"/>
      <c r="B295" s="22"/>
      <c r="C295" s="11"/>
      <c r="D295" s="23"/>
      <c r="E295" s="13" t="s">
        <v>19</v>
      </c>
      <c r="F295" s="38" t="s">
        <v>81</v>
      </c>
      <c r="G295" s="15" t="s">
        <v>21</v>
      </c>
      <c r="H295" s="16"/>
      <c r="I295" s="16"/>
      <c r="J295" s="17" t="e">
        <f t="shared" si="10"/>
        <v>#DIV/0!</v>
      </c>
      <c r="K295" s="27"/>
      <c r="L295" s="25"/>
      <c r="M295" s="35"/>
      <c r="N295" s="20"/>
    </row>
    <row r="296" spans="1:14" ht="31.5" hidden="1" customHeight="1" x14ac:dyDescent="0.25">
      <c r="A296" s="91"/>
      <c r="B296" s="28"/>
      <c r="C296" s="11"/>
      <c r="D296" s="29"/>
      <c r="E296" s="13" t="s">
        <v>24</v>
      </c>
      <c r="F296" s="30" t="s">
        <v>25</v>
      </c>
      <c r="G296" s="15" t="s">
        <v>26</v>
      </c>
      <c r="H296" s="31"/>
      <c r="I296" s="32"/>
      <c r="J296" s="17" t="e">
        <f t="shared" si="10"/>
        <v>#DIV/0!</v>
      </c>
      <c r="K296" s="17" t="e">
        <f>J296</f>
        <v>#DIV/0!</v>
      </c>
      <c r="L296" s="33"/>
      <c r="M296" s="35"/>
      <c r="N296" s="17"/>
    </row>
    <row r="297" spans="1:14" ht="47.25" hidden="1" customHeight="1" x14ac:dyDescent="0.25">
      <c r="A297" s="91"/>
      <c r="B297" s="10"/>
      <c r="C297" s="11" t="s">
        <v>86</v>
      </c>
      <c r="D297" s="12" t="s">
        <v>18</v>
      </c>
      <c r="E297" s="13" t="s">
        <v>19</v>
      </c>
      <c r="F297" s="14" t="s">
        <v>20</v>
      </c>
      <c r="G297" s="15" t="s">
        <v>21</v>
      </c>
      <c r="H297" s="16"/>
      <c r="I297" s="17"/>
      <c r="J297" s="17" t="e">
        <f t="shared" si="10"/>
        <v>#DIV/0!</v>
      </c>
      <c r="K297" s="18" t="e">
        <f>(J297+J298+J299)/3</f>
        <v>#DIV/0!</v>
      </c>
      <c r="L297" s="19" t="e">
        <f>(K297+K300)/2</f>
        <v>#DIV/0!</v>
      </c>
      <c r="M297" s="35"/>
      <c r="N297" s="20"/>
    </row>
    <row r="298" spans="1:14" ht="47.25" hidden="1" customHeight="1" x14ac:dyDescent="0.25">
      <c r="A298" s="91"/>
      <c r="B298" s="22"/>
      <c r="C298" s="11"/>
      <c r="D298" s="23"/>
      <c r="E298" s="13" t="s">
        <v>19</v>
      </c>
      <c r="F298" s="14" t="s">
        <v>22</v>
      </c>
      <c r="G298" s="15" t="s">
        <v>21</v>
      </c>
      <c r="H298" s="16"/>
      <c r="I298" s="17"/>
      <c r="J298" s="17" t="e">
        <f t="shared" si="10"/>
        <v>#DIV/0!</v>
      </c>
      <c r="K298" s="24"/>
      <c r="L298" s="25"/>
      <c r="M298" s="35"/>
      <c r="N298" s="20"/>
    </row>
    <row r="299" spans="1:14" ht="47.25" hidden="1" customHeight="1" x14ac:dyDescent="0.25">
      <c r="A299" s="91"/>
      <c r="B299" s="22"/>
      <c r="C299" s="11"/>
      <c r="D299" s="23"/>
      <c r="E299" s="13" t="s">
        <v>19</v>
      </c>
      <c r="F299" s="38" t="s">
        <v>81</v>
      </c>
      <c r="G299" s="15" t="s">
        <v>21</v>
      </c>
      <c r="H299" s="16"/>
      <c r="I299" s="16"/>
      <c r="J299" s="17" t="e">
        <f t="shared" si="10"/>
        <v>#DIV/0!</v>
      </c>
      <c r="K299" s="27"/>
      <c r="L299" s="25"/>
      <c r="M299" s="35"/>
      <c r="N299" s="20"/>
    </row>
    <row r="300" spans="1:14" ht="31.5" hidden="1" customHeight="1" x14ac:dyDescent="0.25">
      <c r="A300" s="91"/>
      <c r="B300" s="28"/>
      <c r="C300" s="11"/>
      <c r="D300" s="29"/>
      <c r="E300" s="13" t="s">
        <v>24</v>
      </c>
      <c r="F300" s="30" t="s">
        <v>25</v>
      </c>
      <c r="G300" s="15" t="s">
        <v>26</v>
      </c>
      <c r="H300" s="31"/>
      <c r="I300" s="32"/>
      <c r="J300" s="17" t="e">
        <f t="shared" si="10"/>
        <v>#DIV/0!</v>
      </c>
      <c r="K300" s="17" t="e">
        <f>J300</f>
        <v>#DIV/0!</v>
      </c>
      <c r="L300" s="33"/>
      <c r="M300" s="35"/>
      <c r="N300" s="17"/>
    </row>
    <row r="301" spans="1:14" ht="47.25" hidden="1" customHeight="1" x14ac:dyDescent="0.25">
      <c r="A301" s="91"/>
      <c r="B301" s="10"/>
      <c r="C301" s="11" t="s">
        <v>87</v>
      </c>
      <c r="D301" s="12" t="s">
        <v>18</v>
      </c>
      <c r="E301" s="13" t="s">
        <v>19</v>
      </c>
      <c r="F301" s="14" t="s">
        <v>20</v>
      </c>
      <c r="G301" s="15" t="s">
        <v>21</v>
      </c>
      <c r="H301" s="16"/>
      <c r="I301" s="17"/>
      <c r="J301" s="17" t="e">
        <f t="shared" si="10"/>
        <v>#DIV/0!</v>
      </c>
      <c r="K301" s="18" t="e">
        <f>(J301+J302+J303)/3</f>
        <v>#DIV/0!</v>
      </c>
      <c r="L301" s="19" t="e">
        <f>(K301+K304)/2</f>
        <v>#DIV/0!</v>
      </c>
      <c r="M301" s="35"/>
      <c r="N301" s="20"/>
    </row>
    <row r="302" spans="1:14" ht="47.25" hidden="1" customHeight="1" x14ac:dyDescent="0.25">
      <c r="A302" s="91"/>
      <c r="B302" s="22"/>
      <c r="C302" s="11"/>
      <c r="D302" s="23"/>
      <c r="E302" s="13" t="s">
        <v>19</v>
      </c>
      <c r="F302" s="14" t="s">
        <v>22</v>
      </c>
      <c r="G302" s="15" t="s">
        <v>21</v>
      </c>
      <c r="H302" s="16"/>
      <c r="I302" s="17"/>
      <c r="J302" s="17" t="e">
        <f t="shared" si="10"/>
        <v>#DIV/0!</v>
      </c>
      <c r="K302" s="24"/>
      <c r="L302" s="25"/>
      <c r="M302" s="35"/>
      <c r="N302" s="20"/>
    </row>
    <row r="303" spans="1:14" ht="47.25" hidden="1" customHeight="1" x14ac:dyDescent="0.25">
      <c r="A303" s="91"/>
      <c r="B303" s="22"/>
      <c r="C303" s="11"/>
      <c r="D303" s="23"/>
      <c r="E303" s="13" t="s">
        <v>19</v>
      </c>
      <c r="F303" s="38" t="s">
        <v>81</v>
      </c>
      <c r="G303" s="15" t="s">
        <v>21</v>
      </c>
      <c r="H303" s="16"/>
      <c r="I303" s="16"/>
      <c r="J303" s="17" t="e">
        <f t="shared" si="10"/>
        <v>#DIV/0!</v>
      </c>
      <c r="K303" s="27"/>
      <c r="L303" s="25"/>
      <c r="M303" s="35"/>
      <c r="N303" s="20"/>
    </row>
    <row r="304" spans="1:14" ht="31.5" hidden="1" customHeight="1" x14ac:dyDescent="0.25">
      <c r="A304" s="91"/>
      <c r="B304" s="28"/>
      <c r="C304" s="11"/>
      <c r="D304" s="29"/>
      <c r="E304" s="13" t="s">
        <v>24</v>
      </c>
      <c r="F304" s="30" t="s">
        <v>25</v>
      </c>
      <c r="G304" s="15" t="s">
        <v>26</v>
      </c>
      <c r="H304" s="31"/>
      <c r="I304" s="32"/>
      <c r="J304" s="17" t="e">
        <f t="shared" si="10"/>
        <v>#DIV/0!</v>
      </c>
      <c r="K304" s="17" t="e">
        <f>J304</f>
        <v>#DIV/0!</v>
      </c>
      <c r="L304" s="33"/>
      <c r="M304" s="35"/>
      <c r="N304" s="17"/>
    </row>
    <row r="305" spans="1:14" ht="47.25" hidden="1" customHeight="1" x14ac:dyDescent="0.25">
      <c r="A305" s="91"/>
      <c r="B305" s="10" t="s">
        <v>88</v>
      </c>
      <c r="C305" s="11" t="s">
        <v>89</v>
      </c>
      <c r="D305" s="12" t="s">
        <v>18</v>
      </c>
      <c r="E305" s="13" t="s">
        <v>19</v>
      </c>
      <c r="F305" s="14" t="s">
        <v>20</v>
      </c>
      <c r="G305" s="15" t="s">
        <v>21</v>
      </c>
      <c r="H305" s="16"/>
      <c r="I305" s="17"/>
      <c r="J305" s="17" t="e">
        <f>IF(I305/H305*100&gt;100,100,I305/H305*100)</f>
        <v>#DIV/0!</v>
      </c>
      <c r="K305" s="18" t="e">
        <f>(J305+J306+J307)/2</f>
        <v>#DIV/0!</v>
      </c>
      <c r="L305" s="19" t="e">
        <f>(K305+K308)/2</f>
        <v>#DIV/0!</v>
      </c>
      <c r="M305" s="35"/>
      <c r="N305" s="20"/>
    </row>
    <row r="306" spans="1:14" ht="47.25" hidden="1" customHeight="1" x14ac:dyDescent="0.25">
      <c r="A306" s="91"/>
      <c r="B306" s="22"/>
      <c r="C306" s="11"/>
      <c r="D306" s="23"/>
      <c r="E306" s="13" t="s">
        <v>19</v>
      </c>
      <c r="F306" s="14" t="s">
        <v>22</v>
      </c>
      <c r="G306" s="15" t="s">
        <v>21</v>
      </c>
      <c r="H306" s="16"/>
      <c r="I306" s="17"/>
      <c r="J306" s="17" t="e">
        <f>IF(I306/H306*100&gt;100,100,I306/H306*100)</f>
        <v>#DIV/0!</v>
      </c>
      <c r="K306" s="24"/>
      <c r="L306" s="25"/>
      <c r="M306" s="35"/>
      <c r="N306" s="20"/>
    </row>
    <row r="307" spans="1:14" ht="47.25" hidden="1" customHeight="1" x14ac:dyDescent="0.25">
      <c r="A307" s="91"/>
      <c r="B307" s="22"/>
      <c r="C307" s="11"/>
      <c r="D307" s="23"/>
      <c r="E307" s="13" t="s">
        <v>19</v>
      </c>
      <c r="F307" s="38" t="s">
        <v>81</v>
      </c>
      <c r="G307" s="15" t="s">
        <v>21</v>
      </c>
      <c r="H307" s="16"/>
      <c r="I307" s="16"/>
      <c r="J307" s="17"/>
      <c r="K307" s="27"/>
      <c r="L307" s="25"/>
      <c r="M307" s="35"/>
      <c r="N307" s="20"/>
    </row>
    <row r="308" spans="1:14" ht="31.5" hidden="1" customHeight="1" x14ac:dyDescent="0.25">
      <c r="A308" s="91"/>
      <c r="B308" s="28"/>
      <c r="C308" s="11"/>
      <c r="D308" s="29"/>
      <c r="E308" s="13" t="s">
        <v>24</v>
      </c>
      <c r="F308" s="30" t="s">
        <v>25</v>
      </c>
      <c r="G308" s="15" t="s">
        <v>26</v>
      </c>
      <c r="H308" s="31"/>
      <c r="I308" s="32"/>
      <c r="J308" s="17" t="e">
        <f>IF(I308/H308*100&gt;100,100,I308/H308*100)</f>
        <v>#DIV/0!</v>
      </c>
      <c r="K308" s="17" t="e">
        <f>J308</f>
        <v>#DIV/0!</v>
      </c>
      <c r="L308" s="33"/>
      <c r="M308" s="35"/>
      <c r="N308" s="17"/>
    </row>
    <row r="309" spans="1:14" ht="47.25" hidden="1" customHeight="1" x14ac:dyDescent="0.25">
      <c r="A309" s="91"/>
      <c r="B309" s="10" t="s">
        <v>90</v>
      </c>
      <c r="C309" s="11" t="s">
        <v>91</v>
      </c>
      <c r="D309" s="12" t="s">
        <v>18</v>
      </c>
      <c r="E309" s="13" t="s">
        <v>19</v>
      </c>
      <c r="F309" s="14" t="s">
        <v>20</v>
      </c>
      <c r="G309" s="15" t="s">
        <v>21</v>
      </c>
      <c r="H309" s="16"/>
      <c r="I309" s="17"/>
      <c r="J309" s="17" t="e">
        <f>IF(I309/H309*100&gt;100,100,I309/H309*100)</f>
        <v>#DIV/0!</v>
      </c>
      <c r="K309" s="18" t="e">
        <f>(J309+J310+J311)/2</f>
        <v>#DIV/0!</v>
      </c>
      <c r="L309" s="19" t="e">
        <f>(K309+K312)/2</f>
        <v>#DIV/0!</v>
      </c>
      <c r="M309" s="35"/>
      <c r="N309" s="20"/>
    </row>
    <row r="310" spans="1:14" ht="47.25" hidden="1" customHeight="1" x14ac:dyDescent="0.25">
      <c r="A310" s="91"/>
      <c r="B310" s="22"/>
      <c r="C310" s="11"/>
      <c r="D310" s="23"/>
      <c r="E310" s="13" t="s">
        <v>19</v>
      </c>
      <c r="F310" s="14" t="s">
        <v>22</v>
      </c>
      <c r="G310" s="15" t="s">
        <v>21</v>
      </c>
      <c r="H310" s="16"/>
      <c r="I310" s="17"/>
      <c r="J310" s="17" t="e">
        <f>IF(I310/H310*100&gt;100,100,I310/H310*100)</f>
        <v>#DIV/0!</v>
      </c>
      <c r="K310" s="24"/>
      <c r="L310" s="25"/>
      <c r="M310" s="35"/>
      <c r="N310" s="20"/>
    </row>
    <row r="311" spans="1:14" ht="47.25" hidden="1" customHeight="1" x14ac:dyDescent="0.25">
      <c r="A311" s="91"/>
      <c r="B311" s="22"/>
      <c r="C311" s="11"/>
      <c r="D311" s="23"/>
      <c r="E311" s="13" t="s">
        <v>19</v>
      </c>
      <c r="F311" s="38" t="s">
        <v>81</v>
      </c>
      <c r="G311" s="15" t="s">
        <v>21</v>
      </c>
      <c r="H311" s="16"/>
      <c r="I311" s="16"/>
      <c r="J311" s="17"/>
      <c r="K311" s="27"/>
      <c r="L311" s="25"/>
      <c r="M311" s="35"/>
      <c r="N311" s="20"/>
    </row>
    <row r="312" spans="1:14" ht="31.5" hidden="1" customHeight="1" x14ac:dyDescent="0.25">
      <c r="A312" s="91"/>
      <c r="B312" s="28"/>
      <c r="C312" s="11"/>
      <c r="D312" s="29"/>
      <c r="E312" s="13" t="s">
        <v>24</v>
      </c>
      <c r="F312" s="30" t="s">
        <v>25</v>
      </c>
      <c r="G312" s="15" t="s">
        <v>26</v>
      </c>
      <c r="H312" s="31"/>
      <c r="I312" s="32"/>
      <c r="J312" s="17" t="e">
        <f>IF(I312/H312*100&gt;100,100,I312/H312*100)</f>
        <v>#DIV/0!</v>
      </c>
      <c r="K312" s="17" t="e">
        <f>J312</f>
        <v>#DIV/0!</v>
      </c>
      <c r="L312" s="33"/>
      <c r="M312" s="35"/>
      <c r="N312" s="17"/>
    </row>
    <row r="313" spans="1:14" ht="47.25" hidden="1" customHeight="1" x14ac:dyDescent="0.25">
      <c r="A313" s="91"/>
      <c r="B313" s="10"/>
      <c r="C313" s="11" t="s">
        <v>92</v>
      </c>
      <c r="D313" s="12" t="s">
        <v>18</v>
      </c>
      <c r="E313" s="13" t="s">
        <v>19</v>
      </c>
      <c r="F313" s="14" t="s">
        <v>20</v>
      </c>
      <c r="G313" s="15" t="s">
        <v>21</v>
      </c>
      <c r="H313" s="16"/>
      <c r="I313" s="17"/>
      <c r="J313" s="17" t="e">
        <f t="shared" si="10"/>
        <v>#DIV/0!</v>
      </c>
      <c r="K313" s="18" t="e">
        <f>(J313+J314+J315)/3</f>
        <v>#DIV/0!</v>
      </c>
      <c r="L313" s="19" t="e">
        <f>(K313+K316)/2</f>
        <v>#DIV/0!</v>
      </c>
      <c r="M313" s="35"/>
      <c r="N313" s="20"/>
    </row>
    <row r="314" spans="1:14" ht="47.25" hidden="1" customHeight="1" x14ac:dyDescent="0.25">
      <c r="A314" s="91"/>
      <c r="B314" s="22"/>
      <c r="C314" s="11"/>
      <c r="D314" s="23"/>
      <c r="E314" s="13" t="s">
        <v>19</v>
      </c>
      <c r="F314" s="14" t="s">
        <v>22</v>
      </c>
      <c r="G314" s="15" t="s">
        <v>21</v>
      </c>
      <c r="H314" s="16"/>
      <c r="I314" s="17"/>
      <c r="J314" s="17" t="e">
        <f t="shared" si="10"/>
        <v>#DIV/0!</v>
      </c>
      <c r="K314" s="24"/>
      <c r="L314" s="25"/>
      <c r="M314" s="35"/>
      <c r="N314" s="20"/>
    </row>
    <row r="315" spans="1:14" ht="47.25" hidden="1" customHeight="1" x14ac:dyDescent="0.25">
      <c r="A315" s="91"/>
      <c r="B315" s="22"/>
      <c r="C315" s="11"/>
      <c r="D315" s="23"/>
      <c r="E315" s="13" t="s">
        <v>19</v>
      </c>
      <c r="F315" s="38" t="s">
        <v>81</v>
      </c>
      <c r="G315" s="15" t="s">
        <v>21</v>
      </c>
      <c r="H315" s="16"/>
      <c r="I315" s="16"/>
      <c r="J315" s="17" t="e">
        <f t="shared" si="10"/>
        <v>#DIV/0!</v>
      </c>
      <c r="K315" s="27"/>
      <c r="L315" s="25"/>
      <c r="M315" s="35"/>
      <c r="N315" s="20"/>
    </row>
    <row r="316" spans="1:14" ht="31.5" hidden="1" customHeight="1" x14ac:dyDescent="0.25">
      <c r="A316" s="91"/>
      <c r="B316" s="28"/>
      <c r="C316" s="11"/>
      <c r="D316" s="29"/>
      <c r="E316" s="13" t="s">
        <v>24</v>
      </c>
      <c r="F316" s="30" t="s">
        <v>25</v>
      </c>
      <c r="G316" s="15" t="s">
        <v>26</v>
      </c>
      <c r="H316" s="31"/>
      <c r="I316" s="32"/>
      <c r="J316" s="17" t="e">
        <f t="shared" si="10"/>
        <v>#DIV/0!</v>
      </c>
      <c r="K316" s="17" t="e">
        <f>J316</f>
        <v>#DIV/0!</v>
      </c>
      <c r="L316" s="33"/>
      <c r="M316" s="35"/>
      <c r="N316" s="17"/>
    </row>
    <row r="317" spans="1:14" ht="47.25" hidden="1" customHeight="1" x14ac:dyDescent="0.25">
      <c r="A317" s="91"/>
      <c r="B317" s="10" t="s">
        <v>93</v>
      </c>
      <c r="C317" s="11" t="s">
        <v>94</v>
      </c>
      <c r="D317" s="12" t="s">
        <v>18</v>
      </c>
      <c r="E317" s="13" t="s">
        <v>19</v>
      </c>
      <c r="F317" s="14" t="s">
        <v>20</v>
      </c>
      <c r="G317" s="15" t="s">
        <v>21</v>
      </c>
      <c r="H317" s="16"/>
      <c r="I317" s="17"/>
      <c r="J317" s="17" t="e">
        <f>IF(I317/H317*100&gt;100,100,I317/H317*100)</f>
        <v>#DIV/0!</v>
      </c>
      <c r="K317" s="18" t="e">
        <f>(J317+J318+J319)/2</f>
        <v>#DIV/0!</v>
      </c>
      <c r="L317" s="19" t="e">
        <f>(K317+K320)/2</f>
        <v>#DIV/0!</v>
      </c>
      <c r="M317" s="35"/>
      <c r="N317" s="20"/>
    </row>
    <row r="318" spans="1:14" ht="47.25" hidden="1" customHeight="1" x14ac:dyDescent="0.25">
      <c r="A318" s="91"/>
      <c r="B318" s="22"/>
      <c r="C318" s="11"/>
      <c r="D318" s="23"/>
      <c r="E318" s="13" t="s">
        <v>19</v>
      </c>
      <c r="F318" s="14" t="s">
        <v>22</v>
      </c>
      <c r="G318" s="15" t="s">
        <v>21</v>
      </c>
      <c r="H318" s="16"/>
      <c r="I318" s="17"/>
      <c r="J318" s="17" t="e">
        <f>IF(I318/H318*100&gt;100,100,I318/H318*100)</f>
        <v>#DIV/0!</v>
      </c>
      <c r="K318" s="24"/>
      <c r="L318" s="25"/>
      <c r="M318" s="35"/>
      <c r="N318" s="20"/>
    </row>
    <row r="319" spans="1:14" ht="47.25" hidden="1" customHeight="1" x14ac:dyDescent="0.25">
      <c r="A319" s="91"/>
      <c r="B319" s="22"/>
      <c r="C319" s="11"/>
      <c r="D319" s="23"/>
      <c r="E319" s="13" t="s">
        <v>19</v>
      </c>
      <c r="F319" s="38" t="s">
        <v>81</v>
      </c>
      <c r="G319" s="15" t="s">
        <v>21</v>
      </c>
      <c r="H319" s="16"/>
      <c r="I319" s="16"/>
      <c r="J319" s="17"/>
      <c r="K319" s="27"/>
      <c r="L319" s="25"/>
      <c r="M319" s="35"/>
      <c r="N319" s="20"/>
    </row>
    <row r="320" spans="1:14" ht="31.5" hidden="1" customHeight="1" x14ac:dyDescent="0.25">
      <c r="A320" s="91"/>
      <c r="B320" s="28"/>
      <c r="C320" s="11"/>
      <c r="D320" s="29"/>
      <c r="E320" s="13" t="s">
        <v>24</v>
      </c>
      <c r="F320" s="30" t="s">
        <v>25</v>
      </c>
      <c r="G320" s="15" t="s">
        <v>26</v>
      </c>
      <c r="H320" s="31"/>
      <c r="I320" s="32"/>
      <c r="J320" s="17" t="e">
        <f>IF(I320/H320*100&gt;100,100,I320/H320*100)</f>
        <v>#DIV/0!</v>
      </c>
      <c r="K320" s="17" t="e">
        <f>J320</f>
        <v>#DIV/0!</v>
      </c>
      <c r="L320" s="33"/>
      <c r="M320" s="35"/>
      <c r="N320" s="17"/>
    </row>
    <row r="321" spans="1:14" ht="47.25" hidden="1" customHeight="1" x14ac:dyDescent="0.25">
      <c r="A321" s="91"/>
      <c r="B321" s="10" t="s">
        <v>95</v>
      </c>
      <c r="C321" s="11" t="s">
        <v>96</v>
      </c>
      <c r="D321" s="12" t="s">
        <v>18</v>
      </c>
      <c r="E321" s="13" t="s">
        <v>19</v>
      </c>
      <c r="F321" s="14" t="s">
        <v>20</v>
      </c>
      <c r="G321" s="15" t="s">
        <v>21</v>
      </c>
      <c r="H321" s="16"/>
      <c r="I321" s="17"/>
      <c r="J321" s="17" t="e">
        <f>IF(I321/H321*100&gt;100,100,I321/H321*100)</f>
        <v>#DIV/0!</v>
      </c>
      <c r="K321" s="18" t="e">
        <f>(J321+J322+J323)/2</f>
        <v>#DIV/0!</v>
      </c>
      <c r="L321" s="19" t="e">
        <f>(K321+K324)/2</f>
        <v>#DIV/0!</v>
      </c>
      <c r="M321" s="35"/>
      <c r="N321" s="20"/>
    </row>
    <row r="322" spans="1:14" ht="47.25" hidden="1" customHeight="1" x14ac:dyDescent="0.25">
      <c r="A322" s="91"/>
      <c r="B322" s="22"/>
      <c r="C322" s="11"/>
      <c r="D322" s="23"/>
      <c r="E322" s="13" t="s">
        <v>19</v>
      </c>
      <c r="F322" s="14" t="s">
        <v>22</v>
      </c>
      <c r="G322" s="15" t="s">
        <v>21</v>
      </c>
      <c r="H322" s="16"/>
      <c r="I322" s="17"/>
      <c r="J322" s="17" t="e">
        <f>IF(I322/H322*100&gt;100,100,I322/H322*100)</f>
        <v>#DIV/0!</v>
      </c>
      <c r="K322" s="24"/>
      <c r="L322" s="25"/>
      <c r="M322" s="35"/>
      <c r="N322" s="20"/>
    </row>
    <row r="323" spans="1:14" ht="47.25" hidden="1" customHeight="1" x14ac:dyDescent="0.25">
      <c r="A323" s="91"/>
      <c r="B323" s="22"/>
      <c r="C323" s="11"/>
      <c r="D323" s="23"/>
      <c r="E323" s="13" t="s">
        <v>19</v>
      </c>
      <c r="F323" s="38" t="s">
        <v>81</v>
      </c>
      <c r="G323" s="15" t="s">
        <v>21</v>
      </c>
      <c r="H323" s="16"/>
      <c r="I323" s="16"/>
      <c r="J323" s="17"/>
      <c r="K323" s="27"/>
      <c r="L323" s="25"/>
      <c r="M323" s="35"/>
      <c r="N323" s="20"/>
    </row>
    <row r="324" spans="1:14" ht="31.5" hidden="1" customHeight="1" x14ac:dyDescent="0.25">
      <c r="A324" s="91"/>
      <c r="B324" s="28"/>
      <c r="C324" s="11"/>
      <c r="D324" s="29"/>
      <c r="E324" s="13" t="s">
        <v>24</v>
      </c>
      <c r="F324" s="30" t="s">
        <v>25</v>
      </c>
      <c r="G324" s="15" t="s">
        <v>26</v>
      </c>
      <c r="H324" s="31"/>
      <c r="I324" s="32"/>
      <c r="J324" s="17" t="e">
        <f>IF(I324/H324*100&gt;100,100,I324/H324*100)</f>
        <v>#DIV/0!</v>
      </c>
      <c r="K324" s="17" t="e">
        <f>J324</f>
        <v>#DIV/0!</v>
      </c>
      <c r="L324" s="33"/>
      <c r="M324" s="35"/>
      <c r="N324" s="17"/>
    </row>
    <row r="325" spans="1:14" ht="47.25" hidden="1" customHeight="1" x14ac:dyDescent="0.25">
      <c r="A325" s="91"/>
      <c r="B325" s="10"/>
      <c r="C325" s="11" t="s">
        <v>97</v>
      </c>
      <c r="D325" s="12" t="s">
        <v>18</v>
      </c>
      <c r="E325" s="13" t="s">
        <v>19</v>
      </c>
      <c r="F325" s="14" t="s">
        <v>20</v>
      </c>
      <c r="G325" s="15" t="s">
        <v>21</v>
      </c>
      <c r="H325" s="16"/>
      <c r="I325" s="17"/>
      <c r="J325" s="17" t="e">
        <f t="shared" si="10"/>
        <v>#DIV/0!</v>
      </c>
      <c r="K325" s="18" t="e">
        <f>(J325+J326+J327)/3</f>
        <v>#DIV/0!</v>
      </c>
      <c r="L325" s="19" t="e">
        <f>(K325+K328)/2</f>
        <v>#DIV/0!</v>
      </c>
      <c r="M325" s="35"/>
      <c r="N325" s="20"/>
    </row>
    <row r="326" spans="1:14" ht="47.25" hidden="1" customHeight="1" x14ac:dyDescent="0.25">
      <c r="A326" s="91"/>
      <c r="B326" s="22"/>
      <c r="C326" s="11"/>
      <c r="D326" s="23"/>
      <c r="E326" s="13" t="s">
        <v>19</v>
      </c>
      <c r="F326" s="14" t="s">
        <v>22</v>
      </c>
      <c r="G326" s="15" t="s">
        <v>21</v>
      </c>
      <c r="H326" s="16"/>
      <c r="I326" s="17"/>
      <c r="J326" s="17" t="e">
        <f t="shared" si="10"/>
        <v>#DIV/0!</v>
      </c>
      <c r="K326" s="24"/>
      <c r="L326" s="25"/>
      <c r="M326" s="35"/>
      <c r="N326" s="20"/>
    </row>
    <row r="327" spans="1:14" ht="47.25" hidden="1" customHeight="1" x14ac:dyDescent="0.25">
      <c r="A327" s="91"/>
      <c r="B327" s="22"/>
      <c r="C327" s="11"/>
      <c r="D327" s="23"/>
      <c r="E327" s="13" t="s">
        <v>19</v>
      </c>
      <c r="F327" s="38" t="s">
        <v>81</v>
      </c>
      <c r="G327" s="15" t="s">
        <v>21</v>
      </c>
      <c r="H327" s="16"/>
      <c r="I327" s="16"/>
      <c r="J327" s="17" t="e">
        <f t="shared" si="10"/>
        <v>#DIV/0!</v>
      </c>
      <c r="K327" s="27"/>
      <c r="L327" s="25"/>
      <c r="M327" s="35"/>
      <c r="N327" s="20"/>
    </row>
    <row r="328" spans="1:14" ht="31.5" hidden="1" customHeight="1" x14ac:dyDescent="0.25">
      <c r="A328" s="91"/>
      <c r="B328" s="28"/>
      <c r="C328" s="11"/>
      <c r="D328" s="29"/>
      <c r="E328" s="13" t="s">
        <v>24</v>
      </c>
      <c r="F328" s="30" t="s">
        <v>25</v>
      </c>
      <c r="G328" s="15" t="s">
        <v>26</v>
      </c>
      <c r="H328" s="31"/>
      <c r="I328" s="32"/>
      <c r="J328" s="17" t="e">
        <f t="shared" si="10"/>
        <v>#DIV/0!</v>
      </c>
      <c r="K328" s="17" t="e">
        <f>J328</f>
        <v>#DIV/0!</v>
      </c>
      <c r="L328" s="33"/>
      <c r="M328" s="35"/>
      <c r="N328" s="17"/>
    </row>
    <row r="329" spans="1:14" ht="47.25" customHeight="1" x14ac:dyDescent="0.25">
      <c r="A329" s="91"/>
      <c r="B329" s="10" t="s">
        <v>98</v>
      </c>
      <c r="C329" s="11" t="s">
        <v>99</v>
      </c>
      <c r="D329" s="12" t="s">
        <v>18</v>
      </c>
      <c r="E329" s="13" t="s">
        <v>19</v>
      </c>
      <c r="F329" s="14" t="s">
        <v>20</v>
      </c>
      <c r="G329" s="15" t="s">
        <v>21</v>
      </c>
      <c r="H329" s="16">
        <v>100</v>
      </c>
      <c r="I329" s="17">
        <v>100</v>
      </c>
      <c r="J329" s="17">
        <f t="shared" si="10"/>
        <v>100</v>
      </c>
      <c r="K329" s="18">
        <f>(J329+J330+J331)/3</f>
        <v>97.333333333333329</v>
      </c>
      <c r="L329" s="19">
        <f>(K329+K332)/2</f>
        <v>98.666666666666657</v>
      </c>
      <c r="M329" s="35"/>
      <c r="N329" s="20"/>
    </row>
    <row r="330" spans="1:14" ht="47.25" x14ac:dyDescent="0.25">
      <c r="A330" s="91"/>
      <c r="B330" s="22"/>
      <c r="C330" s="11"/>
      <c r="D330" s="23"/>
      <c r="E330" s="13" t="s">
        <v>19</v>
      </c>
      <c r="F330" s="14" t="s">
        <v>22</v>
      </c>
      <c r="G330" s="15" t="s">
        <v>21</v>
      </c>
      <c r="H330" s="16">
        <v>100</v>
      </c>
      <c r="I330" s="17">
        <v>92</v>
      </c>
      <c r="J330" s="17">
        <f t="shared" si="10"/>
        <v>92</v>
      </c>
      <c r="K330" s="24"/>
      <c r="L330" s="25"/>
      <c r="M330" s="35"/>
      <c r="N330" s="20"/>
    </row>
    <row r="331" spans="1:14" ht="47.25" x14ac:dyDescent="0.25">
      <c r="A331" s="91"/>
      <c r="B331" s="22"/>
      <c r="C331" s="11"/>
      <c r="D331" s="23"/>
      <c r="E331" s="13" t="s">
        <v>19</v>
      </c>
      <c r="F331" s="38" t="s">
        <v>81</v>
      </c>
      <c r="G331" s="15" t="s">
        <v>21</v>
      </c>
      <c r="H331" s="16">
        <v>100</v>
      </c>
      <c r="I331" s="16">
        <v>100</v>
      </c>
      <c r="J331" s="17">
        <f t="shared" si="10"/>
        <v>100</v>
      </c>
      <c r="K331" s="27"/>
      <c r="L331" s="25"/>
      <c r="M331" s="35"/>
      <c r="N331" s="20"/>
    </row>
    <row r="332" spans="1:14" ht="31.5" x14ac:dyDescent="0.25">
      <c r="A332" s="91"/>
      <c r="B332" s="28"/>
      <c r="C332" s="11"/>
      <c r="D332" s="29"/>
      <c r="E332" s="13" t="s">
        <v>24</v>
      </c>
      <c r="F332" s="30" t="s">
        <v>25</v>
      </c>
      <c r="G332" s="15" t="s">
        <v>26</v>
      </c>
      <c r="H332" s="31">
        <v>24</v>
      </c>
      <c r="I332" s="32">
        <v>24</v>
      </c>
      <c r="J332" s="17">
        <f t="shared" si="10"/>
        <v>100</v>
      </c>
      <c r="K332" s="17">
        <f>J332</f>
        <v>100</v>
      </c>
      <c r="L332" s="33"/>
      <c r="M332" s="35"/>
      <c r="N332" s="17"/>
    </row>
    <row r="333" spans="1:14" ht="47.25" hidden="1" customHeight="1" x14ac:dyDescent="0.25">
      <c r="A333" s="91"/>
      <c r="B333" s="10" t="s">
        <v>100</v>
      </c>
      <c r="C333" s="11" t="s">
        <v>101</v>
      </c>
      <c r="D333" s="12" t="s">
        <v>18</v>
      </c>
      <c r="E333" s="13" t="s">
        <v>19</v>
      </c>
      <c r="F333" s="14" t="s">
        <v>20</v>
      </c>
      <c r="G333" s="15" t="s">
        <v>21</v>
      </c>
      <c r="H333" s="16"/>
      <c r="I333" s="17"/>
      <c r="J333" s="17" t="e">
        <f t="shared" si="10"/>
        <v>#DIV/0!</v>
      </c>
      <c r="K333" s="18" t="e">
        <f>(J333+J334+J335)/2</f>
        <v>#DIV/0!</v>
      </c>
      <c r="L333" s="19" t="e">
        <f>(K333+K336)/2</f>
        <v>#DIV/0!</v>
      </c>
      <c r="M333" s="35"/>
      <c r="N333" s="20"/>
    </row>
    <row r="334" spans="1:14" ht="47.25" hidden="1" customHeight="1" x14ac:dyDescent="0.25">
      <c r="A334" s="91"/>
      <c r="B334" s="22"/>
      <c r="C334" s="11"/>
      <c r="D334" s="23"/>
      <c r="E334" s="13" t="s">
        <v>19</v>
      </c>
      <c r="F334" s="14" t="s">
        <v>22</v>
      </c>
      <c r="G334" s="15" t="s">
        <v>21</v>
      </c>
      <c r="H334" s="16"/>
      <c r="I334" s="17"/>
      <c r="J334" s="17" t="e">
        <f t="shared" si="10"/>
        <v>#DIV/0!</v>
      </c>
      <c r="K334" s="24"/>
      <c r="L334" s="25"/>
      <c r="M334" s="35"/>
      <c r="N334" s="20"/>
    </row>
    <row r="335" spans="1:14" ht="47.25" hidden="1" customHeight="1" x14ac:dyDescent="0.25">
      <c r="A335" s="91"/>
      <c r="B335" s="22"/>
      <c r="C335" s="11"/>
      <c r="D335" s="23"/>
      <c r="E335" s="13" t="s">
        <v>19</v>
      </c>
      <c r="F335" s="38" t="s">
        <v>81</v>
      </c>
      <c r="G335" s="15" t="s">
        <v>21</v>
      </c>
      <c r="H335" s="16"/>
      <c r="I335" s="16"/>
      <c r="J335" s="17"/>
      <c r="K335" s="27"/>
      <c r="L335" s="25"/>
      <c r="M335" s="35"/>
      <c r="N335" s="20"/>
    </row>
    <row r="336" spans="1:14" ht="31.5" hidden="1" customHeight="1" x14ac:dyDescent="0.25">
      <c r="A336" s="91"/>
      <c r="B336" s="28"/>
      <c r="C336" s="11"/>
      <c r="D336" s="29"/>
      <c r="E336" s="13" t="s">
        <v>24</v>
      </c>
      <c r="F336" s="30" t="s">
        <v>25</v>
      </c>
      <c r="G336" s="15" t="s">
        <v>26</v>
      </c>
      <c r="H336" s="31"/>
      <c r="I336" s="32"/>
      <c r="J336" s="17" t="e">
        <f>IF(I336/H336*100&gt;100,100,I336/H336*100)</f>
        <v>#DIV/0!</v>
      </c>
      <c r="K336" s="17" t="e">
        <f>J336</f>
        <v>#DIV/0!</v>
      </c>
      <c r="L336" s="33"/>
      <c r="M336" s="35"/>
      <c r="N336" s="17"/>
    </row>
    <row r="337" spans="1:14" ht="47.25" hidden="1" customHeight="1" x14ac:dyDescent="0.25">
      <c r="A337" s="91"/>
      <c r="B337" s="10"/>
      <c r="C337" s="11" t="s">
        <v>102</v>
      </c>
      <c r="D337" s="12" t="s">
        <v>18</v>
      </c>
      <c r="E337" s="13" t="s">
        <v>19</v>
      </c>
      <c r="F337" s="14" t="s">
        <v>20</v>
      </c>
      <c r="G337" s="15" t="s">
        <v>21</v>
      </c>
      <c r="H337" s="16"/>
      <c r="I337" s="17"/>
      <c r="J337" s="17" t="e">
        <f>IF(I337/H337*100&gt;100,100,I337/H337*100)</f>
        <v>#DIV/0!</v>
      </c>
      <c r="K337" s="18" t="e">
        <f>(J337+J338+J339)/2</f>
        <v>#DIV/0!</v>
      </c>
      <c r="L337" s="19" t="e">
        <f>(K337+K340)/2</f>
        <v>#DIV/0!</v>
      </c>
      <c r="M337" s="35"/>
      <c r="N337" s="20"/>
    </row>
    <row r="338" spans="1:14" ht="47.25" hidden="1" customHeight="1" x14ac:dyDescent="0.25">
      <c r="A338" s="91"/>
      <c r="B338" s="22"/>
      <c r="C338" s="11"/>
      <c r="D338" s="23"/>
      <c r="E338" s="13" t="s">
        <v>19</v>
      </c>
      <c r="F338" s="14" t="s">
        <v>22</v>
      </c>
      <c r="G338" s="15" t="s">
        <v>21</v>
      </c>
      <c r="H338" s="16"/>
      <c r="I338" s="17"/>
      <c r="J338" s="17" t="e">
        <f>IF(I338/H338*100&gt;100,100,I338/H338*100)</f>
        <v>#DIV/0!</v>
      </c>
      <c r="K338" s="24"/>
      <c r="L338" s="25"/>
      <c r="M338" s="35"/>
      <c r="N338" s="20"/>
    </row>
    <row r="339" spans="1:14" ht="47.25" hidden="1" customHeight="1" x14ac:dyDescent="0.25">
      <c r="A339" s="91"/>
      <c r="B339" s="22"/>
      <c r="C339" s="11"/>
      <c r="D339" s="23"/>
      <c r="E339" s="13" t="s">
        <v>19</v>
      </c>
      <c r="F339" s="38" t="s">
        <v>81</v>
      </c>
      <c r="G339" s="15" t="s">
        <v>21</v>
      </c>
      <c r="H339" s="16"/>
      <c r="I339" s="16"/>
      <c r="J339" s="17"/>
      <c r="K339" s="27"/>
      <c r="L339" s="25"/>
      <c r="M339" s="35"/>
      <c r="N339" s="20"/>
    </row>
    <row r="340" spans="1:14" ht="31.5" hidden="1" customHeight="1" x14ac:dyDescent="0.25">
      <c r="A340" s="91"/>
      <c r="B340" s="28"/>
      <c r="C340" s="11"/>
      <c r="D340" s="29"/>
      <c r="E340" s="13" t="s">
        <v>24</v>
      </c>
      <c r="F340" s="30" t="s">
        <v>25</v>
      </c>
      <c r="G340" s="15" t="s">
        <v>26</v>
      </c>
      <c r="H340" s="31"/>
      <c r="I340" s="32"/>
      <c r="J340" s="17" t="e">
        <f>IF(I340/H340*100&gt;100,100,I340/H340*100)</f>
        <v>#DIV/0!</v>
      </c>
      <c r="K340" s="17" t="e">
        <f>J340</f>
        <v>#DIV/0!</v>
      </c>
      <c r="L340" s="33"/>
      <c r="M340" s="35"/>
      <c r="N340" s="17"/>
    </row>
    <row r="341" spans="1:14" ht="47.25" hidden="1" customHeight="1" x14ac:dyDescent="0.25">
      <c r="A341" s="91"/>
      <c r="B341" s="10" t="s">
        <v>103</v>
      </c>
      <c r="C341" s="11" t="s">
        <v>104</v>
      </c>
      <c r="D341" s="12" t="s">
        <v>18</v>
      </c>
      <c r="E341" s="13" t="s">
        <v>19</v>
      </c>
      <c r="F341" s="14" t="s">
        <v>20</v>
      </c>
      <c r="G341" s="15" t="s">
        <v>21</v>
      </c>
      <c r="H341" s="16"/>
      <c r="I341" s="17"/>
      <c r="J341" s="17" t="e">
        <f>IF(I341/H341*100&gt;100,100,I341/H341*100)</f>
        <v>#DIV/0!</v>
      </c>
      <c r="K341" s="18" t="e">
        <f>(J341+J342+J343)/2</f>
        <v>#DIV/0!</v>
      </c>
      <c r="L341" s="19" t="e">
        <f>(K341+K344)/2</f>
        <v>#DIV/0!</v>
      </c>
      <c r="M341" s="35"/>
      <c r="N341" s="20"/>
    </row>
    <row r="342" spans="1:14" ht="47.25" hidden="1" customHeight="1" x14ac:dyDescent="0.25">
      <c r="A342" s="91"/>
      <c r="B342" s="22"/>
      <c r="C342" s="11"/>
      <c r="D342" s="23"/>
      <c r="E342" s="13" t="s">
        <v>19</v>
      </c>
      <c r="F342" s="14" t="s">
        <v>22</v>
      </c>
      <c r="G342" s="15" t="s">
        <v>21</v>
      </c>
      <c r="H342" s="16"/>
      <c r="I342" s="17"/>
      <c r="J342" s="17" t="e">
        <f>IF(I342/H342*100&gt;100,100,I342/H342*100)</f>
        <v>#DIV/0!</v>
      </c>
      <c r="K342" s="24"/>
      <c r="L342" s="25"/>
      <c r="M342" s="35"/>
      <c r="N342" s="20"/>
    </row>
    <row r="343" spans="1:14" ht="47.25" hidden="1" customHeight="1" x14ac:dyDescent="0.25">
      <c r="A343" s="91"/>
      <c r="B343" s="22"/>
      <c r="C343" s="11"/>
      <c r="D343" s="23"/>
      <c r="E343" s="13" t="s">
        <v>19</v>
      </c>
      <c r="F343" s="38" t="s">
        <v>81</v>
      </c>
      <c r="G343" s="15" t="s">
        <v>21</v>
      </c>
      <c r="H343" s="16"/>
      <c r="I343" s="16"/>
      <c r="J343" s="17"/>
      <c r="K343" s="27"/>
      <c r="L343" s="25"/>
      <c r="M343" s="35"/>
      <c r="N343" s="20"/>
    </row>
    <row r="344" spans="1:14" ht="31.5" hidden="1" customHeight="1" x14ac:dyDescent="0.25">
      <c r="A344" s="91"/>
      <c r="B344" s="28"/>
      <c r="C344" s="11"/>
      <c r="D344" s="29"/>
      <c r="E344" s="13" t="s">
        <v>24</v>
      </c>
      <c r="F344" s="30" t="s">
        <v>25</v>
      </c>
      <c r="G344" s="15" t="s">
        <v>26</v>
      </c>
      <c r="H344" s="31"/>
      <c r="I344" s="32"/>
      <c r="J344" s="17" t="e">
        <f>IF(I344/H344*100&gt;100,100,I344/H344*100)</f>
        <v>#DIV/0!</v>
      </c>
      <c r="K344" s="17" t="e">
        <f>J344</f>
        <v>#DIV/0!</v>
      </c>
      <c r="L344" s="33"/>
      <c r="M344" s="35"/>
      <c r="N344" s="17"/>
    </row>
    <row r="345" spans="1:14" ht="47.25" hidden="1" customHeight="1" x14ac:dyDescent="0.25">
      <c r="A345" s="91"/>
      <c r="B345" s="10" t="s">
        <v>105</v>
      </c>
      <c r="C345" s="11" t="s">
        <v>106</v>
      </c>
      <c r="D345" s="12" t="s">
        <v>18</v>
      </c>
      <c r="E345" s="13" t="s">
        <v>19</v>
      </c>
      <c r="F345" s="14" t="s">
        <v>20</v>
      </c>
      <c r="G345" s="15" t="s">
        <v>21</v>
      </c>
      <c r="H345" s="16"/>
      <c r="I345" s="17"/>
      <c r="J345" s="17" t="e">
        <f>IF(I345/H345*100&gt;100,100,I345/H345*100)</f>
        <v>#DIV/0!</v>
      </c>
      <c r="K345" s="18" t="e">
        <f>(J345+J346+J347)/2</f>
        <v>#DIV/0!</v>
      </c>
      <c r="L345" s="19" t="e">
        <f>(K345+K348)/2</f>
        <v>#DIV/0!</v>
      </c>
      <c r="M345" s="35"/>
      <c r="N345" s="20"/>
    </row>
    <row r="346" spans="1:14" ht="47.25" hidden="1" customHeight="1" x14ac:dyDescent="0.25">
      <c r="A346" s="91"/>
      <c r="B346" s="22"/>
      <c r="C346" s="11"/>
      <c r="D346" s="23"/>
      <c r="E346" s="13" t="s">
        <v>19</v>
      </c>
      <c r="F346" s="14" t="s">
        <v>22</v>
      </c>
      <c r="G346" s="15" t="s">
        <v>21</v>
      </c>
      <c r="H346" s="16"/>
      <c r="I346" s="17"/>
      <c r="J346" s="17" t="e">
        <f>IF(I346/H346*100&gt;100,100,I346/H346*100)</f>
        <v>#DIV/0!</v>
      </c>
      <c r="K346" s="24"/>
      <c r="L346" s="25"/>
      <c r="M346" s="35"/>
      <c r="N346" s="20"/>
    </row>
    <row r="347" spans="1:14" ht="47.25" hidden="1" customHeight="1" x14ac:dyDescent="0.25">
      <c r="A347" s="91"/>
      <c r="B347" s="22"/>
      <c r="C347" s="11"/>
      <c r="D347" s="23"/>
      <c r="E347" s="13" t="s">
        <v>19</v>
      </c>
      <c r="F347" s="38" t="s">
        <v>81</v>
      </c>
      <c r="G347" s="15" t="s">
        <v>21</v>
      </c>
      <c r="H347" s="16"/>
      <c r="I347" s="16"/>
      <c r="J347" s="17"/>
      <c r="K347" s="27"/>
      <c r="L347" s="25"/>
      <c r="M347" s="35"/>
      <c r="N347" s="20"/>
    </row>
    <row r="348" spans="1:14" ht="31.5" hidden="1" customHeight="1" x14ac:dyDescent="0.25">
      <c r="A348" s="91"/>
      <c r="B348" s="28"/>
      <c r="C348" s="11"/>
      <c r="D348" s="29"/>
      <c r="E348" s="13" t="s">
        <v>24</v>
      </c>
      <c r="F348" s="30" t="s">
        <v>25</v>
      </c>
      <c r="G348" s="15" t="s">
        <v>26</v>
      </c>
      <c r="H348" s="31"/>
      <c r="I348" s="32"/>
      <c r="J348" s="17" t="e">
        <f t="shared" ref="J348:J411" si="11">IF(I348/H348*100&gt;100,100,I348/H348*100)</f>
        <v>#DIV/0!</v>
      </c>
      <c r="K348" s="17" t="e">
        <f>J348</f>
        <v>#DIV/0!</v>
      </c>
      <c r="L348" s="33"/>
      <c r="M348" s="35"/>
      <c r="N348" s="17"/>
    </row>
    <row r="349" spans="1:14" ht="63" hidden="1" customHeight="1" x14ac:dyDescent="0.25">
      <c r="A349" s="91"/>
      <c r="B349" s="40" t="s">
        <v>107</v>
      </c>
      <c r="C349" s="11" t="s">
        <v>108</v>
      </c>
      <c r="D349" s="12" t="s">
        <v>18</v>
      </c>
      <c r="E349" s="13" t="s">
        <v>19</v>
      </c>
      <c r="F349" s="38" t="s">
        <v>109</v>
      </c>
      <c r="G349" s="15" t="s">
        <v>21</v>
      </c>
      <c r="H349" s="16"/>
      <c r="I349" s="17"/>
      <c r="J349" s="17" t="e">
        <f t="shared" si="11"/>
        <v>#DIV/0!</v>
      </c>
      <c r="K349" s="18" t="e">
        <f>(J349+J350+J351)/3</f>
        <v>#DIV/0!</v>
      </c>
      <c r="L349" s="19" t="e">
        <f>(K349+K352)/2</f>
        <v>#DIV/0!</v>
      </c>
      <c r="M349" s="35"/>
      <c r="N349" s="20"/>
    </row>
    <row r="350" spans="1:14" ht="63" hidden="1" customHeight="1" x14ac:dyDescent="0.25">
      <c r="A350" s="91"/>
      <c r="B350" s="41"/>
      <c r="C350" s="11"/>
      <c r="D350" s="23"/>
      <c r="E350" s="13" t="s">
        <v>19</v>
      </c>
      <c r="F350" s="38" t="s">
        <v>110</v>
      </c>
      <c r="G350" s="15" t="s">
        <v>21</v>
      </c>
      <c r="H350" s="16"/>
      <c r="I350" s="17"/>
      <c r="J350" s="17" t="e">
        <f t="shared" si="11"/>
        <v>#DIV/0!</v>
      </c>
      <c r="K350" s="24"/>
      <c r="L350" s="25"/>
      <c r="M350" s="35"/>
      <c r="N350" s="20"/>
    </row>
    <row r="351" spans="1:14" ht="47.25" hidden="1" customHeight="1" x14ac:dyDescent="0.25">
      <c r="A351" s="91"/>
      <c r="B351" s="41"/>
      <c r="C351" s="11"/>
      <c r="D351" s="23"/>
      <c r="E351" s="13" t="s">
        <v>19</v>
      </c>
      <c r="F351" s="38" t="s">
        <v>111</v>
      </c>
      <c r="G351" s="15" t="s">
        <v>21</v>
      </c>
      <c r="H351" s="16"/>
      <c r="I351" s="16"/>
      <c r="J351" s="17" t="e">
        <f t="shared" si="11"/>
        <v>#DIV/0!</v>
      </c>
      <c r="K351" s="27"/>
      <c r="L351" s="25"/>
      <c r="M351" s="35"/>
      <c r="N351" s="20"/>
    </row>
    <row r="352" spans="1:14" ht="31.5" hidden="1" customHeight="1" x14ac:dyDescent="0.25">
      <c r="A352" s="91"/>
      <c r="B352" s="42"/>
      <c r="C352" s="11"/>
      <c r="D352" s="29"/>
      <c r="E352" s="2" t="s">
        <v>24</v>
      </c>
      <c r="F352" s="30" t="s">
        <v>112</v>
      </c>
      <c r="G352" s="43" t="s">
        <v>113</v>
      </c>
      <c r="H352" s="31"/>
      <c r="I352" s="31"/>
      <c r="J352" s="17" t="e">
        <f t="shared" si="11"/>
        <v>#DIV/0!</v>
      </c>
      <c r="K352" s="17" t="e">
        <f>J352</f>
        <v>#DIV/0!</v>
      </c>
      <c r="L352" s="33"/>
      <c r="M352" s="35"/>
      <c r="N352" s="17"/>
    </row>
    <row r="353" spans="1:14" ht="63" hidden="1" customHeight="1" x14ac:dyDescent="0.25">
      <c r="A353" s="91"/>
      <c r="B353" s="10" t="s">
        <v>114</v>
      </c>
      <c r="C353" s="11" t="s">
        <v>115</v>
      </c>
      <c r="D353" s="12" t="s">
        <v>18</v>
      </c>
      <c r="E353" s="13" t="s">
        <v>19</v>
      </c>
      <c r="F353" s="38" t="s">
        <v>109</v>
      </c>
      <c r="G353" s="15" t="s">
        <v>21</v>
      </c>
      <c r="H353" s="16"/>
      <c r="I353" s="17"/>
      <c r="J353" s="17" t="e">
        <f t="shared" si="11"/>
        <v>#DIV/0!</v>
      </c>
      <c r="K353" s="18" t="e">
        <f>(J353+J354+J355)/3</f>
        <v>#DIV/0!</v>
      </c>
      <c r="L353" s="19" t="e">
        <f>(K353+K356)/2</f>
        <v>#DIV/0!</v>
      </c>
      <c r="M353" s="35"/>
      <c r="N353" s="20"/>
    </row>
    <row r="354" spans="1:14" ht="63" hidden="1" customHeight="1" x14ac:dyDescent="0.25">
      <c r="A354" s="91"/>
      <c r="B354" s="22"/>
      <c r="C354" s="11"/>
      <c r="D354" s="23"/>
      <c r="E354" s="13" t="s">
        <v>19</v>
      </c>
      <c r="F354" s="38" t="s">
        <v>110</v>
      </c>
      <c r="G354" s="15" t="s">
        <v>21</v>
      </c>
      <c r="H354" s="16"/>
      <c r="I354" s="17"/>
      <c r="J354" s="17" t="e">
        <f t="shared" si="11"/>
        <v>#DIV/0!</v>
      </c>
      <c r="K354" s="24"/>
      <c r="L354" s="25"/>
      <c r="M354" s="35"/>
      <c r="N354" s="20"/>
    </row>
    <row r="355" spans="1:14" ht="47.25" hidden="1" customHeight="1" x14ac:dyDescent="0.25">
      <c r="A355" s="91"/>
      <c r="B355" s="22"/>
      <c r="C355" s="11"/>
      <c r="D355" s="23"/>
      <c r="E355" s="13" t="s">
        <v>19</v>
      </c>
      <c r="F355" s="38" t="s">
        <v>111</v>
      </c>
      <c r="G355" s="15" t="s">
        <v>21</v>
      </c>
      <c r="H355" s="16"/>
      <c r="I355" s="16"/>
      <c r="J355" s="17" t="e">
        <f t="shared" si="11"/>
        <v>#DIV/0!</v>
      </c>
      <c r="K355" s="27"/>
      <c r="L355" s="25"/>
      <c r="M355" s="35"/>
      <c r="N355" s="20"/>
    </row>
    <row r="356" spans="1:14" ht="31.5" hidden="1" customHeight="1" x14ac:dyDescent="0.25">
      <c r="A356" s="91"/>
      <c r="B356" s="28"/>
      <c r="C356" s="11"/>
      <c r="D356" s="29"/>
      <c r="E356" s="2" t="s">
        <v>24</v>
      </c>
      <c r="F356" s="30" t="s">
        <v>112</v>
      </c>
      <c r="G356" s="43" t="s">
        <v>113</v>
      </c>
      <c r="H356" s="31"/>
      <c r="I356" s="31"/>
      <c r="J356" s="17" t="e">
        <f t="shared" si="11"/>
        <v>#DIV/0!</v>
      </c>
      <c r="K356" s="17" t="e">
        <f>J356</f>
        <v>#DIV/0!</v>
      </c>
      <c r="L356" s="33"/>
      <c r="M356" s="35"/>
      <c r="N356" s="17"/>
    </row>
    <row r="357" spans="1:14" ht="63" hidden="1" customHeight="1" x14ac:dyDescent="0.25">
      <c r="A357" s="91"/>
      <c r="B357" s="10"/>
      <c r="C357" s="11" t="s">
        <v>116</v>
      </c>
      <c r="D357" s="12" t="s">
        <v>18</v>
      </c>
      <c r="E357" s="13" t="s">
        <v>19</v>
      </c>
      <c r="F357" s="38" t="s">
        <v>109</v>
      </c>
      <c r="G357" s="15" t="s">
        <v>21</v>
      </c>
      <c r="H357" s="16"/>
      <c r="I357" s="17"/>
      <c r="J357" s="17" t="e">
        <f t="shared" si="11"/>
        <v>#DIV/0!</v>
      </c>
      <c r="K357" s="18" t="e">
        <f>(J357+J358+J359)/3</f>
        <v>#DIV/0!</v>
      </c>
      <c r="L357" s="19" t="e">
        <f>(K357+K360)/2</f>
        <v>#DIV/0!</v>
      </c>
      <c r="M357" s="35"/>
      <c r="N357" s="20"/>
    </row>
    <row r="358" spans="1:14" ht="63" hidden="1" customHeight="1" x14ac:dyDescent="0.25">
      <c r="A358" s="91"/>
      <c r="B358" s="22"/>
      <c r="C358" s="11"/>
      <c r="D358" s="23"/>
      <c r="E358" s="13" t="s">
        <v>19</v>
      </c>
      <c r="F358" s="38" t="s">
        <v>110</v>
      </c>
      <c r="G358" s="15" t="s">
        <v>21</v>
      </c>
      <c r="H358" s="16"/>
      <c r="I358" s="17"/>
      <c r="J358" s="17" t="e">
        <f t="shared" si="11"/>
        <v>#DIV/0!</v>
      </c>
      <c r="K358" s="24"/>
      <c r="L358" s="25"/>
      <c r="M358" s="35"/>
      <c r="N358" s="20"/>
    </row>
    <row r="359" spans="1:14" ht="47.25" hidden="1" customHeight="1" x14ac:dyDescent="0.25">
      <c r="A359" s="91"/>
      <c r="B359" s="22"/>
      <c r="C359" s="11"/>
      <c r="D359" s="23"/>
      <c r="E359" s="13" t="s">
        <v>19</v>
      </c>
      <c r="F359" s="38" t="s">
        <v>111</v>
      </c>
      <c r="G359" s="15" t="s">
        <v>21</v>
      </c>
      <c r="H359" s="16"/>
      <c r="I359" s="16"/>
      <c r="J359" s="17" t="e">
        <f t="shared" si="11"/>
        <v>#DIV/0!</v>
      </c>
      <c r="K359" s="27"/>
      <c r="L359" s="25"/>
      <c r="M359" s="35"/>
      <c r="N359" s="20"/>
    </row>
    <row r="360" spans="1:14" ht="31.5" hidden="1" customHeight="1" x14ac:dyDescent="0.25">
      <c r="A360" s="91"/>
      <c r="B360" s="28"/>
      <c r="C360" s="11"/>
      <c r="D360" s="29"/>
      <c r="E360" s="2" t="s">
        <v>24</v>
      </c>
      <c r="F360" s="30" t="s">
        <v>112</v>
      </c>
      <c r="G360" s="43" t="s">
        <v>113</v>
      </c>
      <c r="H360" s="31"/>
      <c r="I360" s="31"/>
      <c r="J360" s="17" t="e">
        <f t="shared" si="11"/>
        <v>#DIV/0!</v>
      </c>
      <c r="K360" s="17" t="e">
        <f>J360</f>
        <v>#DIV/0!</v>
      </c>
      <c r="L360" s="33"/>
      <c r="M360" s="35"/>
      <c r="N360" s="17"/>
    </row>
    <row r="361" spans="1:14" ht="63" hidden="1" customHeight="1" x14ac:dyDescent="0.25">
      <c r="A361" s="91"/>
      <c r="B361" s="10" t="s">
        <v>117</v>
      </c>
      <c r="C361" s="11" t="s">
        <v>118</v>
      </c>
      <c r="D361" s="12" t="s">
        <v>18</v>
      </c>
      <c r="E361" s="13" t="s">
        <v>19</v>
      </c>
      <c r="F361" s="38" t="s">
        <v>109</v>
      </c>
      <c r="G361" s="15" t="s">
        <v>21</v>
      </c>
      <c r="H361" s="16"/>
      <c r="I361" s="17"/>
      <c r="J361" s="17" t="e">
        <f t="shared" si="11"/>
        <v>#DIV/0!</v>
      </c>
      <c r="K361" s="18" t="e">
        <f>(J361+J362+J363)/3</f>
        <v>#DIV/0!</v>
      </c>
      <c r="L361" s="19" t="e">
        <f>(K361+K364)/2</f>
        <v>#DIV/0!</v>
      </c>
      <c r="M361" s="35"/>
      <c r="N361" s="20"/>
    </row>
    <row r="362" spans="1:14" ht="63" hidden="1" customHeight="1" x14ac:dyDescent="0.25">
      <c r="A362" s="91"/>
      <c r="B362" s="22"/>
      <c r="C362" s="11"/>
      <c r="D362" s="23"/>
      <c r="E362" s="13" t="s">
        <v>19</v>
      </c>
      <c r="F362" s="38" t="s">
        <v>110</v>
      </c>
      <c r="G362" s="15" t="s">
        <v>21</v>
      </c>
      <c r="H362" s="16"/>
      <c r="I362" s="17"/>
      <c r="J362" s="17" t="e">
        <f t="shared" si="11"/>
        <v>#DIV/0!</v>
      </c>
      <c r="K362" s="24"/>
      <c r="L362" s="25"/>
      <c r="M362" s="35"/>
      <c r="N362" s="20"/>
    </row>
    <row r="363" spans="1:14" ht="47.25" hidden="1" customHeight="1" x14ac:dyDescent="0.25">
      <c r="A363" s="91"/>
      <c r="B363" s="22"/>
      <c r="C363" s="11"/>
      <c r="D363" s="23"/>
      <c r="E363" s="13" t="s">
        <v>19</v>
      </c>
      <c r="F363" s="38" t="s">
        <v>111</v>
      </c>
      <c r="G363" s="15" t="s">
        <v>21</v>
      </c>
      <c r="H363" s="16"/>
      <c r="I363" s="16"/>
      <c r="J363" s="17" t="e">
        <f t="shared" si="11"/>
        <v>#DIV/0!</v>
      </c>
      <c r="K363" s="27"/>
      <c r="L363" s="25"/>
      <c r="M363" s="35"/>
      <c r="N363" s="20"/>
    </row>
    <row r="364" spans="1:14" ht="31.5" hidden="1" customHeight="1" x14ac:dyDescent="0.25">
      <c r="A364" s="91"/>
      <c r="B364" s="28"/>
      <c r="C364" s="11"/>
      <c r="D364" s="29"/>
      <c r="E364" s="2" t="s">
        <v>24</v>
      </c>
      <c r="F364" s="30" t="s">
        <v>112</v>
      </c>
      <c r="G364" s="43" t="s">
        <v>113</v>
      </c>
      <c r="H364" s="31"/>
      <c r="I364" s="31"/>
      <c r="J364" s="17" t="e">
        <f t="shared" si="11"/>
        <v>#DIV/0!</v>
      </c>
      <c r="K364" s="17" t="e">
        <f>J364</f>
        <v>#DIV/0!</v>
      </c>
      <c r="L364" s="33"/>
      <c r="M364" s="35"/>
      <c r="N364" s="17"/>
    </row>
    <row r="365" spans="1:14" ht="63" hidden="1" customHeight="1" x14ac:dyDescent="0.25">
      <c r="A365" s="91"/>
      <c r="B365" s="10"/>
      <c r="C365" s="11" t="s">
        <v>119</v>
      </c>
      <c r="D365" s="12" t="s">
        <v>18</v>
      </c>
      <c r="E365" s="13" t="s">
        <v>19</v>
      </c>
      <c r="F365" s="38" t="s">
        <v>109</v>
      </c>
      <c r="G365" s="15" t="s">
        <v>21</v>
      </c>
      <c r="H365" s="16"/>
      <c r="I365" s="17"/>
      <c r="J365" s="17" t="e">
        <f t="shared" si="11"/>
        <v>#DIV/0!</v>
      </c>
      <c r="K365" s="18" t="e">
        <f>(J365+J366+J367)/3</f>
        <v>#DIV/0!</v>
      </c>
      <c r="L365" s="19" t="e">
        <f>(K365+K368)/2</f>
        <v>#DIV/0!</v>
      </c>
      <c r="M365" s="35"/>
      <c r="N365" s="20"/>
    </row>
    <row r="366" spans="1:14" ht="63" hidden="1" customHeight="1" x14ac:dyDescent="0.25">
      <c r="A366" s="91"/>
      <c r="B366" s="22"/>
      <c r="C366" s="11"/>
      <c r="D366" s="23"/>
      <c r="E366" s="13" t="s">
        <v>19</v>
      </c>
      <c r="F366" s="38" t="s">
        <v>110</v>
      </c>
      <c r="G366" s="15" t="s">
        <v>21</v>
      </c>
      <c r="H366" s="16"/>
      <c r="I366" s="17"/>
      <c r="J366" s="17" t="e">
        <f t="shared" si="11"/>
        <v>#DIV/0!</v>
      </c>
      <c r="K366" s="24"/>
      <c r="L366" s="25"/>
      <c r="M366" s="35"/>
      <c r="N366" s="20"/>
    </row>
    <row r="367" spans="1:14" ht="47.25" hidden="1" customHeight="1" x14ac:dyDescent="0.25">
      <c r="A367" s="91"/>
      <c r="B367" s="22"/>
      <c r="C367" s="11"/>
      <c r="D367" s="23"/>
      <c r="E367" s="13" t="s">
        <v>19</v>
      </c>
      <c r="F367" s="38" t="s">
        <v>111</v>
      </c>
      <c r="G367" s="15" t="s">
        <v>21</v>
      </c>
      <c r="H367" s="16"/>
      <c r="I367" s="16"/>
      <c r="J367" s="17" t="e">
        <f t="shared" si="11"/>
        <v>#DIV/0!</v>
      </c>
      <c r="K367" s="27"/>
      <c r="L367" s="25"/>
      <c r="M367" s="35"/>
      <c r="N367" s="20"/>
    </row>
    <row r="368" spans="1:14" ht="31.5" hidden="1" customHeight="1" x14ac:dyDescent="0.25">
      <c r="A368" s="91"/>
      <c r="B368" s="28"/>
      <c r="C368" s="11"/>
      <c r="D368" s="29"/>
      <c r="E368" s="2" t="s">
        <v>24</v>
      </c>
      <c r="F368" s="30" t="s">
        <v>112</v>
      </c>
      <c r="G368" s="43" t="s">
        <v>113</v>
      </c>
      <c r="H368" s="31"/>
      <c r="I368" s="31"/>
      <c r="J368" s="17" t="e">
        <f t="shared" si="11"/>
        <v>#DIV/0!</v>
      </c>
      <c r="K368" s="17" t="e">
        <f>J368</f>
        <v>#DIV/0!</v>
      </c>
      <c r="L368" s="33"/>
      <c r="M368" s="35"/>
      <c r="N368" s="17"/>
    </row>
    <row r="369" spans="1:14" ht="63" hidden="1" customHeight="1" x14ac:dyDescent="0.25">
      <c r="A369" s="91"/>
      <c r="B369" s="10"/>
      <c r="C369" s="11" t="s">
        <v>120</v>
      </c>
      <c r="D369" s="12" t="s">
        <v>18</v>
      </c>
      <c r="E369" s="13" t="s">
        <v>19</v>
      </c>
      <c r="F369" s="38" t="s">
        <v>109</v>
      </c>
      <c r="G369" s="15" t="s">
        <v>21</v>
      </c>
      <c r="H369" s="16"/>
      <c r="I369" s="17"/>
      <c r="J369" s="17" t="e">
        <f t="shared" si="11"/>
        <v>#DIV/0!</v>
      </c>
      <c r="K369" s="18" t="e">
        <f>(J369+J370+J371)/3</f>
        <v>#DIV/0!</v>
      </c>
      <c r="L369" s="19" t="e">
        <f>(K369+K372)/2</f>
        <v>#DIV/0!</v>
      </c>
      <c r="M369" s="35"/>
      <c r="N369" s="20"/>
    </row>
    <row r="370" spans="1:14" ht="63" hidden="1" customHeight="1" x14ac:dyDescent="0.25">
      <c r="A370" s="91"/>
      <c r="B370" s="22"/>
      <c r="C370" s="11"/>
      <c r="D370" s="23"/>
      <c r="E370" s="13" t="s">
        <v>19</v>
      </c>
      <c r="F370" s="38" t="s">
        <v>110</v>
      </c>
      <c r="G370" s="15" t="s">
        <v>21</v>
      </c>
      <c r="H370" s="16"/>
      <c r="I370" s="17"/>
      <c r="J370" s="17" t="e">
        <f t="shared" si="11"/>
        <v>#DIV/0!</v>
      </c>
      <c r="K370" s="24"/>
      <c r="L370" s="25"/>
      <c r="M370" s="35"/>
      <c r="N370" s="20"/>
    </row>
    <row r="371" spans="1:14" ht="47.25" hidden="1" customHeight="1" x14ac:dyDescent="0.25">
      <c r="A371" s="91"/>
      <c r="B371" s="22"/>
      <c r="C371" s="11"/>
      <c r="D371" s="23"/>
      <c r="E371" s="13" t="s">
        <v>19</v>
      </c>
      <c r="F371" s="38" t="s">
        <v>111</v>
      </c>
      <c r="G371" s="15" t="s">
        <v>21</v>
      </c>
      <c r="H371" s="16"/>
      <c r="I371" s="16"/>
      <c r="J371" s="17" t="e">
        <f t="shared" si="11"/>
        <v>#DIV/0!</v>
      </c>
      <c r="K371" s="27"/>
      <c r="L371" s="25"/>
      <c r="M371" s="35"/>
      <c r="N371" s="20"/>
    </row>
    <row r="372" spans="1:14" ht="31.5" hidden="1" customHeight="1" x14ac:dyDescent="0.25">
      <c r="A372" s="91"/>
      <c r="B372" s="28"/>
      <c r="C372" s="11"/>
      <c r="D372" s="29"/>
      <c r="E372" s="2" t="s">
        <v>24</v>
      </c>
      <c r="F372" s="30" t="s">
        <v>112</v>
      </c>
      <c r="G372" s="43" t="s">
        <v>113</v>
      </c>
      <c r="H372" s="31"/>
      <c r="I372" s="31"/>
      <c r="J372" s="17" t="e">
        <f t="shared" si="11"/>
        <v>#DIV/0!</v>
      </c>
      <c r="K372" s="17" t="e">
        <f>J372</f>
        <v>#DIV/0!</v>
      </c>
      <c r="L372" s="33"/>
      <c r="M372" s="35"/>
      <c r="N372" s="17"/>
    </row>
    <row r="373" spans="1:14" ht="63" hidden="1" customHeight="1" x14ac:dyDescent="0.25">
      <c r="A373" s="91"/>
      <c r="B373" s="10"/>
      <c r="C373" s="11" t="s">
        <v>121</v>
      </c>
      <c r="D373" s="12" t="s">
        <v>18</v>
      </c>
      <c r="E373" s="13" t="s">
        <v>19</v>
      </c>
      <c r="F373" s="38" t="s">
        <v>109</v>
      </c>
      <c r="G373" s="15" t="s">
        <v>21</v>
      </c>
      <c r="H373" s="16"/>
      <c r="I373" s="17"/>
      <c r="J373" s="17" t="e">
        <f t="shared" si="11"/>
        <v>#DIV/0!</v>
      </c>
      <c r="K373" s="18" t="e">
        <f>(J373+J374+J375)/3</f>
        <v>#DIV/0!</v>
      </c>
      <c r="L373" s="19" t="e">
        <f>(K373+K376)/2</f>
        <v>#DIV/0!</v>
      </c>
      <c r="M373" s="35"/>
      <c r="N373" s="20"/>
    </row>
    <row r="374" spans="1:14" ht="63" hidden="1" customHeight="1" x14ac:dyDescent="0.25">
      <c r="A374" s="91"/>
      <c r="B374" s="22"/>
      <c r="C374" s="11"/>
      <c r="D374" s="23"/>
      <c r="E374" s="13" t="s">
        <v>19</v>
      </c>
      <c r="F374" s="38" t="s">
        <v>110</v>
      </c>
      <c r="G374" s="15" t="s">
        <v>21</v>
      </c>
      <c r="H374" s="16"/>
      <c r="I374" s="17"/>
      <c r="J374" s="17" t="e">
        <f t="shared" si="11"/>
        <v>#DIV/0!</v>
      </c>
      <c r="K374" s="24"/>
      <c r="L374" s="25"/>
      <c r="M374" s="35"/>
      <c r="N374" s="20"/>
    </row>
    <row r="375" spans="1:14" ht="47.25" hidden="1" customHeight="1" x14ac:dyDescent="0.25">
      <c r="A375" s="91"/>
      <c r="B375" s="22"/>
      <c r="C375" s="11"/>
      <c r="D375" s="23"/>
      <c r="E375" s="13" t="s">
        <v>19</v>
      </c>
      <c r="F375" s="38" t="s">
        <v>111</v>
      </c>
      <c r="G375" s="15" t="s">
        <v>21</v>
      </c>
      <c r="H375" s="16"/>
      <c r="I375" s="16"/>
      <c r="J375" s="17" t="e">
        <f t="shared" si="11"/>
        <v>#DIV/0!</v>
      </c>
      <c r="K375" s="27"/>
      <c r="L375" s="25"/>
      <c r="M375" s="35"/>
      <c r="N375" s="20"/>
    </row>
    <row r="376" spans="1:14" ht="31.5" hidden="1" customHeight="1" x14ac:dyDescent="0.25">
      <c r="A376" s="91"/>
      <c r="B376" s="28"/>
      <c r="C376" s="11"/>
      <c r="D376" s="29"/>
      <c r="E376" s="2" t="s">
        <v>24</v>
      </c>
      <c r="F376" s="30" t="s">
        <v>112</v>
      </c>
      <c r="G376" s="43" t="s">
        <v>113</v>
      </c>
      <c r="H376" s="31"/>
      <c r="I376" s="31"/>
      <c r="J376" s="17" t="e">
        <f t="shared" si="11"/>
        <v>#DIV/0!</v>
      </c>
      <c r="K376" s="17" t="e">
        <f>J376</f>
        <v>#DIV/0!</v>
      </c>
      <c r="L376" s="33"/>
      <c r="M376" s="35"/>
      <c r="N376" s="17"/>
    </row>
    <row r="377" spans="1:14" ht="63" hidden="1" customHeight="1" x14ac:dyDescent="0.25">
      <c r="A377" s="91"/>
      <c r="B377" s="10" t="s">
        <v>122</v>
      </c>
      <c r="C377" s="11" t="s">
        <v>123</v>
      </c>
      <c r="D377" s="12" t="s">
        <v>18</v>
      </c>
      <c r="E377" s="13" t="s">
        <v>19</v>
      </c>
      <c r="F377" s="38" t="s">
        <v>109</v>
      </c>
      <c r="G377" s="15" t="s">
        <v>21</v>
      </c>
      <c r="H377" s="16"/>
      <c r="I377" s="17"/>
      <c r="J377" s="17" t="e">
        <f t="shared" si="11"/>
        <v>#DIV/0!</v>
      </c>
      <c r="K377" s="18" t="e">
        <f>(J377+J378+J379)/3</f>
        <v>#DIV/0!</v>
      </c>
      <c r="L377" s="19" t="e">
        <f>(K377+K380)/2</f>
        <v>#DIV/0!</v>
      </c>
      <c r="M377" s="35"/>
      <c r="N377" s="20"/>
    </row>
    <row r="378" spans="1:14" ht="63" hidden="1" customHeight="1" x14ac:dyDescent="0.25">
      <c r="A378" s="91"/>
      <c r="B378" s="22"/>
      <c r="C378" s="11"/>
      <c r="D378" s="23"/>
      <c r="E378" s="13" t="s">
        <v>19</v>
      </c>
      <c r="F378" s="38" t="s">
        <v>110</v>
      </c>
      <c r="G378" s="15" t="s">
        <v>21</v>
      </c>
      <c r="H378" s="16"/>
      <c r="I378" s="17"/>
      <c r="J378" s="17" t="e">
        <f t="shared" si="11"/>
        <v>#DIV/0!</v>
      </c>
      <c r="K378" s="24"/>
      <c r="L378" s="25"/>
      <c r="M378" s="35"/>
      <c r="N378" s="20"/>
    </row>
    <row r="379" spans="1:14" ht="47.25" hidden="1" customHeight="1" x14ac:dyDescent="0.25">
      <c r="A379" s="91"/>
      <c r="B379" s="22"/>
      <c r="C379" s="11"/>
      <c r="D379" s="23"/>
      <c r="E379" s="13" t="s">
        <v>19</v>
      </c>
      <c r="F379" s="38" t="s">
        <v>111</v>
      </c>
      <c r="G379" s="15" t="s">
        <v>21</v>
      </c>
      <c r="H379" s="16"/>
      <c r="I379" s="16"/>
      <c r="J379" s="17" t="e">
        <f t="shared" si="11"/>
        <v>#DIV/0!</v>
      </c>
      <c r="K379" s="27"/>
      <c r="L379" s="25"/>
      <c r="M379" s="35"/>
      <c r="N379" s="20"/>
    </row>
    <row r="380" spans="1:14" ht="31.5" hidden="1" customHeight="1" x14ac:dyDescent="0.25">
      <c r="A380" s="91"/>
      <c r="B380" s="28"/>
      <c r="C380" s="11"/>
      <c r="D380" s="29"/>
      <c r="E380" s="2" t="s">
        <v>24</v>
      </c>
      <c r="F380" s="30" t="s">
        <v>112</v>
      </c>
      <c r="G380" s="43" t="s">
        <v>113</v>
      </c>
      <c r="H380" s="31"/>
      <c r="I380" s="31"/>
      <c r="J380" s="17" t="e">
        <f t="shared" si="11"/>
        <v>#DIV/0!</v>
      </c>
      <c r="K380" s="17" t="e">
        <f>J380</f>
        <v>#DIV/0!</v>
      </c>
      <c r="L380" s="33"/>
      <c r="M380" s="35"/>
      <c r="N380" s="17"/>
    </row>
    <row r="381" spans="1:14" ht="63" hidden="1" customHeight="1" x14ac:dyDescent="0.25">
      <c r="A381" s="91"/>
      <c r="B381" s="10" t="s">
        <v>124</v>
      </c>
      <c r="C381" s="11" t="s">
        <v>125</v>
      </c>
      <c r="D381" s="12" t="s">
        <v>18</v>
      </c>
      <c r="E381" s="13" t="s">
        <v>19</v>
      </c>
      <c r="F381" s="38" t="s">
        <v>109</v>
      </c>
      <c r="G381" s="15" t="s">
        <v>21</v>
      </c>
      <c r="H381" s="16"/>
      <c r="I381" s="17"/>
      <c r="J381" s="17" t="e">
        <f t="shared" si="11"/>
        <v>#DIV/0!</v>
      </c>
      <c r="K381" s="18" t="e">
        <f>(J381+J382+J383)/3</f>
        <v>#DIV/0!</v>
      </c>
      <c r="L381" s="19" t="e">
        <f>(K381+K384)/2</f>
        <v>#DIV/0!</v>
      </c>
      <c r="M381" s="35"/>
      <c r="N381" s="20"/>
    </row>
    <row r="382" spans="1:14" ht="63" hidden="1" customHeight="1" x14ac:dyDescent="0.25">
      <c r="A382" s="91"/>
      <c r="B382" s="22"/>
      <c r="C382" s="11"/>
      <c r="D382" s="23"/>
      <c r="E382" s="13" t="s">
        <v>19</v>
      </c>
      <c r="F382" s="38" t="s">
        <v>110</v>
      </c>
      <c r="G382" s="15" t="s">
        <v>21</v>
      </c>
      <c r="H382" s="16"/>
      <c r="I382" s="17"/>
      <c r="J382" s="17" t="e">
        <f t="shared" si="11"/>
        <v>#DIV/0!</v>
      </c>
      <c r="K382" s="24"/>
      <c r="L382" s="25"/>
      <c r="M382" s="35"/>
      <c r="N382" s="20"/>
    </row>
    <row r="383" spans="1:14" ht="47.25" hidden="1" customHeight="1" x14ac:dyDescent="0.25">
      <c r="A383" s="91"/>
      <c r="B383" s="22"/>
      <c r="C383" s="11"/>
      <c r="D383" s="23"/>
      <c r="E383" s="13" t="s">
        <v>19</v>
      </c>
      <c r="F383" s="38" t="s">
        <v>111</v>
      </c>
      <c r="G383" s="15" t="s">
        <v>21</v>
      </c>
      <c r="H383" s="16"/>
      <c r="I383" s="16"/>
      <c r="J383" s="17" t="e">
        <f t="shared" si="11"/>
        <v>#DIV/0!</v>
      </c>
      <c r="K383" s="27"/>
      <c r="L383" s="25"/>
      <c r="M383" s="35"/>
      <c r="N383" s="20"/>
    </row>
    <row r="384" spans="1:14" ht="31.5" hidden="1" customHeight="1" x14ac:dyDescent="0.25">
      <c r="A384" s="91"/>
      <c r="B384" s="28"/>
      <c r="C384" s="11"/>
      <c r="D384" s="29"/>
      <c r="E384" s="2" t="s">
        <v>24</v>
      </c>
      <c r="F384" s="30" t="s">
        <v>112</v>
      </c>
      <c r="G384" s="43" t="s">
        <v>113</v>
      </c>
      <c r="H384" s="31"/>
      <c r="I384" s="31"/>
      <c r="J384" s="17" t="e">
        <f t="shared" si="11"/>
        <v>#DIV/0!</v>
      </c>
      <c r="K384" s="17" t="e">
        <f>J384</f>
        <v>#DIV/0!</v>
      </c>
      <c r="L384" s="33"/>
      <c r="M384" s="35"/>
      <c r="N384" s="17"/>
    </row>
    <row r="385" spans="1:14" ht="63" hidden="1" customHeight="1" x14ac:dyDescent="0.25">
      <c r="A385" s="91"/>
      <c r="B385" s="10" t="s">
        <v>126</v>
      </c>
      <c r="C385" s="11" t="s">
        <v>127</v>
      </c>
      <c r="D385" s="12" t="s">
        <v>18</v>
      </c>
      <c r="E385" s="13" t="s">
        <v>19</v>
      </c>
      <c r="F385" s="38" t="s">
        <v>109</v>
      </c>
      <c r="G385" s="15" t="s">
        <v>21</v>
      </c>
      <c r="H385" s="16"/>
      <c r="I385" s="17"/>
      <c r="J385" s="17" t="e">
        <f t="shared" si="11"/>
        <v>#DIV/0!</v>
      </c>
      <c r="K385" s="18" t="e">
        <f>(J385+J386+J387)/3</f>
        <v>#DIV/0!</v>
      </c>
      <c r="L385" s="19" t="e">
        <f>(K385+K388)/2</f>
        <v>#DIV/0!</v>
      </c>
      <c r="M385" s="35"/>
      <c r="N385" s="20"/>
    </row>
    <row r="386" spans="1:14" ht="63" hidden="1" customHeight="1" x14ac:dyDescent="0.25">
      <c r="A386" s="91"/>
      <c r="B386" s="22"/>
      <c r="C386" s="11"/>
      <c r="D386" s="23"/>
      <c r="E386" s="13" t="s">
        <v>19</v>
      </c>
      <c r="F386" s="38" t="s">
        <v>110</v>
      </c>
      <c r="G386" s="15" t="s">
        <v>21</v>
      </c>
      <c r="H386" s="16"/>
      <c r="I386" s="17"/>
      <c r="J386" s="17" t="e">
        <f t="shared" si="11"/>
        <v>#DIV/0!</v>
      </c>
      <c r="K386" s="24"/>
      <c r="L386" s="25"/>
      <c r="M386" s="35"/>
      <c r="N386" s="20"/>
    </row>
    <row r="387" spans="1:14" ht="47.25" hidden="1" customHeight="1" x14ac:dyDescent="0.25">
      <c r="A387" s="91"/>
      <c r="B387" s="22"/>
      <c r="C387" s="11"/>
      <c r="D387" s="23"/>
      <c r="E387" s="13" t="s">
        <v>19</v>
      </c>
      <c r="F387" s="38" t="s">
        <v>111</v>
      </c>
      <c r="G387" s="15" t="s">
        <v>21</v>
      </c>
      <c r="H387" s="16"/>
      <c r="I387" s="16"/>
      <c r="J387" s="17" t="e">
        <f t="shared" si="11"/>
        <v>#DIV/0!</v>
      </c>
      <c r="K387" s="27"/>
      <c r="L387" s="25"/>
      <c r="M387" s="35"/>
      <c r="N387" s="20"/>
    </row>
    <row r="388" spans="1:14" ht="31.5" hidden="1" customHeight="1" x14ac:dyDescent="0.25">
      <c r="A388" s="91"/>
      <c r="B388" s="28"/>
      <c r="C388" s="11"/>
      <c r="D388" s="29"/>
      <c r="E388" s="2" t="s">
        <v>24</v>
      </c>
      <c r="F388" s="30" t="s">
        <v>112</v>
      </c>
      <c r="G388" s="43" t="s">
        <v>113</v>
      </c>
      <c r="H388" s="31"/>
      <c r="I388" s="31"/>
      <c r="J388" s="17" t="e">
        <f t="shared" si="11"/>
        <v>#DIV/0!</v>
      </c>
      <c r="K388" s="17" t="e">
        <f>J388</f>
        <v>#DIV/0!</v>
      </c>
      <c r="L388" s="33"/>
      <c r="M388" s="35"/>
      <c r="N388" s="17"/>
    </row>
    <row r="389" spans="1:14" ht="63" hidden="1" customHeight="1" x14ac:dyDescent="0.25">
      <c r="A389" s="91"/>
      <c r="B389" s="10" t="s">
        <v>128</v>
      </c>
      <c r="C389" s="11" t="s">
        <v>129</v>
      </c>
      <c r="D389" s="12" t="s">
        <v>18</v>
      </c>
      <c r="E389" s="13" t="s">
        <v>19</v>
      </c>
      <c r="F389" s="38" t="s">
        <v>109</v>
      </c>
      <c r="G389" s="15" t="s">
        <v>21</v>
      </c>
      <c r="H389" s="16"/>
      <c r="I389" s="17"/>
      <c r="J389" s="17" t="e">
        <f t="shared" si="11"/>
        <v>#DIV/0!</v>
      </c>
      <c r="K389" s="18" t="e">
        <f>(J389+J390+J391)/3</f>
        <v>#DIV/0!</v>
      </c>
      <c r="L389" s="19" t="e">
        <f>(K389+K392)/2</f>
        <v>#DIV/0!</v>
      </c>
      <c r="M389" s="35"/>
      <c r="N389" s="20"/>
    </row>
    <row r="390" spans="1:14" ht="63" hidden="1" customHeight="1" x14ac:dyDescent="0.25">
      <c r="A390" s="91"/>
      <c r="B390" s="22"/>
      <c r="C390" s="11"/>
      <c r="D390" s="23"/>
      <c r="E390" s="13" t="s">
        <v>19</v>
      </c>
      <c r="F390" s="38" t="s">
        <v>110</v>
      </c>
      <c r="G390" s="15" t="s">
        <v>21</v>
      </c>
      <c r="H390" s="16"/>
      <c r="I390" s="17"/>
      <c r="J390" s="17" t="e">
        <f t="shared" si="11"/>
        <v>#DIV/0!</v>
      </c>
      <c r="K390" s="24"/>
      <c r="L390" s="25"/>
      <c r="M390" s="35"/>
      <c r="N390" s="20"/>
    </row>
    <row r="391" spans="1:14" ht="47.25" hidden="1" customHeight="1" x14ac:dyDescent="0.25">
      <c r="A391" s="91"/>
      <c r="B391" s="22"/>
      <c r="C391" s="11"/>
      <c r="D391" s="23"/>
      <c r="E391" s="13" t="s">
        <v>19</v>
      </c>
      <c r="F391" s="38" t="s">
        <v>111</v>
      </c>
      <c r="G391" s="15" t="s">
        <v>21</v>
      </c>
      <c r="H391" s="16"/>
      <c r="I391" s="16"/>
      <c r="J391" s="17" t="e">
        <f t="shared" si="11"/>
        <v>#DIV/0!</v>
      </c>
      <c r="K391" s="27"/>
      <c r="L391" s="25"/>
      <c r="M391" s="35"/>
      <c r="N391" s="20"/>
    </row>
    <row r="392" spans="1:14" ht="31.5" hidden="1" customHeight="1" x14ac:dyDescent="0.25">
      <c r="A392" s="91"/>
      <c r="B392" s="28"/>
      <c r="C392" s="11"/>
      <c r="D392" s="29"/>
      <c r="E392" s="2" t="s">
        <v>24</v>
      </c>
      <c r="F392" s="30" t="s">
        <v>112</v>
      </c>
      <c r="G392" s="43" t="s">
        <v>113</v>
      </c>
      <c r="H392" s="31"/>
      <c r="I392" s="31"/>
      <c r="J392" s="17" t="e">
        <f t="shared" si="11"/>
        <v>#DIV/0!</v>
      </c>
      <c r="K392" s="17" t="e">
        <f>J392</f>
        <v>#DIV/0!</v>
      </c>
      <c r="L392" s="33"/>
      <c r="M392" s="35"/>
      <c r="N392" s="17"/>
    </row>
    <row r="393" spans="1:14" ht="63" hidden="1" customHeight="1" x14ac:dyDescent="0.25">
      <c r="A393" s="91"/>
      <c r="B393" s="10"/>
      <c r="C393" s="11" t="s">
        <v>130</v>
      </c>
      <c r="D393" s="12" t="s">
        <v>18</v>
      </c>
      <c r="E393" s="13" t="s">
        <v>19</v>
      </c>
      <c r="F393" s="38" t="s">
        <v>109</v>
      </c>
      <c r="G393" s="15" t="s">
        <v>21</v>
      </c>
      <c r="H393" s="16"/>
      <c r="I393" s="17"/>
      <c r="J393" s="17" t="e">
        <f t="shared" si="11"/>
        <v>#DIV/0!</v>
      </c>
      <c r="K393" s="18" t="e">
        <f>(J393+J394+J395)/3</f>
        <v>#DIV/0!</v>
      </c>
      <c r="L393" s="19" t="e">
        <f>(K393+K396)/2</f>
        <v>#DIV/0!</v>
      </c>
      <c r="M393" s="35"/>
      <c r="N393" s="20"/>
    </row>
    <row r="394" spans="1:14" ht="63" hidden="1" customHeight="1" x14ac:dyDescent="0.25">
      <c r="A394" s="91"/>
      <c r="B394" s="22"/>
      <c r="C394" s="11"/>
      <c r="D394" s="23"/>
      <c r="E394" s="13" t="s">
        <v>19</v>
      </c>
      <c r="F394" s="38" t="s">
        <v>110</v>
      </c>
      <c r="G394" s="15" t="s">
        <v>21</v>
      </c>
      <c r="H394" s="16"/>
      <c r="I394" s="17"/>
      <c r="J394" s="17" t="e">
        <f t="shared" si="11"/>
        <v>#DIV/0!</v>
      </c>
      <c r="K394" s="24"/>
      <c r="L394" s="25"/>
      <c r="M394" s="35"/>
      <c r="N394" s="20"/>
    </row>
    <row r="395" spans="1:14" ht="47.25" hidden="1" customHeight="1" x14ac:dyDescent="0.25">
      <c r="A395" s="91"/>
      <c r="B395" s="22"/>
      <c r="C395" s="11"/>
      <c r="D395" s="23"/>
      <c r="E395" s="13" t="s">
        <v>19</v>
      </c>
      <c r="F395" s="38" t="s">
        <v>111</v>
      </c>
      <c r="G395" s="15" t="s">
        <v>21</v>
      </c>
      <c r="H395" s="16"/>
      <c r="I395" s="16"/>
      <c r="J395" s="17" t="e">
        <f t="shared" si="11"/>
        <v>#DIV/0!</v>
      </c>
      <c r="K395" s="27"/>
      <c r="L395" s="25"/>
      <c r="M395" s="35"/>
      <c r="N395" s="20"/>
    </row>
    <row r="396" spans="1:14" ht="31.5" hidden="1" customHeight="1" x14ac:dyDescent="0.25">
      <c r="A396" s="91"/>
      <c r="B396" s="28"/>
      <c r="C396" s="11"/>
      <c r="D396" s="29"/>
      <c r="E396" s="2" t="s">
        <v>24</v>
      </c>
      <c r="F396" s="30" t="s">
        <v>112</v>
      </c>
      <c r="G396" s="43" t="s">
        <v>113</v>
      </c>
      <c r="H396" s="31"/>
      <c r="I396" s="31"/>
      <c r="J396" s="17" t="e">
        <f t="shared" si="11"/>
        <v>#DIV/0!</v>
      </c>
      <c r="K396" s="17" t="e">
        <f>J396</f>
        <v>#DIV/0!</v>
      </c>
      <c r="L396" s="33"/>
      <c r="M396" s="35"/>
      <c r="N396" s="17"/>
    </row>
    <row r="397" spans="1:14" ht="63" hidden="1" customHeight="1" x14ac:dyDescent="0.25">
      <c r="A397" s="91"/>
      <c r="B397" s="10" t="s">
        <v>131</v>
      </c>
      <c r="C397" s="11" t="s">
        <v>132</v>
      </c>
      <c r="D397" s="12" t="s">
        <v>18</v>
      </c>
      <c r="E397" s="13" t="s">
        <v>19</v>
      </c>
      <c r="F397" s="38" t="s">
        <v>109</v>
      </c>
      <c r="G397" s="15" t="s">
        <v>21</v>
      </c>
      <c r="H397" s="16"/>
      <c r="I397" s="17"/>
      <c r="J397" s="17" t="e">
        <f t="shared" si="11"/>
        <v>#DIV/0!</v>
      </c>
      <c r="K397" s="18" t="e">
        <f>(J397+J398+J399)/3</f>
        <v>#DIV/0!</v>
      </c>
      <c r="L397" s="19" t="e">
        <f>(K397+K400)/2</f>
        <v>#DIV/0!</v>
      </c>
      <c r="M397" s="35"/>
      <c r="N397" s="20"/>
    </row>
    <row r="398" spans="1:14" ht="63" hidden="1" customHeight="1" x14ac:dyDescent="0.25">
      <c r="A398" s="91"/>
      <c r="B398" s="22"/>
      <c r="C398" s="11"/>
      <c r="D398" s="23"/>
      <c r="E398" s="13" t="s">
        <v>19</v>
      </c>
      <c r="F398" s="38" t="s">
        <v>110</v>
      </c>
      <c r="G398" s="15" t="s">
        <v>21</v>
      </c>
      <c r="H398" s="16"/>
      <c r="I398" s="17"/>
      <c r="J398" s="17" t="e">
        <f t="shared" si="11"/>
        <v>#DIV/0!</v>
      </c>
      <c r="K398" s="24"/>
      <c r="L398" s="25"/>
      <c r="M398" s="35"/>
      <c r="N398" s="20"/>
    </row>
    <row r="399" spans="1:14" ht="47.25" hidden="1" customHeight="1" x14ac:dyDescent="0.25">
      <c r="A399" s="91"/>
      <c r="B399" s="22"/>
      <c r="C399" s="11"/>
      <c r="D399" s="23"/>
      <c r="E399" s="13" t="s">
        <v>19</v>
      </c>
      <c r="F399" s="38" t="s">
        <v>111</v>
      </c>
      <c r="G399" s="15" t="s">
        <v>21</v>
      </c>
      <c r="H399" s="16"/>
      <c r="I399" s="16"/>
      <c r="J399" s="17" t="e">
        <f t="shared" si="11"/>
        <v>#DIV/0!</v>
      </c>
      <c r="K399" s="27"/>
      <c r="L399" s="25"/>
      <c r="M399" s="35"/>
      <c r="N399" s="20"/>
    </row>
    <row r="400" spans="1:14" ht="31.5" hidden="1" customHeight="1" x14ac:dyDescent="0.25">
      <c r="A400" s="91"/>
      <c r="B400" s="28"/>
      <c r="C400" s="11"/>
      <c r="D400" s="29"/>
      <c r="E400" s="2" t="s">
        <v>24</v>
      </c>
      <c r="F400" s="30" t="s">
        <v>112</v>
      </c>
      <c r="G400" s="43" t="s">
        <v>113</v>
      </c>
      <c r="H400" s="31"/>
      <c r="I400" s="31"/>
      <c r="J400" s="17" t="e">
        <f t="shared" si="11"/>
        <v>#DIV/0!</v>
      </c>
      <c r="K400" s="17" t="e">
        <f>J400</f>
        <v>#DIV/0!</v>
      </c>
      <c r="L400" s="33"/>
      <c r="M400" s="35"/>
      <c r="N400" s="17"/>
    </row>
    <row r="401" spans="1:14" ht="63" hidden="1" customHeight="1" x14ac:dyDescent="0.25">
      <c r="A401" s="91"/>
      <c r="B401" s="10"/>
      <c r="C401" s="11" t="s">
        <v>133</v>
      </c>
      <c r="D401" s="12" t="s">
        <v>18</v>
      </c>
      <c r="E401" s="13" t="s">
        <v>19</v>
      </c>
      <c r="F401" s="38" t="s">
        <v>109</v>
      </c>
      <c r="G401" s="15" t="s">
        <v>21</v>
      </c>
      <c r="H401" s="16"/>
      <c r="I401" s="17"/>
      <c r="J401" s="17" t="e">
        <f>IF(I401/H401*100&gt;100,100,I401/H401*100)</f>
        <v>#DIV/0!</v>
      </c>
      <c r="K401" s="18" t="e">
        <f>(J401+J402+J403)/3</f>
        <v>#DIV/0!</v>
      </c>
      <c r="L401" s="19" t="e">
        <f>(K401+K404)/2</f>
        <v>#DIV/0!</v>
      </c>
      <c r="M401" s="35"/>
      <c r="N401" s="20"/>
    </row>
    <row r="402" spans="1:14" ht="63" hidden="1" customHeight="1" x14ac:dyDescent="0.25">
      <c r="A402" s="91"/>
      <c r="B402" s="22"/>
      <c r="C402" s="11"/>
      <c r="D402" s="23"/>
      <c r="E402" s="13" t="s">
        <v>19</v>
      </c>
      <c r="F402" s="38" t="s">
        <v>110</v>
      </c>
      <c r="G402" s="15" t="s">
        <v>21</v>
      </c>
      <c r="H402" s="16"/>
      <c r="I402" s="17"/>
      <c r="J402" s="17" t="e">
        <f>IF(I402/H402*100&gt;100,100,I402/H402*100)</f>
        <v>#DIV/0!</v>
      </c>
      <c r="K402" s="24"/>
      <c r="L402" s="25"/>
      <c r="M402" s="35"/>
      <c r="N402" s="20"/>
    </row>
    <row r="403" spans="1:14" ht="47.25" hidden="1" customHeight="1" x14ac:dyDescent="0.25">
      <c r="A403" s="91"/>
      <c r="B403" s="22"/>
      <c r="C403" s="11"/>
      <c r="D403" s="23"/>
      <c r="E403" s="13" t="s">
        <v>19</v>
      </c>
      <c r="F403" s="38" t="s">
        <v>111</v>
      </c>
      <c r="G403" s="15" t="s">
        <v>21</v>
      </c>
      <c r="H403" s="16"/>
      <c r="I403" s="16"/>
      <c r="J403" s="17" t="e">
        <f>IF(I403/H403*100&gt;100,100,I403/H403*100)</f>
        <v>#DIV/0!</v>
      </c>
      <c r="K403" s="27"/>
      <c r="L403" s="25"/>
      <c r="M403" s="35"/>
      <c r="N403" s="20"/>
    </row>
    <row r="404" spans="1:14" ht="31.5" hidden="1" customHeight="1" x14ac:dyDescent="0.25">
      <c r="A404" s="91"/>
      <c r="B404" s="28"/>
      <c r="C404" s="11"/>
      <c r="D404" s="29"/>
      <c r="E404" s="2" t="s">
        <v>24</v>
      </c>
      <c r="F404" s="30" t="s">
        <v>112</v>
      </c>
      <c r="G404" s="43" t="s">
        <v>113</v>
      </c>
      <c r="H404" s="31"/>
      <c r="I404" s="31"/>
      <c r="J404" s="17" t="e">
        <f>IF(I404/H404*100&gt;100,100,I404/H404*100)</f>
        <v>#DIV/0!</v>
      </c>
      <c r="K404" s="17" t="e">
        <f>J404</f>
        <v>#DIV/0!</v>
      </c>
      <c r="L404" s="33"/>
      <c r="M404" s="35"/>
      <c r="N404" s="17"/>
    </row>
    <row r="405" spans="1:14" ht="63" hidden="1" customHeight="1" x14ac:dyDescent="0.25">
      <c r="A405" s="91"/>
      <c r="B405" s="10"/>
      <c r="C405" s="11" t="s">
        <v>134</v>
      </c>
      <c r="D405" s="12" t="s">
        <v>18</v>
      </c>
      <c r="E405" s="13" t="s">
        <v>19</v>
      </c>
      <c r="F405" s="38" t="s">
        <v>109</v>
      </c>
      <c r="G405" s="15" t="s">
        <v>21</v>
      </c>
      <c r="H405" s="16"/>
      <c r="I405" s="17"/>
      <c r="J405" s="17" t="e">
        <f t="shared" si="11"/>
        <v>#DIV/0!</v>
      </c>
      <c r="K405" s="18" t="e">
        <f>(J405+J406+J407)/3</f>
        <v>#DIV/0!</v>
      </c>
      <c r="L405" s="19" t="e">
        <f>(K405+K408)/2</f>
        <v>#DIV/0!</v>
      </c>
      <c r="M405" s="35"/>
      <c r="N405" s="20"/>
    </row>
    <row r="406" spans="1:14" ht="63" hidden="1" customHeight="1" x14ac:dyDescent="0.25">
      <c r="A406" s="91"/>
      <c r="B406" s="22"/>
      <c r="C406" s="11"/>
      <c r="D406" s="23"/>
      <c r="E406" s="13" t="s">
        <v>19</v>
      </c>
      <c r="F406" s="38" t="s">
        <v>110</v>
      </c>
      <c r="G406" s="15" t="s">
        <v>21</v>
      </c>
      <c r="H406" s="16"/>
      <c r="I406" s="17"/>
      <c r="J406" s="17" t="e">
        <f t="shared" si="11"/>
        <v>#DIV/0!</v>
      </c>
      <c r="K406" s="24"/>
      <c r="L406" s="25"/>
      <c r="M406" s="35"/>
      <c r="N406" s="20"/>
    </row>
    <row r="407" spans="1:14" ht="47.25" hidden="1" customHeight="1" x14ac:dyDescent="0.25">
      <c r="A407" s="91"/>
      <c r="B407" s="22"/>
      <c r="C407" s="11"/>
      <c r="D407" s="23"/>
      <c r="E407" s="13" t="s">
        <v>19</v>
      </c>
      <c r="F407" s="38" t="s">
        <v>111</v>
      </c>
      <c r="G407" s="15" t="s">
        <v>21</v>
      </c>
      <c r="H407" s="16"/>
      <c r="I407" s="16"/>
      <c r="J407" s="17" t="e">
        <f t="shared" si="11"/>
        <v>#DIV/0!</v>
      </c>
      <c r="K407" s="27"/>
      <c r="L407" s="25"/>
      <c r="M407" s="35"/>
      <c r="N407" s="20"/>
    </row>
    <row r="408" spans="1:14" ht="31.5" hidden="1" customHeight="1" x14ac:dyDescent="0.25">
      <c r="A408" s="91"/>
      <c r="B408" s="28"/>
      <c r="C408" s="11"/>
      <c r="D408" s="29"/>
      <c r="E408" s="2" t="s">
        <v>24</v>
      </c>
      <c r="F408" s="30" t="s">
        <v>112</v>
      </c>
      <c r="G408" s="43" t="s">
        <v>113</v>
      </c>
      <c r="H408" s="31"/>
      <c r="I408" s="31"/>
      <c r="J408" s="17" t="e">
        <f t="shared" si="11"/>
        <v>#DIV/0!</v>
      </c>
      <c r="K408" s="17" t="e">
        <f>J408</f>
        <v>#DIV/0!</v>
      </c>
      <c r="L408" s="33"/>
      <c r="M408" s="35"/>
      <c r="N408" s="17"/>
    </row>
    <row r="409" spans="1:14" ht="63" hidden="1" x14ac:dyDescent="0.25">
      <c r="A409" s="91"/>
      <c r="B409" s="10" t="s">
        <v>135</v>
      </c>
      <c r="C409" s="11" t="s">
        <v>136</v>
      </c>
      <c r="D409" s="12" t="s">
        <v>18</v>
      </c>
      <c r="E409" s="13" t="s">
        <v>19</v>
      </c>
      <c r="F409" s="38" t="s">
        <v>109</v>
      </c>
      <c r="G409" s="15" t="s">
        <v>21</v>
      </c>
      <c r="H409" s="16"/>
      <c r="I409" s="17"/>
      <c r="J409" s="17" t="e">
        <f t="shared" si="11"/>
        <v>#DIV/0!</v>
      </c>
      <c r="K409" s="18" t="e">
        <f>(J409+J410+J411)/3</f>
        <v>#DIV/0!</v>
      </c>
      <c r="L409" s="19" t="e">
        <f>(K409+K412)/2</f>
        <v>#DIV/0!</v>
      </c>
      <c r="M409" s="35"/>
      <c r="N409" s="20"/>
    </row>
    <row r="410" spans="1:14" ht="63" hidden="1" x14ac:dyDescent="0.25">
      <c r="A410" s="91"/>
      <c r="B410" s="22"/>
      <c r="C410" s="11"/>
      <c r="D410" s="23"/>
      <c r="E410" s="13" t="s">
        <v>19</v>
      </c>
      <c r="F410" s="38" t="s">
        <v>110</v>
      </c>
      <c r="G410" s="15" t="s">
        <v>21</v>
      </c>
      <c r="H410" s="16"/>
      <c r="I410" s="17"/>
      <c r="J410" s="17" t="e">
        <f t="shared" si="11"/>
        <v>#DIV/0!</v>
      </c>
      <c r="K410" s="24"/>
      <c r="L410" s="25"/>
      <c r="M410" s="35"/>
      <c r="N410" s="20"/>
    </row>
    <row r="411" spans="1:14" ht="47.25" hidden="1" x14ac:dyDescent="0.25">
      <c r="A411" s="91"/>
      <c r="B411" s="22"/>
      <c r="C411" s="11"/>
      <c r="D411" s="23"/>
      <c r="E411" s="13" t="s">
        <v>19</v>
      </c>
      <c r="F411" s="38" t="s">
        <v>111</v>
      </c>
      <c r="G411" s="15" t="s">
        <v>21</v>
      </c>
      <c r="H411" s="16"/>
      <c r="I411" s="16"/>
      <c r="J411" s="17" t="e">
        <f t="shared" si="11"/>
        <v>#DIV/0!</v>
      </c>
      <c r="K411" s="27"/>
      <c r="L411" s="25"/>
      <c r="M411" s="35"/>
      <c r="N411" s="20"/>
    </row>
    <row r="412" spans="1:14" ht="31.5" hidden="1" x14ac:dyDescent="0.25">
      <c r="A412" s="91"/>
      <c r="B412" s="28"/>
      <c r="C412" s="11"/>
      <c r="D412" s="29"/>
      <c r="E412" s="2" t="s">
        <v>24</v>
      </c>
      <c r="F412" s="30" t="s">
        <v>112</v>
      </c>
      <c r="G412" s="43" t="s">
        <v>113</v>
      </c>
      <c r="H412" s="31"/>
      <c r="I412" s="31"/>
      <c r="J412" s="17" t="e">
        <f t="shared" ref="J412:J428" si="12">IF(I412/H412*100&gt;100,100,I412/H412*100)</f>
        <v>#DIV/0!</v>
      </c>
      <c r="K412" s="17" t="e">
        <f>J412</f>
        <v>#DIV/0!</v>
      </c>
      <c r="L412" s="33"/>
      <c r="M412" s="35"/>
      <c r="N412" s="17"/>
    </row>
    <row r="413" spans="1:14" ht="63" x14ac:dyDescent="0.25">
      <c r="A413" s="91"/>
      <c r="B413" s="10" t="s">
        <v>137</v>
      </c>
      <c r="C413" s="11" t="s">
        <v>138</v>
      </c>
      <c r="D413" s="12" t="s">
        <v>18</v>
      </c>
      <c r="E413" s="13" t="s">
        <v>19</v>
      </c>
      <c r="F413" s="38" t="s">
        <v>109</v>
      </c>
      <c r="G413" s="15" t="s">
        <v>21</v>
      </c>
      <c r="H413" s="16">
        <v>7</v>
      </c>
      <c r="I413" s="17">
        <v>7.2</v>
      </c>
      <c r="J413" s="17">
        <f t="shared" si="12"/>
        <v>100</v>
      </c>
      <c r="K413" s="18">
        <f>(J413+J414+J415)/3</f>
        <v>100</v>
      </c>
      <c r="L413" s="19">
        <f>(K413+K416)/2</f>
        <v>99.266113592852577</v>
      </c>
      <c r="M413" s="35"/>
      <c r="N413" s="20"/>
    </row>
    <row r="414" spans="1:14" ht="63" x14ac:dyDescent="0.25">
      <c r="A414" s="91"/>
      <c r="B414" s="22"/>
      <c r="C414" s="11"/>
      <c r="D414" s="23"/>
      <c r="E414" s="13" t="s">
        <v>19</v>
      </c>
      <c r="F414" s="38" t="s">
        <v>110</v>
      </c>
      <c r="G414" s="15" t="s">
        <v>21</v>
      </c>
      <c r="H414" s="16">
        <v>9.1999999999999993</v>
      </c>
      <c r="I414" s="17">
        <v>9.1999999999999993</v>
      </c>
      <c r="J414" s="17">
        <f t="shared" si="12"/>
        <v>100</v>
      </c>
      <c r="K414" s="24"/>
      <c r="L414" s="25"/>
      <c r="M414" s="35"/>
      <c r="N414" s="20"/>
    </row>
    <row r="415" spans="1:14" ht="47.25" x14ac:dyDescent="0.25">
      <c r="A415" s="91"/>
      <c r="B415" s="22"/>
      <c r="C415" s="11"/>
      <c r="D415" s="23"/>
      <c r="E415" s="13" t="s">
        <v>19</v>
      </c>
      <c r="F415" s="38" t="s">
        <v>111</v>
      </c>
      <c r="G415" s="15" t="s">
        <v>21</v>
      </c>
      <c r="H415" s="16">
        <v>100</v>
      </c>
      <c r="I415" s="16">
        <v>100</v>
      </c>
      <c r="J415" s="17">
        <f t="shared" si="12"/>
        <v>100</v>
      </c>
      <c r="K415" s="27"/>
      <c r="L415" s="25"/>
      <c r="M415" s="35"/>
      <c r="N415" s="20"/>
    </row>
    <row r="416" spans="1:14" ht="31.5" x14ac:dyDescent="0.25">
      <c r="A416" s="91"/>
      <c r="B416" s="28"/>
      <c r="C416" s="11"/>
      <c r="D416" s="29"/>
      <c r="E416" s="2" t="s">
        <v>24</v>
      </c>
      <c r="F416" s="30" t="s">
        <v>112</v>
      </c>
      <c r="G416" s="43" t="s">
        <v>113</v>
      </c>
      <c r="H416" s="31">
        <v>3134</v>
      </c>
      <c r="I416" s="31">
        <v>3088</v>
      </c>
      <c r="J416" s="17">
        <f t="shared" si="12"/>
        <v>98.532227185705167</v>
      </c>
      <c r="K416" s="17">
        <f>J416</f>
        <v>98.532227185705167</v>
      </c>
      <c r="L416" s="33"/>
      <c r="M416" s="35"/>
      <c r="N416" s="17"/>
    </row>
    <row r="417" spans="1:14" ht="63" x14ac:dyDescent="0.25">
      <c r="A417" s="91"/>
      <c r="B417" s="10" t="s">
        <v>139</v>
      </c>
      <c r="C417" s="11" t="s">
        <v>140</v>
      </c>
      <c r="D417" s="12" t="s">
        <v>18</v>
      </c>
      <c r="E417" s="13" t="s">
        <v>19</v>
      </c>
      <c r="F417" s="38" t="s">
        <v>109</v>
      </c>
      <c r="G417" s="15" t="s">
        <v>21</v>
      </c>
      <c r="H417" s="16">
        <v>9.5</v>
      </c>
      <c r="I417" s="17">
        <v>9.6999999999999993</v>
      </c>
      <c r="J417" s="17">
        <f t="shared" si="12"/>
        <v>100</v>
      </c>
      <c r="K417" s="18">
        <f>(J417+J418+J419)/3</f>
        <v>100</v>
      </c>
      <c r="L417" s="19">
        <f>(K417+K420)/2</f>
        <v>99.983886561392197</v>
      </c>
      <c r="M417" s="35"/>
      <c r="N417" s="20"/>
    </row>
    <row r="418" spans="1:14" ht="63" x14ac:dyDescent="0.25">
      <c r="A418" s="91"/>
      <c r="B418" s="22"/>
      <c r="C418" s="11"/>
      <c r="D418" s="23"/>
      <c r="E418" s="13" t="s">
        <v>19</v>
      </c>
      <c r="F418" s="38" t="s">
        <v>110</v>
      </c>
      <c r="G418" s="15" t="s">
        <v>21</v>
      </c>
      <c r="H418" s="16">
        <v>6</v>
      </c>
      <c r="I418" s="17">
        <v>6</v>
      </c>
      <c r="J418" s="17">
        <f t="shared" si="12"/>
        <v>100</v>
      </c>
      <c r="K418" s="24"/>
      <c r="L418" s="25"/>
      <c r="M418" s="35"/>
      <c r="N418" s="20"/>
    </row>
    <row r="419" spans="1:14" ht="47.25" x14ac:dyDescent="0.25">
      <c r="A419" s="91"/>
      <c r="B419" s="22"/>
      <c r="C419" s="11"/>
      <c r="D419" s="23"/>
      <c r="E419" s="13" t="s">
        <v>19</v>
      </c>
      <c r="F419" s="38" t="s">
        <v>111</v>
      </c>
      <c r="G419" s="15" t="s">
        <v>21</v>
      </c>
      <c r="H419" s="16">
        <v>100</v>
      </c>
      <c r="I419" s="16">
        <v>100</v>
      </c>
      <c r="J419" s="17">
        <f t="shared" si="12"/>
        <v>100</v>
      </c>
      <c r="K419" s="27"/>
      <c r="L419" s="25"/>
      <c r="M419" s="35"/>
      <c r="N419" s="20"/>
    </row>
    <row r="420" spans="1:14" ht="31.5" x14ac:dyDescent="0.25">
      <c r="A420" s="91"/>
      <c r="B420" s="28"/>
      <c r="C420" s="11"/>
      <c r="D420" s="29"/>
      <c r="E420" s="2" t="s">
        <v>24</v>
      </c>
      <c r="F420" s="30" t="s">
        <v>112</v>
      </c>
      <c r="G420" s="43" t="s">
        <v>113</v>
      </c>
      <c r="H420" s="31">
        <v>3103</v>
      </c>
      <c r="I420" s="31">
        <v>3102</v>
      </c>
      <c r="J420" s="17">
        <f t="shared" si="12"/>
        <v>99.967773122784394</v>
      </c>
      <c r="K420" s="17">
        <f>J420</f>
        <v>99.967773122784394</v>
      </c>
      <c r="L420" s="33"/>
      <c r="M420" s="35"/>
      <c r="N420" s="17"/>
    </row>
    <row r="421" spans="1:14" ht="63" x14ac:dyDescent="0.25">
      <c r="A421" s="91"/>
      <c r="B421" s="10" t="s">
        <v>141</v>
      </c>
      <c r="C421" s="11" t="s">
        <v>142</v>
      </c>
      <c r="D421" s="12" t="s">
        <v>18</v>
      </c>
      <c r="E421" s="13" t="s">
        <v>19</v>
      </c>
      <c r="F421" s="38" t="s">
        <v>109</v>
      </c>
      <c r="G421" s="15" t="s">
        <v>21</v>
      </c>
      <c r="H421" s="16">
        <v>24.4</v>
      </c>
      <c r="I421" s="17">
        <v>25</v>
      </c>
      <c r="J421" s="17">
        <f t="shared" si="12"/>
        <v>100</v>
      </c>
      <c r="K421" s="18">
        <f>(J421+J422+J423)/3</f>
        <v>100</v>
      </c>
      <c r="L421" s="19">
        <f>(K421+K424)/2</f>
        <v>100</v>
      </c>
      <c r="M421" s="35"/>
      <c r="N421" s="20"/>
    </row>
    <row r="422" spans="1:14" ht="63" x14ac:dyDescent="0.25">
      <c r="A422" s="91"/>
      <c r="B422" s="22"/>
      <c r="C422" s="11"/>
      <c r="D422" s="23"/>
      <c r="E422" s="13" t="s">
        <v>19</v>
      </c>
      <c r="F422" s="38" t="s">
        <v>110</v>
      </c>
      <c r="G422" s="15" t="s">
        <v>21</v>
      </c>
      <c r="H422" s="16">
        <v>7.6</v>
      </c>
      <c r="I422" s="17">
        <v>7.6</v>
      </c>
      <c r="J422" s="17">
        <f t="shared" si="12"/>
        <v>100</v>
      </c>
      <c r="K422" s="24"/>
      <c r="L422" s="25"/>
      <c r="M422" s="35"/>
      <c r="N422" s="20"/>
    </row>
    <row r="423" spans="1:14" ht="47.25" x14ac:dyDescent="0.25">
      <c r="A423" s="91"/>
      <c r="B423" s="22"/>
      <c r="C423" s="11"/>
      <c r="D423" s="23"/>
      <c r="E423" s="13" t="s">
        <v>19</v>
      </c>
      <c r="F423" s="38" t="s">
        <v>111</v>
      </c>
      <c r="G423" s="15" t="s">
        <v>21</v>
      </c>
      <c r="H423" s="16">
        <v>77.5</v>
      </c>
      <c r="I423" s="16">
        <v>77.5</v>
      </c>
      <c r="J423" s="17">
        <f t="shared" si="12"/>
        <v>100</v>
      </c>
      <c r="K423" s="27"/>
      <c r="L423" s="25"/>
      <c r="M423" s="35"/>
      <c r="N423" s="20"/>
    </row>
    <row r="424" spans="1:14" ht="31.5" x14ac:dyDescent="0.25">
      <c r="A424" s="91"/>
      <c r="B424" s="28"/>
      <c r="C424" s="11"/>
      <c r="D424" s="29"/>
      <c r="E424" s="2" t="s">
        <v>24</v>
      </c>
      <c r="F424" s="30" t="s">
        <v>112</v>
      </c>
      <c r="G424" s="43" t="s">
        <v>113</v>
      </c>
      <c r="H424" s="31">
        <v>7283</v>
      </c>
      <c r="I424" s="31">
        <v>7338</v>
      </c>
      <c r="J424" s="17">
        <f t="shared" si="12"/>
        <v>100</v>
      </c>
      <c r="K424" s="17">
        <f>J424</f>
        <v>100</v>
      </c>
      <c r="L424" s="33"/>
      <c r="M424" s="35"/>
      <c r="N424" s="17"/>
    </row>
    <row r="425" spans="1:14" ht="63" hidden="1" customHeight="1" x14ac:dyDescent="0.25">
      <c r="A425" s="91"/>
      <c r="B425" s="10" t="s">
        <v>143</v>
      </c>
      <c r="C425" s="11" t="s">
        <v>144</v>
      </c>
      <c r="D425" s="12" t="s">
        <v>18</v>
      </c>
      <c r="E425" s="13" t="s">
        <v>19</v>
      </c>
      <c r="F425" s="38" t="s">
        <v>109</v>
      </c>
      <c r="G425" s="15" t="s">
        <v>21</v>
      </c>
      <c r="H425" s="16">
        <v>4</v>
      </c>
      <c r="I425" s="17">
        <v>4.2</v>
      </c>
      <c r="J425" s="17">
        <f t="shared" si="12"/>
        <v>100</v>
      </c>
      <c r="K425" s="18">
        <f>(J425+J426+J427)/3</f>
        <v>89.041095890410972</v>
      </c>
      <c r="L425" s="19">
        <f>(K425+K428)/2</f>
        <v>92.348780916577653</v>
      </c>
      <c r="M425" s="35"/>
      <c r="N425" s="20"/>
    </row>
    <row r="426" spans="1:14" ht="63" hidden="1" customHeight="1" x14ac:dyDescent="0.25">
      <c r="A426" s="91"/>
      <c r="B426" s="22"/>
      <c r="C426" s="11"/>
      <c r="D426" s="23"/>
      <c r="E426" s="13" t="s">
        <v>19</v>
      </c>
      <c r="F426" s="38" t="s">
        <v>110</v>
      </c>
      <c r="G426" s="15" t="s">
        <v>21</v>
      </c>
      <c r="H426" s="16">
        <v>21.9</v>
      </c>
      <c r="I426" s="17">
        <v>14.7</v>
      </c>
      <c r="J426" s="17">
        <f t="shared" si="12"/>
        <v>67.123287671232873</v>
      </c>
      <c r="K426" s="24"/>
      <c r="L426" s="25"/>
      <c r="M426" s="35"/>
      <c r="N426" s="20"/>
    </row>
    <row r="427" spans="1:14" ht="47.25" hidden="1" customHeight="1" x14ac:dyDescent="0.25">
      <c r="A427" s="91"/>
      <c r="B427" s="22"/>
      <c r="C427" s="11"/>
      <c r="D427" s="23"/>
      <c r="E427" s="13" t="s">
        <v>19</v>
      </c>
      <c r="F427" s="38" t="s">
        <v>111</v>
      </c>
      <c r="G427" s="15" t="s">
        <v>21</v>
      </c>
      <c r="H427" s="16">
        <v>100</v>
      </c>
      <c r="I427" s="16">
        <v>100</v>
      </c>
      <c r="J427" s="17">
        <f t="shared" si="12"/>
        <v>100</v>
      </c>
      <c r="K427" s="27"/>
      <c r="L427" s="25"/>
      <c r="M427" s="35"/>
      <c r="N427" s="20"/>
    </row>
    <row r="428" spans="1:14" ht="31.5" hidden="1" customHeight="1" x14ac:dyDescent="0.25">
      <c r="A428" s="91"/>
      <c r="B428" s="28"/>
      <c r="C428" s="11"/>
      <c r="D428" s="29"/>
      <c r="E428" s="2" t="s">
        <v>24</v>
      </c>
      <c r="F428" s="30" t="s">
        <v>112</v>
      </c>
      <c r="G428" s="43" t="s">
        <v>113</v>
      </c>
      <c r="H428" s="31">
        <v>1013</v>
      </c>
      <c r="I428" s="31">
        <v>969</v>
      </c>
      <c r="J428" s="17">
        <f t="shared" si="12"/>
        <v>95.656465942744333</v>
      </c>
      <c r="K428" s="17">
        <f>J428</f>
        <v>95.656465942744333</v>
      </c>
      <c r="L428" s="33"/>
      <c r="M428" s="35"/>
      <c r="N428" s="17"/>
    </row>
    <row r="429" spans="1:14" ht="63" hidden="1" x14ac:dyDescent="0.25">
      <c r="A429" s="91"/>
      <c r="B429" s="10" t="s">
        <v>263</v>
      </c>
      <c r="C429" s="11" t="s">
        <v>147</v>
      </c>
      <c r="D429" s="12" t="s">
        <v>18</v>
      </c>
      <c r="E429" s="13" t="s">
        <v>19</v>
      </c>
      <c r="F429" s="38" t="s">
        <v>109</v>
      </c>
      <c r="G429" s="15" t="s">
        <v>21</v>
      </c>
      <c r="H429" s="16"/>
      <c r="I429" s="17"/>
      <c r="J429" s="17" t="e">
        <f>IF(I429/H429*100&gt;100,100,I429/H429*100)</f>
        <v>#DIV/0!</v>
      </c>
      <c r="K429" s="18" t="e">
        <f>(J429+J430+J431)/3</f>
        <v>#DIV/0!</v>
      </c>
      <c r="L429" s="19" t="e">
        <f>(K429+K432)/2</f>
        <v>#DIV/0!</v>
      </c>
      <c r="M429" s="35"/>
      <c r="N429" s="20"/>
    </row>
    <row r="430" spans="1:14" ht="63" hidden="1" x14ac:dyDescent="0.25">
      <c r="A430" s="91"/>
      <c r="B430" s="22"/>
      <c r="C430" s="11"/>
      <c r="D430" s="23"/>
      <c r="E430" s="13" t="s">
        <v>19</v>
      </c>
      <c r="F430" s="38" t="s">
        <v>110</v>
      </c>
      <c r="G430" s="15" t="s">
        <v>21</v>
      </c>
      <c r="H430" s="16"/>
      <c r="I430" s="17"/>
      <c r="J430" s="17" t="e">
        <f>IF(I430/H430*100&gt;100,100,I430/H430*100)</f>
        <v>#DIV/0!</v>
      </c>
      <c r="K430" s="24"/>
      <c r="L430" s="25"/>
      <c r="M430" s="35"/>
      <c r="N430" s="20"/>
    </row>
    <row r="431" spans="1:14" ht="47.25" hidden="1" x14ac:dyDescent="0.25">
      <c r="A431" s="91"/>
      <c r="B431" s="22"/>
      <c r="C431" s="11"/>
      <c r="D431" s="23"/>
      <c r="E431" s="13" t="s">
        <v>19</v>
      </c>
      <c r="F431" s="38" t="s">
        <v>111</v>
      </c>
      <c r="G431" s="15" t="s">
        <v>21</v>
      </c>
      <c r="H431" s="16"/>
      <c r="I431" s="16"/>
      <c r="J431" s="17" t="e">
        <f>IF(I431/H431*100&gt;100,100,I431/H431*100)</f>
        <v>#DIV/0!</v>
      </c>
      <c r="K431" s="27"/>
      <c r="L431" s="25"/>
      <c r="M431" s="35"/>
      <c r="N431" s="20"/>
    </row>
    <row r="432" spans="1:14" ht="31.5" hidden="1" x14ac:dyDescent="0.25">
      <c r="A432" s="91"/>
      <c r="B432" s="28"/>
      <c r="C432" s="11"/>
      <c r="D432" s="29"/>
      <c r="E432" s="2" t="s">
        <v>24</v>
      </c>
      <c r="F432" s="30" t="s">
        <v>112</v>
      </c>
      <c r="G432" s="43" t="s">
        <v>113</v>
      </c>
      <c r="H432" s="31"/>
      <c r="I432" s="31"/>
      <c r="J432" s="17" t="e">
        <f>IF(I432/H432*100&gt;100,100,I432/H432*100)</f>
        <v>#DIV/0!</v>
      </c>
      <c r="K432" s="17" t="e">
        <f>J432</f>
        <v>#DIV/0!</v>
      </c>
      <c r="L432" s="33"/>
      <c r="M432" s="35"/>
      <c r="N432" s="17"/>
    </row>
    <row r="433" spans="1:14" ht="63" hidden="1" x14ac:dyDescent="0.25">
      <c r="A433" s="91"/>
      <c r="B433" s="45"/>
      <c r="C433" s="11" t="s">
        <v>149</v>
      </c>
      <c r="D433" s="12" t="s">
        <v>18</v>
      </c>
      <c r="E433" s="13" t="s">
        <v>19</v>
      </c>
      <c r="F433" s="38" t="s">
        <v>109</v>
      </c>
      <c r="G433" s="15" t="s">
        <v>21</v>
      </c>
      <c r="H433" s="16"/>
      <c r="I433" s="17"/>
      <c r="J433" s="17" t="e">
        <f>IF(I433/H433*100&gt;100,100,I433/H433*100)</f>
        <v>#DIV/0!</v>
      </c>
      <c r="K433" s="18" t="e">
        <f>(J433+J434+J435)/3</f>
        <v>#DIV/0!</v>
      </c>
      <c r="L433" s="46" t="e">
        <f>(K433+K436)/2</f>
        <v>#DIV/0!</v>
      </c>
      <c r="M433" s="35"/>
      <c r="N433" s="20"/>
    </row>
    <row r="434" spans="1:14" ht="63" hidden="1" x14ac:dyDescent="0.25">
      <c r="A434" s="91"/>
      <c r="B434" s="45"/>
      <c r="C434" s="11"/>
      <c r="D434" s="23"/>
      <c r="E434" s="13" t="s">
        <v>19</v>
      </c>
      <c r="F434" s="38" t="s">
        <v>110</v>
      </c>
      <c r="G434" s="15" t="s">
        <v>21</v>
      </c>
      <c r="H434" s="16"/>
      <c r="I434" s="17"/>
      <c r="J434" s="17">
        <v>100</v>
      </c>
      <c r="K434" s="24"/>
      <c r="L434" s="48"/>
      <c r="M434" s="35"/>
      <c r="N434" s="20"/>
    </row>
    <row r="435" spans="1:14" ht="47.25" hidden="1" x14ac:dyDescent="0.25">
      <c r="A435" s="91"/>
      <c r="B435" s="45"/>
      <c r="C435" s="11"/>
      <c r="D435" s="23"/>
      <c r="E435" s="13" t="s">
        <v>19</v>
      </c>
      <c r="F435" s="38" t="s">
        <v>111</v>
      </c>
      <c r="G435" s="15" t="s">
        <v>21</v>
      </c>
      <c r="H435" s="16"/>
      <c r="I435" s="16"/>
      <c r="J435" s="17" t="e">
        <f>IF(I435/H435*100&gt;100,100,I435/H435*100)</f>
        <v>#DIV/0!</v>
      </c>
      <c r="K435" s="27"/>
      <c r="L435" s="48"/>
      <c r="M435" s="35"/>
      <c r="N435" s="20"/>
    </row>
    <row r="436" spans="1:14" ht="31.5" hidden="1" x14ac:dyDescent="0.25">
      <c r="A436" s="106"/>
      <c r="B436" s="51"/>
      <c r="C436" s="11"/>
      <c r="D436" s="29"/>
      <c r="E436" s="13" t="s">
        <v>24</v>
      </c>
      <c r="F436" s="30" t="s">
        <v>150</v>
      </c>
      <c r="G436" s="15" t="s">
        <v>26</v>
      </c>
      <c r="H436" s="31"/>
      <c r="I436" s="32"/>
      <c r="J436" s="17" t="e">
        <f>IF(I436/H436*100&gt;100,100,I436/H436*100)</f>
        <v>#DIV/0!</v>
      </c>
      <c r="K436" s="17" t="e">
        <f>J436</f>
        <v>#DIV/0!</v>
      </c>
      <c r="L436" s="52"/>
      <c r="M436" s="44"/>
      <c r="N436" s="17"/>
    </row>
    <row r="437" spans="1:14" x14ac:dyDescent="0.25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6"/>
      <c r="N437" s="55"/>
    </row>
    <row r="438" spans="1:14" x14ac:dyDescent="0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7"/>
      <c r="N438" s="55"/>
    </row>
    <row r="439" spans="1:14" ht="20.25" x14ac:dyDescent="0.3">
      <c r="A439" s="58" t="s">
        <v>151</v>
      </c>
      <c r="B439" s="58"/>
      <c r="C439" s="58"/>
      <c r="D439" s="58"/>
      <c r="E439" s="55"/>
      <c r="F439" s="55"/>
      <c r="G439" s="55"/>
      <c r="H439" s="55"/>
      <c r="I439" s="55"/>
      <c r="J439" s="58" t="s">
        <v>152</v>
      </c>
      <c r="K439" s="58"/>
      <c r="L439" s="58"/>
      <c r="M439" s="55"/>
      <c r="N439" s="55"/>
    </row>
    <row r="440" spans="1:14" x14ac:dyDescent="0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</row>
    <row r="441" spans="1:14" x14ac:dyDescent="0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</row>
    <row r="442" spans="1:14" ht="20.25" x14ac:dyDescent="0.25">
      <c r="A442" s="59" t="s">
        <v>153</v>
      </c>
      <c r="B442" s="59"/>
      <c r="C442" s="59"/>
      <c r="D442" s="59"/>
      <c r="E442" s="60"/>
      <c r="F442" s="60"/>
      <c r="G442" s="60"/>
      <c r="H442" s="60"/>
      <c r="I442" s="60"/>
      <c r="J442" s="61" t="s">
        <v>154</v>
      </c>
      <c r="K442" s="61"/>
      <c r="L442" s="61"/>
      <c r="M442" s="61"/>
      <c r="N442" s="55"/>
    </row>
  </sheetData>
  <autoFilter ref="B6:L6"/>
  <mergeCells count="545">
    <mergeCell ref="A442:D442"/>
    <mergeCell ref="J442:M442"/>
    <mergeCell ref="C433:C436"/>
    <mergeCell ref="D433:D436"/>
    <mergeCell ref="K433:K435"/>
    <mergeCell ref="L433:L436"/>
    <mergeCell ref="A439:D439"/>
    <mergeCell ref="J439:L439"/>
    <mergeCell ref="B425:B428"/>
    <mergeCell ref="C425:C428"/>
    <mergeCell ref="D425:D428"/>
    <mergeCell ref="K425:K427"/>
    <mergeCell ref="L425:L428"/>
    <mergeCell ref="B429:B432"/>
    <mergeCell ref="C429:C432"/>
    <mergeCell ref="D429:D432"/>
    <mergeCell ref="K429:K431"/>
    <mergeCell ref="L429:L432"/>
    <mergeCell ref="B417:B420"/>
    <mergeCell ref="C417:C420"/>
    <mergeCell ref="D417:D420"/>
    <mergeCell ref="K417:K419"/>
    <mergeCell ref="L417:L420"/>
    <mergeCell ref="B421:B424"/>
    <mergeCell ref="C421:C424"/>
    <mergeCell ref="D421:D424"/>
    <mergeCell ref="K421:K423"/>
    <mergeCell ref="L421:L424"/>
    <mergeCell ref="B409:B412"/>
    <mergeCell ref="C409:C412"/>
    <mergeCell ref="D409:D412"/>
    <mergeCell ref="K409:K411"/>
    <mergeCell ref="L409:L412"/>
    <mergeCell ref="B413:B416"/>
    <mergeCell ref="C413:C416"/>
    <mergeCell ref="D413:D416"/>
    <mergeCell ref="K413:K415"/>
    <mergeCell ref="L413:L416"/>
    <mergeCell ref="B401:B404"/>
    <mergeCell ref="C401:C404"/>
    <mergeCell ref="D401:D404"/>
    <mergeCell ref="K401:K403"/>
    <mergeCell ref="L401:L404"/>
    <mergeCell ref="B405:B408"/>
    <mergeCell ref="C405:C408"/>
    <mergeCell ref="D405:D408"/>
    <mergeCell ref="K405:K407"/>
    <mergeCell ref="L405:L408"/>
    <mergeCell ref="B393:B396"/>
    <mergeCell ref="C393:C396"/>
    <mergeCell ref="D393:D396"/>
    <mergeCell ref="K393:K395"/>
    <mergeCell ref="L393:L396"/>
    <mergeCell ref="B397:B400"/>
    <mergeCell ref="C397:C400"/>
    <mergeCell ref="D397:D400"/>
    <mergeCell ref="K397:K399"/>
    <mergeCell ref="L397:L400"/>
    <mergeCell ref="B385:B388"/>
    <mergeCell ref="C385:C388"/>
    <mergeCell ref="D385:D388"/>
    <mergeCell ref="K385:K387"/>
    <mergeCell ref="L385:L388"/>
    <mergeCell ref="B389:B392"/>
    <mergeCell ref="C389:C392"/>
    <mergeCell ref="D389:D392"/>
    <mergeCell ref="K389:K391"/>
    <mergeCell ref="L389:L392"/>
    <mergeCell ref="B377:B380"/>
    <mergeCell ref="C377:C380"/>
    <mergeCell ref="D377:D380"/>
    <mergeCell ref="K377:K379"/>
    <mergeCell ref="L377:L380"/>
    <mergeCell ref="B381:B384"/>
    <mergeCell ref="C381:C384"/>
    <mergeCell ref="D381:D384"/>
    <mergeCell ref="K381:K383"/>
    <mergeCell ref="L381:L384"/>
    <mergeCell ref="B369:B372"/>
    <mergeCell ref="C369:C372"/>
    <mergeCell ref="D369:D372"/>
    <mergeCell ref="K369:K371"/>
    <mergeCell ref="L369:L372"/>
    <mergeCell ref="B373:B376"/>
    <mergeCell ref="C373:C376"/>
    <mergeCell ref="D373:D376"/>
    <mergeCell ref="K373:K375"/>
    <mergeCell ref="L373:L376"/>
    <mergeCell ref="B361:B364"/>
    <mergeCell ref="C361:C364"/>
    <mergeCell ref="D361:D364"/>
    <mergeCell ref="K361:K363"/>
    <mergeCell ref="L361:L364"/>
    <mergeCell ref="B365:B368"/>
    <mergeCell ref="C365:C368"/>
    <mergeCell ref="D365:D368"/>
    <mergeCell ref="K365:K367"/>
    <mergeCell ref="L365:L368"/>
    <mergeCell ref="B353:B356"/>
    <mergeCell ref="C353:C356"/>
    <mergeCell ref="D353:D356"/>
    <mergeCell ref="K353:K355"/>
    <mergeCell ref="L353:L356"/>
    <mergeCell ref="B357:B360"/>
    <mergeCell ref="C357:C360"/>
    <mergeCell ref="D357:D360"/>
    <mergeCell ref="K357:K359"/>
    <mergeCell ref="L357:L360"/>
    <mergeCell ref="B345:B348"/>
    <mergeCell ref="C345:C348"/>
    <mergeCell ref="D345:D348"/>
    <mergeCell ref="K345:K347"/>
    <mergeCell ref="L345:L348"/>
    <mergeCell ref="B349:B352"/>
    <mergeCell ref="C349:C352"/>
    <mergeCell ref="D349:D352"/>
    <mergeCell ref="K349:K351"/>
    <mergeCell ref="L349:L352"/>
    <mergeCell ref="B337:B340"/>
    <mergeCell ref="C337:C340"/>
    <mergeCell ref="D337:D340"/>
    <mergeCell ref="K337:K339"/>
    <mergeCell ref="L337:L340"/>
    <mergeCell ref="B341:B344"/>
    <mergeCell ref="C341:C344"/>
    <mergeCell ref="D341:D344"/>
    <mergeCell ref="K341:K343"/>
    <mergeCell ref="L341:L344"/>
    <mergeCell ref="B329:B332"/>
    <mergeCell ref="C329:C332"/>
    <mergeCell ref="D329:D332"/>
    <mergeCell ref="K329:K331"/>
    <mergeCell ref="L329:L332"/>
    <mergeCell ref="B333:B336"/>
    <mergeCell ref="C333:C336"/>
    <mergeCell ref="D333:D336"/>
    <mergeCell ref="K333:K335"/>
    <mergeCell ref="L333:L336"/>
    <mergeCell ref="B321:B324"/>
    <mergeCell ref="C321:C324"/>
    <mergeCell ref="D321:D324"/>
    <mergeCell ref="K321:K323"/>
    <mergeCell ref="L321:L324"/>
    <mergeCell ref="B325:B328"/>
    <mergeCell ref="C325:C328"/>
    <mergeCell ref="D325:D328"/>
    <mergeCell ref="K325:K327"/>
    <mergeCell ref="L325:L328"/>
    <mergeCell ref="B313:B316"/>
    <mergeCell ref="C313:C316"/>
    <mergeCell ref="D313:D316"/>
    <mergeCell ref="K313:K315"/>
    <mergeCell ref="L313:L316"/>
    <mergeCell ref="B317:B320"/>
    <mergeCell ref="C317:C320"/>
    <mergeCell ref="D317:D320"/>
    <mergeCell ref="K317:K319"/>
    <mergeCell ref="L317:L320"/>
    <mergeCell ref="B305:B308"/>
    <mergeCell ref="C305:C308"/>
    <mergeCell ref="D305:D308"/>
    <mergeCell ref="K305:K307"/>
    <mergeCell ref="L305:L308"/>
    <mergeCell ref="B309:B312"/>
    <mergeCell ref="C309:C312"/>
    <mergeCell ref="D309:D312"/>
    <mergeCell ref="K309:K311"/>
    <mergeCell ref="L309:L312"/>
    <mergeCell ref="B297:B300"/>
    <mergeCell ref="C297:C300"/>
    <mergeCell ref="D297:D300"/>
    <mergeCell ref="K297:K299"/>
    <mergeCell ref="L297:L300"/>
    <mergeCell ref="B301:B304"/>
    <mergeCell ref="C301:C304"/>
    <mergeCell ref="D301:D304"/>
    <mergeCell ref="K301:K303"/>
    <mergeCell ref="L301:L304"/>
    <mergeCell ref="B289:B292"/>
    <mergeCell ref="C289:C292"/>
    <mergeCell ref="D289:D292"/>
    <mergeCell ref="K289:K291"/>
    <mergeCell ref="L289:L292"/>
    <mergeCell ref="B293:B296"/>
    <mergeCell ref="C293:C296"/>
    <mergeCell ref="D293:D296"/>
    <mergeCell ref="K293:K295"/>
    <mergeCell ref="L293:L296"/>
    <mergeCell ref="B281:B284"/>
    <mergeCell ref="C281:C284"/>
    <mergeCell ref="D281:D284"/>
    <mergeCell ref="K281:K283"/>
    <mergeCell ref="L281:L284"/>
    <mergeCell ref="B285:B288"/>
    <mergeCell ref="C285:C288"/>
    <mergeCell ref="D285:D288"/>
    <mergeCell ref="K285:K287"/>
    <mergeCell ref="L285:L288"/>
    <mergeCell ref="B273:B276"/>
    <mergeCell ref="C273:C276"/>
    <mergeCell ref="D273:D276"/>
    <mergeCell ref="K273:K275"/>
    <mergeCell ref="L273:L276"/>
    <mergeCell ref="B277:B280"/>
    <mergeCell ref="C277:C280"/>
    <mergeCell ref="D277:D280"/>
    <mergeCell ref="K277:K279"/>
    <mergeCell ref="L277:L280"/>
    <mergeCell ref="B265:B268"/>
    <mergeCell ref="C265:C268"/>
    <mergeCell ref="D265:D268"/>
    <mergeCell ref="K265:K267"/>
    <mergeCell ref="L265:L268"/>
    <mergeCell ref="B269:B272"/>
    <mergeCell ref="C269:C272"/>
    <mergeCell ref="D269:D272"/>
    <mergeCell ref="K269:K271"/>
    <mergeCell ref="L269:L272"/>
    <mergeCell ref="B257:B260"/>
    <mergeCell ref="C257:C260"/>
    <mergeCell ref="D257:D260"/>
    <mergeCell ref="K257:K259"/>
    <mergeCell ref="L257:L260"/>
    <mergeCell ref="B261:B264"/>
    <mergeCell ref="C261:C264"/>
    <mergeCell ref="D261:D264"/>
    <mergeCell ref="K261:K263"/>
    <mergeCell ref="L261:L264"/>
    <mergeCell ref="B249:B252"/>
    <mergeCell ref="C249:C252"/>
    <mergeCell ref="D249:D252"/>
    <mergeCell ref="K249:K251"/>
    <mergeCell ref="L249:L252"/>
    <mergeCell ref="B253:B256"/>
    <mergeCell ref="C253:C256"/>
    <mergeCell ref="D253:D256"/>
    <mergeCell ref="K253:K255"/>
    <mergeCell ref="L253:L256"/>
    <mergeCell ref="B241:B244"/>
    <mergeCell ref="C241:C244"/>
    <mergeCell ref="D241:D244"/>
    <mergeCell ref="K241:K243"/>
    <mergeCell ref="L241:L244"/>
    <mergeCell ref="B245:B248"/>
    <mergeCell ref="C245:C248"/>
    <mergeCell ref="D245:D248"/>
    <mergeCell ref="K245:K247"/>
    <mergeCell ref="L245:L248"/>
    <mergeCell ref="B233:B236"/>
    <mergeCell ref="C233:C236"/>
    <mergeCell ref="D233:D236"/>
    <mergeCell ref="K233:K235"/>
    <mergeCell ref="L233:L236"/>
    <mergeCell ref="B237:B240"/>
    <mergeCell ref="C237:C240"/>
    <mergeCell ref="D237:D240"/>
    <mergeCell ref="K237:K239"/>
    <mergeCell ref="L237:L240"/>
    <mergeCell ref="B225:B228"/>
    <mergeCell ref="C225:C228"/>
    <mergeCell ref="D225:D228"/>
    <mergeCell ref="K225:K227"/>
    <mergeCell ref="L225:L228"/>
    <mergeCell ref="B229:B232"/>
    <mergeCell ref="C229:C232"/>
    <mergeCell ref="D229:D232"/>
    <mergeCell ref="K229:K231"/>
    <mergeCell ref="L229:L232"/>
    <mergeCell ref="B217:B220"/>
    <mergeCell ref="C217:C220"/>
    <mergeCell ref="D217:D220"/>
    <mergeCell ref="K217:K219"/>
    <mergeCell ref="L217:L220"/>
    <mergeCell ref="B221:B224"/>
    <mergeCell ref="C221:C224"/>
    <mergeCell ref="D221:D224"/>
    <mergeCell ref="K221:K223"/>
    <mergeCell ref="L221:L224"/>
    <mergeCell ref="B209:B212"/>
    <mergeCell ref="C209:C212"/>
    <mergeCell ref="D209:D212"/>
    <mergeCell ref="K209:K211"/>
    <mergeCell ref="L209:L212"/>
    <mergeCell ref="B213:B216"/>
    <mergeCell ref="C213:C216"/>
    <mergeCell ref="D213:D216"/>
    <mergeCell ref="K213:K215"/>
    <mergeCell ref="L213:L216"/>
    <mergeCell ref="B201:B204"/>
    <mergeCell ref="C201:C204"/>
    <mergeCell ref="D201:D204"/>
    <mergeCell ref="K201:K203"/>
    <mergeCell ref="L201:L204"/>
    <mergeCell ref="B205:B208"/>
    <mergeCell ref="C205:C208"/>
    <mergeCell ref="D205:D208"/>
    <mergeCell ref="K205:K207"/>
    <mergeCell ref="L205:L208"/>
    <mergeCell ref="B193:B196"/>
    <mergeCell ref="C193:C196"/>
    <mergeCell ref="D193:D196"/>
    <mergeCell ref="K193:K195"/>
    <mergeCell ref="L193:L196"/>
    <mergeCell ref="B197:B200"/>
    <mergeCell ref="C197:C200"/>
    <mergeCell ref="D197:D200"/>
    <mergeCell ref="K197:K199"/>
    <mergeCell ref="L197:L200"/>
    <mergeCell ref="B185:B188"/>
    <mergeCell ref="C185:C188"/>
    <mergeCell ref="D185:D188"/>
    <mergeCell ref="K185:K187"/>
    <mergeCell ref="L185:L188"/>
    <mergeCell ref="B189:B192"/>
    <mergeCell ref="C189:C192"/>
    <mergeCell ref="D189:D192"/>
    <mergeCell ref="K189:K191"/>
    <mergeCell ref="L189:L192"/>
    <mergeCell ref="B177:B180"/>
    <mergeCell ref="C177:C180"/>
    <mergeCell ref="D177:D180"/>
    <mergeCell ref="K177:K179"/>
    <mergeCell ref="L177:L180"/>
    <mergeCell ref="B181:B184"/>
    <mergeCell ref="C181:C184"/>
    <mergeCell ref="D181:D184"/>
    <mergeCell ref="K181:K183"/>
    <mergeCell ref="L181:L184"/>
    <mergeCell ref="B169:B172"/>
    <mergeCell ref="C169:C172"/>
    <mergeCell ref="D169:D172"/>
    <mergeCell ref="K169:K171"/>
    <mergeCell ref="L169:L172"/>
    <mergeCell ref="B173:B176"/>
    <mergeCell ref="C173:C176"/>
    <mergeCell ref="D173:D176"/>
    <mergeCell ref="K173:K175"/>
    <mergeCell ref="L173:L176"/>
    <mergeCell ref="B161:B164"/>
    <mergeCell ref="C161:C164"/>
    <mergeCell ref="D161:D164"/>
    <mergeCell ref="K161:K163"/>
    <mergeCell ref="L161:L164"/>
    <mergeCell ref="B165:B168"/>
    <mergeCell ref="C165:C168"/>
    <mergeCell ref="D165:D168"/>
    <mergeCell ref="K165:K167"/>
    <mergeCell ref="L165:L168"/>
    <mergeCell ref="B153:B156"/>
    <mergeCell ref="C153:C156"/>
    <mergeCell ref="D153:D156"/>
    <mergeCell ref="K153:K155"/>
    <mergeCell ref="L153:L156"/>
    <mergeCell ref="B157:B160"/>
    <mergeCell ref="C157:C160"/>
    <mergeCell ref="D157:D160"/>
    <mergeCell ref="K157:K159"/>
    <mergeCell ref="L157:L160"/>
    <mergeCell ref="B145:B148"/>
    <mergeCell ref="C145:C148"/>
    <mergeCell ref="D145:D148"/>
    <mergeCell ref="K145:K147"/>
    <mergeCell ref="L145:L148"/>
    <mergeCell ref="B149:B152"/>
    <mergeCell ref="C149:C152"/>
    <mergeCell ref="D149:D152"/>
    <mergeCell ref="K149:K151"/>
    <mergeCell ref="L149:L152"/>
    <mergeCell ref="B139:B142"/>
    <mergeCell ref="C139:C142"/>
    <mergeCell ref="D139:D142"/>
    <mergeCell ref="K139:K141"/>
    <mergeCell ref="L139:L142"/>
    <mergeCell ref="C143:C144"/>
    <mergeCell ref="D143:D144"/>
    <mergeCell ref="L143:L144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436"/>
    <mergeCell ref="B7:B10"/>
    <mergeCell ref="C7:C10"/>
    <mergeCell ref="D7:D10"/>
    <mergeCell ref="K7:K9"/>
    <mergeCell ref="L7:L10"/>
    <mergeCell ref="M7:M436"/>
    <mergeCell ref="B11:B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zoomScale="70" zoomScaleNormal="70" workbookViewId="0">
      <selection activeCell="B2" sqref="B2:N2"/>
    </sheetView>
  </sheetViews>
  <sheetFormatPr defaultRowHeight="15" x14ac:dyDescent="0.25"/>
  <cols>
    <col min="1" max="1" width="25.855468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155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1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156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97</v>
      </c>
      <c r="J8" s="17">
        <f t="shared" si="0"/>
        <v>97</v>
      </c>
      <c r="K8" s="18">
        <f>(J8+J9+J10)/3</f>
        <v>97.333333333333329</v>
      </c>
      <c r="L8" s="19">
        <f>(K8+K11)/2</f>
        <v>98.666666666666657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92</v>
      </c>
      <c r="I9" s="17">
        <v>92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95</v>
      </c>
      <c r="J10" s="17">
        <f t="shared" si="0"/>
        <v>95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26</v>
      </c>
      <c r="I11" s="32">
        <v>29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>
        <v>100</v>
      </c>
      <c r="I20" s="17">
        <v>100</v>
      </c>
      <c r="J20" s="17">
        <f t="shared" si="0"/>
        <v>100</v>
      </c>
      <c r="K20" s="18">
        <f>(J20+J21+J22)/2</f>
        <v>100</v>
      </c>
      <c r="L20" s="19">
        <f>(K20+K23)/2</f>
        <v>100</v>
      </c>
      <c r="M20" s="35"/>
      <c r="N20" s="20"/>
    </row>
    <row r="21" spans="1:14" ht="75.95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>
        <v>87.5</v>
      </c>
      <c r="I21" s="17">
        <v>87.5</v>
      </c>
      <c r="J21" s="17">
        <f t="shared" si="0"/>
        <v>100</v>
      </c>
      <c r="K21" s="24"/>
      <c r="L21" s="25"/>
      <c r="M21" s="35"/>
      <c r="N21" s="20"/>
    </row>
    <row r="22" spans="1:14" ht="120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>
        <v>1</v>
      </c>
      <c r="I23" s="32">
        <v>1</v>
      </c>
      <c r="J23" s="17">
        <f>IF(I23/H23*100&gt;100,100,I23/H23*100)</f>
        <v>100</v>
      </c>
      <c r="K23" s="17">
        <f>J23</f>
        <v>100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>IF(I44/H44*100&gt;100,100,I44/H44*100)</f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>IF(I45/H45*100&gt;100,100,I45/H45*100)</f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>IF(I47/H47*100&gt;100,100,I47/H47*100)</f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100</v>
      </c>
      <c r="L56" s="19">
        <f>(K56+K59)/2</f>
        <v>100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91</v>
      </c>
      <c r="I57" s="17">
        <v>91</v>
      </c>
      <c r="J57" s="17">
        <f t="shared" si="2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2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507</v>
      </c>
      <c r="I59" s="32">
        <v>507</v>
      </c>
      <c r="J59" s="17">
        <f>IF(I59/H59*100&gt;100,100,I59/H59*100)</f>
        <v>100</v>
      </c>
      <c r="K59" s="17">
        <f>J59</f>
        <v>100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81" si="3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3"/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100</v>
      </c>
      <c r="J69" s="17">
        <f t="shared" si="3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0</v>
      </c>
      <c r="I70" s="16">
        <v>0</v>
      </c>
      <c r="J70" s="17">
        <v>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4</v>
      </c>
      <c r="I71" s="32">
        <v>4</v>
      </c>
      <c r="J71" s="17">
        <f t="shared" si="3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3"/>
        <v>#DIV/0!</v>
      </c>
      <c r="K72" s="18" t="e">
        <f>(J72+J73+J74)/3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3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 t="e">
        <f t="shared" si="3"/>
        <v>#DIV/0!</v>
      </c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si="3"/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3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3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3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3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3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3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4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4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4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4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4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4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4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>
        <v>100</v>
      </c>
      <c r="I100" s="17">
        <v>100</v>
      </c>
      <c r="J100" s="17">
        <f>IF(I100/H100*100&gt;100,100,I100/H100*100)</f>
        <v>100</v>
      </c>
      <c r="K100" s="18">
        <f>(J100+J101+J102)/3</f>
        <v>100</v>
      </c>
      <c r="L100" s="19">
        <f>(K100+K103)/2</f>
        <v>99.862637362637372</v>
      </c>
      <c r="M100" s="35"/>
      <c r="N100" s="20"/>
    </row>
    <row r="101" spans="1:14" ht="75.95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>
        <v>100</v>
      </c>
      <c r="I101" s="17">
        <v>100</v>
      </c>
      <c r="J101" s="17">
        <f>IF(I101/H101*100&gt;100,100,I101/H101*100)</f>
        <v>100</v>
      </c>
      <c r="K101" s="24"/>
      <c r="L101" s="25"/>
      <c r="M101" s="35"/>
      <c r="N101" s="20"/>
    </row>
    <row r="102" spans="1:14" ht="90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>
        <v>100</v>
      </c>
      <c r="I102" s="16">
        <v>100</v>
      </c>
      <c r="J102" s="17">
        <f>IF(I102/H102*100&gt;100,100,I102/H102*100)</f>
        <v>100</v>
      </c>
      <c r="K102" s="27"/>
      <c r="L102" s="25"/>
      <c r="M102" s="35"/>
      <c r="N102" s="20"/>
    </row>
    <row r="103" spans="1:14" ht="33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>
        <v>364</v>
      </c>
      <c r="I103" s="32">
        <v>363</v>
      </c>
      <c r="J103" s="17">
        <f t="shared" ref="J103:J110" si="5">IF(I103/H103*100&gt;100,100,I103/H103*100)</f>
        <v>99.72527472527473</v>
      </c>
      <c r="K103" s="17">
        <f>J103</f>
        <v>99.72527472527473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5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5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5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5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5"/>
        <v>#DIV/0!</v>
      </c>
      <c r="K108" s="18" t="e">
        <f>(J108+J109+J110)/3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5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 t="e">
        <f t="shared" si="5"/>
        <v>#DIV/0!</v>
      </c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>
        <v>100</v>
      </c>
      <c r="I112" s="17">
        <v>100</v>
      </c>
      <c r="J112" s="17">
        <f>IF(I112/H112*100&gt;100,100,I112/H112*100)</f>
        <v>100</v>
      </c>
      <c r="K112" s="18">
        <f>(J112+J113+J114)/3</f>
        <v>100</v>
      </c>
      <c r="L112" s="19">
        <f>(K112+K115)/2</f>
        <v>100</v>
      </c>
      <c r="M112" s="35"/>
      <c r="N112" s="20"/>
    </row>
    <row r="113" spans="1:14" ht="75.95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>
        <v>100</v>
      </c>
      <c r="I113" s="17">
        <v>100</v>
      </c>
      <c r="J113" s="17">
        <f>IF(I113/H113*100&gt;100,100,I113/H113*100)</f>
        <v>100</v>
      </c>
      <c r="K113" s="24"/>
      <c r="L113" s="25"/>
      <c r="M113" s="35"/>
      <c r="N113" s="20"/>
    </row>
    <row r="114" spans="1:14" ht="90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>
        <v>100</v>
      </c>
      <c r="I114" s="16">
        <v>100</v>
      </c>
      <c r="J114" s="17">
        <f>IF(I114/H114*100&gt;100,100,I114/H114*100)</f>
        <v>100</v>
      </c>
      <c r="K114" s="27"/>
      <c r="L114" s="25"/>
      <c r="M114" s="35"/>
      <c r="N114" s="20"/>
    </row>
    <row r="115" spans="1:14" ht="33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>
        <v>1</v>
      </c>
      <c r="I115" s="32">
        <v>1</v>
      </c>
      <c r="J115" s="17">
        <f t="shared" ref="J115:J131" si="6">IF(I115/H115*100&gt;100,100,I115/H115*100)</f>
        <v>100</v>
      </c>
      <c r="K115" s="17">
        <f>J115</f>
        <v>100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6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6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6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6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6"/>
        <v>100</v>
      </c>
      <c r="K120" s="18">
        <f>(J120+J121+J122)/3</f>
        <v>99.333333333333329</v>
      </c>
      <c r="L120" s="19">
        <f>(K120+K123)/2</f>
        <v>99.081871345029242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100</v>
      </c>
      <c r="I121" s="17">
        <v>100</v>
      </c>
      <c r="J121" s="17">
        <f t="shared" si="6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98</v>
      </c>
      <c r="J122" s="17">
        <f t="shared" si="6"/>
        <v>98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171</v>
      </c>
      <c r="I123" s="32">
        <v>169</v>
      </c>
      <c r="J123" s="17">
        <f t="shared" si="6"/>
        <v>98.830409356725141</v>
      </c>
      <c r="K123" s="17">
        <f>J123</f>
        <v>98.830409356725141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6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6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6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6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6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6"/>
        <v>#DIV/0!</v>
      </c>
      <c r="K131" s="17" t="e">
        <f>J131</f>
        <v>#DIV/0!</v>
      </c>
      <c r="L131" s="33"/>
      <c r="M131" s="35"/>
      <c r="N131" s="17"/>
    </row>
    <row r="132" spans="1:14" ht="75.95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>
        <v>100</v>
      </c>
      <c r="I132" s="17">
        <v>100</v>
      </c>
      <c r="J132" s="17">
        <f>IF(I132/H132*100&gt;100,100,I132/H132*100)</f>
        <v>100</v>
      </c>
      <c r="K132" s="18">
        <f>(J132+J133+J134)/2</f>
        <v>100</v>
      </c>
      <c r="L132" s="19">
        <f>(K132+K135)/2</f>
        <v>100</v>
      </c>
      <c r="M132" s="35"/>
      <c r="N132" s="20"/>
    </row>
    <row r="133" spans="1:14" ht="75.95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>
        <v>100</v>
      </c>
      <c r="I133" s="17">
        <v>100</v>
      </c>
      <c r="J133" s="17">
        <f>IF(I133/H133*100&gt;100,100,I133/H133*100)</f>
        <v>100</v>
      </c>
      <c r="K133" s="24"/>
      <c r="L133" s="25"/>
      <c r="M133" s="35"/>
      <c r="N133" s="20"/>
    </row>
    <row r="134" spans="1:14" ht="90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>
        <v>1</v>
      </c>
      <c r="I135" s="32">
        <v>1</v>
      </c>
      <c r="J135" s="17">
        <f>IF(I135/H135*100&gt;100,100,I135/H135*100)</f>
        <v>100</v>
      </c>
      <c r="K135" s="17">
        <f>J135</f>
        <v>100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 t="shared" ref="J139:J145" si="7"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 t="shared" si="7"/>
        <v>100</v>
      </c>
      <c r="K140" s="18">
        <f>(J140+J141+J142)/2</f>
        <v>100</v>
      </c>
      <c r="L140" s="19">
        <f>(K140+K143)/2</f>
        <v>100</v>
      </c>
      <c r="M140" s="35"/>
      <c r="N140" s="20"/>
    </row>
    <row r="141" spans="1:14" ht="75.95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100</v>
      </c>
      <c r="J141" s="17">
        <f t="shared" si="7"/>
        <v>100</v>
      </c>
      <c r="K141" s="24"/>
      <c r="L141" s="25"/>
      <c r="M141" s="35"/>
      <c r="N141" s="20"/>
    </row>
    <row r="142" spans="1:14" ht="80.099999999999994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>
        <v>0</v>
      </c>
      <c r="I142" s="16">
        <v>0</v>
      </c>
      <c r="J142" s="17">
        <v>0</v>
      </c>
      <c r="K142" s="27"/>
      <c r="L142" s="25"/>
      <c r="M142" s="35"/>
      <c r="N142" s="20"/>
    </row>
    <row r="143" spans="1:14" ht="33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2</v>
      </c>
      <c r="I143" s="32">
        <v>2</v>
      </c>
      <c r="J143" s="17">
        <f t="shared" si="7"/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 t="shared" si="7"/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 t="shared" si="7"/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1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 t="shared" si="8"/>
        <v>#DIV/0!</v>
      </c>
      <c r="K168" s="18" t="e">
        <f>(J168+J169+J170)/3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 t="shared" si="8"/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 t="e">
        <f t="shared" si="8"/>
        <v>#DIV/0!</v>
      </c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 t="shared" si="8"/>
        <v>#DIV/0!</v>
      </c>
      <c r="K171" s="17" t="e">
        <f>J171</f>
        <v>#DIV/0!</v>
      </c>
      <c r="L171" s="33"/>
      <c r="M171" s="35"/>
      <c r="N171" s="17"/>
    </row>
    <row r="172" spans="1:14" ht="75.95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>
        <v>100</v>
      </c>
      <c r="I172" s="17">
        <v>100</v>
      </c>
      <c r="J172" s="17">
        <f t="shared" si="8"/>
        <v>100</v>
      </c>
      <c r="K172" s="18">
        <f>(J172+J173+J174)/3</f>
        <v>100</v>
      </c>
      <c r="L172" s="19">
        <f>(K172+K175)/2</f>
        <v>99.615384615384613</v>
      </c>
      <c r="M172" s="35"/>
      <c r="N172" s="20"/>
    </row>
    <row r="173" spans="1:14" ht="75.95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>
        <v>100</v>
      </c>
      <c r="I173" s="17">
        <v>100</v>
      </c>
      <c r="J173" s="17">
        <f t="shared" si="8"/>
        <v>100</v>
      </c>
      <c r="K173" s="24"/>
      <c r="L173" s="25"/>
      <c r="M173" s="35"/>
      <c r="N173" s="20"/>
    </row>
    <row r="174" spans="1:14" ht="80.099999999999994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>
        <v>100</v>
      </c>
      <c r="I174" s="16">
        <v>100</v>
      </c>
      <c r="J174" s="17">
        <f t="shared" si="8"/>
        <v>100</v>
      </c>
      <c r="K174" s="27"/>
      <c r="L174" s="25"/>
      <c r="M174" s="35"/>
      <c r="N174" s="20"/>
    </row>
    <row r="175" spans="1:14" ht="33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>
        <v>130</v>
      </c>
      <c r="I175" s="32">
        <v>129</v>
      </c>
      <c r="J175" s="17">
        <f t="shared" si="8"/>
        <v>99.230769230769226</v>
      </c>
      <c r="K175" s="17">
        <f>J175</f>
        <v>99.230769230769226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hidden="1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/>
      <c r="I192" s="17"/>
      <c r="J192" s="17" t="e">
        <f>IF(I192/H192*100&gt;100,100,I192/H192*100)</f>
        <v>#DIV/0!</v>
      </c>
      <c r="K192" s="18" t="e">
        <f>(J192+J193+J194)/2</f>
        <v>#DIV/0!</v>
      </c>
      <c r="L192" s="19" t="e">
        <f>(K192+K195)/2</f>
        <v>#DIV/0!</v>
      </c>
      <c r="M192" s="35"/>
      <c r="N192" s="20"/>
    </row>
    <row r="193" spans="1:14" ht="75.95" hidden="1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/>
      <c r="I193" s="17"/>
      <c r="J193" s="17" t="e">
        <f>IF(I193/H193*100&gt;100,100,I193/H193*100)</f>
        <v>#DIV/0!</v>
      </c>
      <c r="K193" s="24"/>
      <c r="L193" s="25"/>
      <c r="M193" s="35"/>
      <c r="N193" s="20"/>
    </row>
    <row r="194" spans="1:14" ht="80.099999999999994" hidden="1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/>
      <c r="I194" s="16"/>
      <c r="J194" s="17"/>
      <c r="K194" s="27"/>
      <c r="L194" s="25"/>
      <c r="M194" s="35"/>
      <c r="N194" s="20"/>
    </row>
    <row r="195" spans="1:14" ht="33" hidden="1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/>
      <c r="I195" s="32"/>
      <c r="J195" s="17" t="e">
        <f>IF(I195/H195*100&gt;100,100,I195/H195*100)</f>
        <v>#DIV/0!</v>
      </c>
      <c r="K195" s="17" t="e">
        <f>J195</f>
        <v>#DIV/0!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>IF(I196/H196*100&gt;100,100,I196/H196*100)</f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>IF(I197/H197*100&gt;100,100,I197/H197*100)</f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2.4</v>
      </c>
      <c r="I272" s="17">
        <v>2.4</v>
      </c>
      <c r="J272" s="17">
        <f t="shared" si="9"/>
        <v>100</v>
      </c>
      <c r="K272" s="18">
        <f>(J272+J273+J274)/3</f>
        <v>92.018196856906528</v>
      </c>
      <c r="L272" s="19">
        <f>(K272+K275)/2</f>
        <v>96.009098428453257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80.599999999999994</v>
      </c>
      <c r="I273" s="17">
        <v>61.3</v>
      </c>
      <c r="J273" s="17">
        <f t="shared" si="9"/>
        <v>76.054590570719611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9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2889</v>
      </c>
      <c r="I275" s="31">
        <v>3087</v>
      </c>
      <c r="J275" s="17">
        <f t="shared" ref="J275:J310" si="10">IF(I275/H275*100&gt;100,100,I275/H275*100)</f>
        <v>100</v>
      </c>
      <c r="K275" s="17">
        <f>J275</f>
        <v>100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15.5</v>
      </c>
      <c r="I280" s="17">
        <v>15.5</v>
      </c>
      <c r="J280" s="17">
        <f t="shared" si="10"/>
        <v>100</v>
      </c>
      <c r="K280" s="18">
        <f>(J280+J281+J282)/3</f>
        <v>100</v>
      </c>
      <c r="L280" s="19">
        <f>(K280+K283)/2</f>
        <v>100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58.7</v>
      </c>
      <c r="I281" s="17">
        <v>67.900000000000006</v>
      </c>
      <c r="J281" s="17">
        <f t="shared" si="10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87.5</v>
      </c>
      <c r="I282" s="16">
        <v>87.5</v>
      </c>
      <c r="J282" s="17">
        <f t="shared" si="10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25200</v>
      </c>
      <c r="I283" s="31">
        <v>26769</v>
      </c>
      <c r="J283" s="17">
        <f t="shared" si="10"/>
        <v>100</v>
      </c>
      <c r="K283" s="17">
        <f>J283</f>
        <v>100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5.9</v>
      </c>
      <c r="I284" s="17">
        <v>5.9</v>
      </c>
      <c r="J284" s="17">
        <f t="shared" si="10"/>
        <v>100</v>
      </c>
      <c r="K284" s="18">
        <f>(J284+J285+J286)/3</f>
        <v>97.702991452991455</v>
      </c>
      <c r="L284" s="19">
        <f>(K284+K287)/2</f>
        <v>98.851495726495727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62.4</v>
      </c>
      <c r="I285" s="17">
        <v>58.1</v>
      </c>
      <c r="J285" s="17">
        <f t="shared" si="10"/>
        <v>93.108974358974365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100</v>
      </c>
      <c r="I286" s="16">
        <v>100</v>
      </c>
      <c r="J286" s="17">
        <f t="shared" si="10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6777</v>
      </c>
      <c r="I287" s="31">
        <v>7037</v>
      </c>
      <c r="J287" s="17">
        <f t="shared" si="10"/>
        <v>100</v>
      </c>
      <c r="K287" s="17">
        <f>J287</f>
        <v>100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2.7</v>
      </c>
      <c r="I292" s="17">
        <v>2.7</v>
      </c>
      <c r="J292" s="17">
        <f t="shared" si="10"/>
        <v>100</v>
      </c>
      <c r="K292" s="18">
        <f>(J292+J293+J294)/3</f>
        <v>98.45077461269365</v>
      </c>
      <c r="L292" s="19">
        <f>(K292+K295)/2</f>
        <v>99.225387306346818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66.7</v>
      </c>
      <c r="I293" s="17">
        <v>63.6</v>
      </c>
      <c r="J293" s="17">
        <f t="shared" si="10"/>
        <v>95.352323838080949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0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3186</v>
      </c>
      <c r="I295" s="31">
        <v>3318</v>
      </c>
      <c r="J295" s="17">
        <f t="shared" si="10"/>
        <v>100</v>
      </c>
      <c r="K295" s="17">
        <f>J295</f>
        <v>100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I11+I47+I59</f>
        <v>536</v>
      </c>
    </row>
    <row r="316" spans="1:14" x14ac:dyDescent="0.25">
      <c r="B316" s="62"/>
      <c r="C316" s="62"/>
      <c r="I316" s="63">
        <f>I71+I75+I103+I111+I115+I123</f>
        <v>537</v>
      </c>
    </row>
    <row r="317" spans="1:14" x14ac:dyDescent="0.25">
      <c r="I317" s="63">
        <f>I143+I171+I175</f>
        <v>131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N157"/>
  <sheetViews>
    <sheetView topLeftCell="B3"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63.855468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264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265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267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73.5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6.6</v>
      </c>
      <c r="I39" s="17">
        <v>6.6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50</v>
      </c>
      <c r="I41" s="16">
        <v>50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1</v>
      </c>
      <c r="I42" s="98">
        <v>1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47.25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9.9</v>
      </c>
      <c r="I51" s="17">
        <v>9.3000000000000007</v>
      </c>
      <c r="J51" s="17">
        <f>IF(H51/I51*100&gt;100,100,H51/I51*100)</f>
        <v>100</v>
      </c>
      <c r="K51" s="88">
        <f>(J51+J52+J53)/3</f>
        <v>100</v>
      </c>
      <c r="L51" s="89">
        <f>(K51+K54)/2</f>
        <v>100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50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144</v>
      </c>
      <c r="I54" s="98">
        <v>149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47.25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5</v>
      </c>
      <c r="I84" s="17">
        <v>4.9000000000000004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4</v>
      </c>
      <c r="I86" s="98">
        <v>4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9.8000000000000007</v>
      </c>
      <c r="I88" s="17">
        <v>9.3000000000000007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145</v>
      </c>
      <c r="I90" s="98">
        <v>150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37.5" customHeight="1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39" customHeight="1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N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280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6" t="s">
        <v>281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6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6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6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6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6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6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6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6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6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6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6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6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6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6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6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6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6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6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6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6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6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6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6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6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6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6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6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6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6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6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6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6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</v>
      </c>
      <c r="I39" s="17">
        <v>3.4</v>
      </c>
      <c r="J39" s="17">
        <f>IF(H39/I39*100&gt;100,100,H39/I39*100)</f>
        <v>100</v>
      </c>
      <c r="K39" s="88">
        <f>(J39+J40+J41)/3</f>
        <v>100</v>
      </c>
      <c r="L39" s="89">
        <f>(K39+K42)/2</f>
        <v>94.897959183673464</v>
      </c>
      <c r="M39" s="35"/>
      <c r="N39" s="20"/>
    </row>
    <row r="40" spans="1:14" ht="63" x14ac:dyDescent="0.25">
      <c r="A40" s="116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6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78.599999999999994</v>
      </c>
      <c r="I41" s="16">
        <v>78.599999999999994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6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49</v>
      </c>
      <c r="I42" s="98">
        <v>44</v>
      </c>
      <c r="J42" s="17">
        <f>IF(I42/H42*100&gt;100,100,I42/H42*100)</f>
        <v>89.795918367346943</v>
      </c>
      <c r="K42" s="17">
        <f>J42</f>
        <v>89.795918367346943</v>
      </c>
      <c r="L42" s="95"/>
      <c r="M42" s="35"/>
      <c r="N42" s="17"/>
    </row>
    <row r="43" spans="1:14" ht="63" hidden="1" customHeight="1" x14ac:dyDescent="0.25">
      <c r="A43" s="116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6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6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6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6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6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6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6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6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6.5</v>
      </c>
      <c r="J51" s="17">
        <f>IF(H51/I51*100&gt;100,100,H51/I51*100)</f>
        <v>100</v>
      </c>
      <c r="K51" s="88">
        <f>(J51+J52+J53)/3</f>
        <v>100</v>
      </c>
      <c r="L51" s="89">
        <f>(K51+K54)/2</f>
        <v>95</v>
      </c>
      <c r="M51" s="35"/>
      <c r="N51" s="20"/>
    </row>
    <row r="52" spans="1:14" ht="63" x14ac:dyDescent="0.25">
      <c r="A52" s="116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6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66.7</v>
      </c>
      <c r="I53" s="16">
        <v>83.3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6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60</v>
      </c>
      <c r="I54" s="98">
        <v>54</v>
      </c>
      <c r="J54" s="17">
        <f>IF(I54/H54*100&gt;100,100,I54/H54*100)</f>
        <v>90</v>
      </c>
      <c r="K54" s="17">
        <f>J54</f>
        <v>90</v>
      </c>
      <c r="L54" s="95"/>
      <c r="M54" s="35"/>
      <c r="N54" s="17"/>
    </row>
    <row r="55" spans="1:14" ht="63" hidden="1" customHeight="1" x14ac:dyDescent="0.25">
      <c r="A55" s="116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6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6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6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6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6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6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6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6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6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6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6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customHeight="1" x14ac:dyDescent="0.25">
      <c r="A67" s="116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11</v>
      </c>
      <c r="I67" s="17">
        <v>5.2</v>
      </c>
      <c r="J67" s="17">
        <f>IF(H67/I67*100&gt;100,100,H67/I67*100)</f>
        <v>100</v>
      </c>
      <c r="K67" s="88">
        <f>(J67+J68+J69)/3</f>
        <v>100</v>
      </c>
      <c r="L67" s="99">
        <f>(K67+K70)/2</f>
        <v>100</v>
      </c>
      <c r="M67" s="35"/>
      <c r="N67" s="20"/>
    </row>
    <row r="68" spans="1:14" ht="63" x14ac:dyDescent="0.25">
      <c r="A68" s="116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20"/>
    </row>
    <row r="69" spans="1:14" ht="89.25" customHeight="1" x14ac:dyDescent="0.25">
      <c r="A69" s="116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50</v>
      </c>
      <c r="I69" s="16">
        <v>80</v>
      </c>
      <c r="J69" s="17">
        <f>IF(I69/H69*100&gt;100,100,I69/H69*100)</f>
        <v>100</v>
      </c>
      <c r="K69" s="94"/>
      <c r="L69" s="95"/>
      <c r="M69" s="35"/>
      <c r="N69" s="20"/>
    </row>
    <row r="70" spans="1:14" ht="33" customHeight="1" x14ac:dyDescent="0.25">
      <c r="A70" s="116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30</v>
      </c>
      <c r="I70" s="32">
        <v>30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63" hidden="1" x14ac:dyDescent="0.25">
      <c r="A71" s="116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6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6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6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x14ac:dyDescent="0.25">
      <c r="A75" s="116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6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6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6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x14ac:dyDescent="0.25">
      <c r="A79" s="116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6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6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6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x14ac:dyDescent="0.25">
      <c r="A83" s="116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6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6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6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63" hidden="1" x14ac:dyDescent="0.25">
      <c r="A87" s="116"/>
      <c r="B87" s="100" t="s">
        <v>282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/>
      <c r="I87" s="17"/>
      <c r="J87" s="17" t="e">
        <f>IF(I87/H87*100&gt;100,100,I87/H87*100)</f>
        <v>#DIV/0!</v>
      </c>
      <c r="K87" s="88" t="e">
        <f>(J87+J88+J89)/3</f>
        <v>#DIV/0!</v>
      </c>
      <c r="L87" s="89" t="e">
        <f>(K87+K90)/2</f>
        <v>#DIV/0!</v>
      </c>
      <c r="M87" s="35"/>
      <c r="N87" s="20"/>
    </row>
    <row r="88" spans="1:14" ht="63" hidden="1" customHeight="1" x14ac:dyDescent="0.25">
      <c r="A88" s="116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/>
      <c r="I88" s="17"/>
      <c r="J88" s="17" t="e">
        <f>IF(H88/I88*100&gt;100,100,H88/I88*100)</f>
        <v>#DIV/0!</v>
      </c>
      <c r="K88" s="94"/>
      <c r="L88" s="95"/>
      <c r="M88" s="35"/>
      <c r="N88" s="20"/>
    </row>
    <row r="89" spans="1:14" ht="89.25" hidden="1" customHeight="1" x14ac:dyDescent="0.25">
      <c r="A89" s="116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/>
      <c r="I89" s="17"/>
      <c r="J89" s="17" t="e">
        <f>IF(I89/H89*100&gt;100,100,I89/H89*100)</f>
        <v>#DIV/0!</v>
      </c>
      <c r="K89" s="94"/>
      <c r="L89" s="95"/>
      <c r="M89" s="35"/>
      <c r="N89" s="20"/>
    </row>
    <row r="90" spans="1:14" ht="33" hidden="1" customHeight="1" x14ac:dyDescent="0.25">
      <c r="A90" s="116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/>
      <c r="I90" s="98"/>
      <c r="J90" s="17" t="e">
        <f>IF(I90/H90*100&gt;100,100,I90/H90*100)</f>
        <v>#DIV/0!</v>
      </c>
      <c r="K90" s="17" t="e">
        <f>J90</f>
        <v>#DIV/0!</v>
      </c>
      <c r="L90" s="95"/>
      <c r="M90" s="35"/>
      <c r="N90" s="17"/>
    </row>
    <row r="91" spans="1:14" ht="63" hidden="1" x14ac:dyDescent="0.25">
      <c r="A91" s="116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6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6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6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x14ac:dyDescent="0.25">
      <c r="A95" s="116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6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6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6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x14ac:dyDescent="0.25">
      <c r="A99" s="116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>
        <v>100</v>
      </c>
      <c r="I99" s="17">
        <v>100</v>
      </c>
      <c r="J99" s="17">
        <f>IF(I99/H99*100&gt;100,100,I99/H99*100)</f>
        <v>100</v>
      </c>
      <c r="K99" s="88">
        <f>(J99+J100+J101)/3</f>
        <v>100</v>
      </c>
      <c r="L99" s="89">
        <f>(K99+K102)/2</f>
        <v>94.954128440366972</v>
      </c>
      <c r="M99" s="35"/>
      <c r="N99" s="20"/>
    </row>
    <row r="100" spans="1:14" ht="63" customHeight="1" x14ac:dyDescent="0.25">
      <c r="A100" s="116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>
        <v>11</v>
      </c>
      <c r="I100" s="17">
        <v>5.0999999999999996</v>
      </c>
      <c r="J100" s="17">
        <f>IF(H100/I100*100&gt;100,100,H100/I100*100)</f>
        <v>100</v>
      </c>
      <c r="K100" s="94"/>
      <c r="L100" s="95"/>
      <c r="M100" s="35"/>
      <c r="N100" s="20"/>
    </row>
    <row r="101" spans="1:14" ht="89.25" customHeight="1" x14ac:dyDescent="0.25">
      <c r="A101" s="116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>
        <v>100</v>
      </c>
      <c r="I101" s="17">
        <v>100</v>
      </c>
      <c r="J101" s="17">
        <f>IF(I101/H101*100&gt;100,100,I101/H101*100)</f>
        <v>100</v>
      </c>
      <c r="K101" s="94"/>
      <c r="L101" s="95"/>
      <c r="M101" s="35"/>
      <c r="N101" s="20"/>
    </row>
    <row r="102" spans="1:14" ht="33" customHeight="1" x14ac:dyDescent="0.25">
      <c r="A102" s="116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>
        <v>109</v>
      </c>
      <c r="I102" s="32">
        <v>98</v>
      </c>
      <c r="J102" s="17">
        <f>IF(I102/H102*100&gt;100,100,I102/H102*100)</f>
        <v>89.908256880733944</v>
      </c>
      <c r="K102" s="17">
        <f>J102</f>
        <v>89.908256880733944</v>
      </c>
      <c r="L102" s="95"/>
      <c r="M102" s="35"/>
      <c r="N102" s="17"/>
    </row>
    <row r="103" spans="1:14" ht="63" hidden="1" x14ac:dyDescent="0.25">
      <c r="A103" s="116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6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6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6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x14ac:dyDescent="0.25">
      <c r="A107" s="116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6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6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6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x14ac:dyDescent="0.25">
      <c r="A111" s="116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6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6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6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x14ac:dyDescent="0.25">
      <c r="A115" s="116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6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6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6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x14ac:dyDescent="0.25">
      <c r="A119" s="116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6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6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6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x14ac:dyDescent="0.25">
      <c r="A123" s="116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6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6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6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6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6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6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6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6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6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6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6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x14ac:dyDescent="0.25">
      <c r="A135" s="116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>
        <v>100</v>
      </c>
      <c r="I135" s="17">
        <v>100</v>
      </c>
      <c r="J135" s="17">
        <f>IF(I135/H135*100&gt;100,100,I135/H135*100)</f>
        <v>100</v>
      </c>
      <c r="K135" s="88">
        <f>(J135+J136+J137)/3</f>
        <v>100</v>
      </c>
      <c r="L135" s="89">
        <f>(K135+K138)/2</f>
        <v>100</v>
      </c>
      <c r="M135" s="35"/>
      <c r="N135" s="20"/>
    </row>
    <row r="136" spans="1:14" ht="63" customHeight="1" x14ac:dyDescent="0.25">
      <c r="A136" s="116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>
        <v>11</v>
      </c>
      <c r="I136" s="17">
        <v>5.2</v>
      </c>
      <c r="J136" s="17">
        <f>IF(H136/I136*100&gt;100,100,H136/I136*100)</f>
        <v>100</v>
      </c>
      <c r="K136" s="94"/>
      <c r="L136" s="95"/>
      <c r="M136" s="35"/>
      <c r="N136" s="20"/>
    </row>
    <row r="137" spans="1:14" ht="89.25" customHeight="1" x14ac:dyDescent="0.25">
      <c r="A137" s="116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>
        <v>100</v>
      </c>
      <c r="I137" s="17">
        <v>100</v>
      </c>
      <c r="J137" s="17">
        <f>IF(I137/H137*100&gt;100,100,I137/H137*100)</f>
        <v>100</v>
      </c>
      <c r="K137" s="94"/>
      <c r="L137" s="95"/>
      <c r="M137" s="35"/>
      <c r="N137" s="20"/>
    </row>
    <row r="138" spans="1:14" ht="33" customHeight="1" x14ac:dyDescent="0.25">
      <c r="A138" s="116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>
        <v>30</v>
      </c>
      <c r="I138" s="32">
        <v>30</v>
      </c>
      <c r="J138" s="17">
        <f>IF(I138/H138*100&gt;100,100,I138/H138*100)</f>
        <v>100</v>
      </c>
      <c r="K138" s="17">
        <f>J138</f>
        <v>100</v>
      </c>
      <c r="L138" s="95"/>
      <c r="M138" s="35"/>
      <c r="N138" s="17"/>
    </row>
    <row r="139" spans="1:14" ht="63" hidden="1" x14ac:dyDescent="0.25">
      <c r="A139" s="116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6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6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6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N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41.7109375" customWidth="1"/>
  </cols>
  <sheetData>
    <row r="2" spans="1:14" ht="39" customHeight="1" x14ac:dyDescent="0.25">
      <c r="B2" s="82" t="s">
        <v>286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287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5.2</v>
      </c>
      <c r="I39" s="17">
        <v>5.7</v>
      </c>
      <c r="J39" s="17">
        <f>IF(H39/I39*100&gt;100,100,H39/I39*100)</f>
        <v>91.228070175438589</v>
      </c>
      <c r="K39" s="88">
        <f>(J39+J40+J41)/3</f>
        <v>95.109356725146199</v>
      </c>
      <c r="L39" s="89">
        <f>(K39+K42)/2</f>
        <v>95.667885909742921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94.1</v>
      </c>
      <c r="J40" s="17">
        <f>IF(I40/H40*100&gt;100,100,I40/H40*100)</f>
        <v>94.1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93.8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53</v>
      </c>
      <c r="I42" s="98">
        <v>51</v>
      </c>
      <c r="J42" s="17">
        <f>IF(I42/H42*100&gt;100,100,I42/H42*100)</f>
        <v>96.226415094339629</v>
      </c>
      <c r="K42" s="17">
        <f>J42</f>
        <v>96.226415094339629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9.6</v>
      </c>
      <c r="I47" s="17">
        <v>2.9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100</v>
      </c>
      <c r="I49" s="16">
        <v>100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2</v>
      </c>
      <c r="I50" s="98">
        <v>2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6.2</v>
      </c>
      <c r="I51" s="17">
        <v>6.5</v>
      </c>
      <c r="J51" s="17">
        <f>IF(H51/I51*100&gt;100,100,H51/I51*100)</f>
        <v>95.384615384615387</v>
      </c>
      <c r="K51" s="88">
        <f>(J51+J52+J53)/3</f>
        <v>98.461538461538453</v>
      </c>
      <c r="L51" s="89">
        <f>(K51+K54)/2</f>
        <v>99.230769230769226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94.7</v>
      </c>
      <c r="I53" s="16">
        <v>94.7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293</v>
      </c>
      <c r="I54" s="98">
        <v>303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>
        <v>10</v>
      </c>
      <c r="I63" s="17">
        <v>8.9</v>
      </c>
      <c r="J63" s="17">
        <f>IF(H63/I63*100&gt;100,100,H63/I63*100)</f>
        <v>100</v>
      </c>
      <c r="K63" s="88">
        <f>(J63+J64+J65)/3</f>
        <v>100</v>
      </c>
      <c r="L63" s="89">
        <f>(K63+K66)/2</f>
        <v>100</v>
      </c>
      <c r="M63" s="35"/>
      <c r="N63" s="20"/>
    </row>
    <row r="64" spans="1:14" ht="63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>
        <v>100</v>
      </c>
      <c r="I64" s="17">
        <v>100</v>
      </c>
      <c r="J64" s="17">
        <f>IF(I64/H64*100&gt;100,100,I64/H64*100)</f>
        <v>100</v>
      </c>
      <c r="K64" s="94"/>
      <c r="L64" s="95"/>
      <c r="M64" s="35"/>
      <c r="N64" s="20"/>
    </row>
    <row r="65" spans="1:14" ht="89.25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>
        <v>75</v>
      </c>
      <c r="I65" s="16">
        <v>85.7</v>
      </c>
      <c r="J65" s="17">
        <f>IF(I65/H65*100&gt;100,100,I65/H65*100)</f>
        <v>100</v>
      </c>
      <c r="K65" s="94"/>
      <c r="L65" s="95"/>
      <c r="M65" s="35"/>
      <c r="N65" s="20"/>
    </row>
    <row r="66" spans="1:14" ht="33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>
        <v>2</v>
      </c>
      <c r="I66" s="32">
        <v>2</v>
      </c>
      <c r="J66" s="17">
        <f>IF(I66/H66*100&gt;100,100,I66/H66*100)</f>
        <v>100</v>
      </c>
      <c r="K66" s="17">
        <f>J66</f>
        <v>100</v>
      </c>
      <c r="L66" s="95"/>
      <c r="M66" s="35"/>
      <c r="N66" s="17"/>
    </row>
    <row r="67" spans="1:14" ht="63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4.7</v>
      </c>
      <c r="I67" s="17">
        <v>6.3</v>
      </c>
      <c r="J67" s="17">
        <f>IF(H67/I67*100&gt;100,100,H67/I67*100)</f>
        <v>74.603174603174608</v>
      </c>
      <c r="K67" s="88">
        <f>(J67+J68+J69)/3</f>
        <v>91.534391534391531</v>
      </c>
      <c r="L67" s="99">
        <f>(K67+K70)/2</f>
        <v>92.318919905126791</v>
      </c>
      <c r="M67" s="35"/>
      <c r="N67" s="71"/>
    </row>
    <row r="68" spans="1:14" ht="63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72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75</v>
      </c>
      <c r="I69" s="16">
        <v>75</v>
      </c>
      <c r="J69" s="17">
        <f>IF(I69/H69*100&gt;100,100,I69/H69*100)</f>
        <v>100</v>
      </c>
      <c r="K69" s="94"/>
      <c r="L69" s="95"/>
      <c r="M69" s="35"/>
      <c r="N69" s="72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29</v>
      </c>
      <c r="I70" s="32">
        <v>27</v>
      </c>
      <c r="J70" s="17">
        <f>IF(I70/H70*100&gt;100,100,I70/H70*100)</f>
        <v>93.103448275862064</v>
      </c>
      <c r="K70" s="17">
        <f>J70</f>
        <v>93.103448275862064</v>
      </c>
      <c r="L70" s="95"/>
      <c r="M70" s="35"/>
      <c r="N70" s="73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9.6</v>
      </c>
      <c r="I76" s="17">
        <v>2.9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2</v>
      </c>
      <c r="I78" s="98">
        <v>2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9.6999999999999993</v>
      </c>
      <c r="I84" s="17">
        <v>5.0999999999999996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1</v>
      </c>
      <c r="I86" s="98">
        <v>2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6.2</v>
      </c>
      <c r="I88" s="17">
        <v>5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346</v>
      </c>
      <c r="I90" s="98">
        <v>354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>
        <v>100</v>
      </c>
      <c r="I111" s="17">
        <v>100</v>
      </c>
      <c r="J111" s="17">
        <f>IF(I111/H111*100&gt;100,100,I111/H111*100)</f>
        <v>100</v>
      </c>
      <c r="K111" s="88">
        <f>(J111+J112+J113)/3</f>
        <v>100</v>
      </c>
      <c r="L111" s="89">
        <f>(K111+K114)/2</f>
        <v>100</v>
      </c>
      <c r="M111" s="35"/>
      <c r="N111" s="20"/>
    </row>
    <row r="112" spans="1:14" ht="63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>
        <v>10</v>
      </c>
      <c r="I112" s="17">
        <v>8.9</v>
      </c>
      <c r="J112" s="17">
        <f>IF(H112/I112*100&gt;100,100,H112/I112*100)</f>
        <v>100</v>
      </c>
      <c r="K112" s="94"/>
      <c r="L112" s="95"/>
      <c r="M112" s="35"/>
      <c r="N112" s="20"/>
    </row>
    <row r="113" spans="1:14" ht="89.25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>
        <v>100</v>
      </c>
      <c r="I113" s="17">
        <v>100</v>
      </c>
      <c r="J113" s="17">
        <f>IF(I113/H113*100&gt;100,100,I113/H113*100)</f>
        <v>100</v>
      </c>
      <c r="K113" s="94"/>
      <c r="L113" s="95"/>
      <c r="M113" s="35"/>
      <c r="N113" s="20"/>
    </row>
    <row r="114" spans="1:14" ht="33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>
        <v>2</v>
      </c>
      <c r="I114" s="32">
        <v>2</v>
      </c>
      <c r="J114" s="17">
        <f>IF(I114/H114*100&gt;100,100,I114/H114*100)</f>
        <v>100</v>
      </c>
      <c r="K114" s="17">
        <f>J114</f>
        <v>100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>
        <v>100</v>
      </c>
      <c r="I119" s="17">
        <v>100</v>
      </c>
      <c r="J119" s="17">
        <f>IF(I119/H119*100&gt;100,100,I119/H119*100)</f>
        <v>100</v>
      </c>
      <c r="K119" s="88">
        <f>(J119+J120+J121)/3</f>
        <v>100</v>
      </c>
      <c r="L119" s="89">
        <f>(K119+K122)/2</f>
        <v>100</v>
      </c>
      <c r="M119" s="35"/>
      <c r="N119" s="20"/>
    </row>
    <row r="120" spans="1:14" ht="63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>
        <v>15</v>
      </c>
      <c r="I120" s="17">
        <v>0.6</v>
      </c>
      <c r="J120" s="17">
        <f>IF(H120/I120*100&gt;100,100,H120/I120*100)</f>
        <v>100</v>
      </c>
      <c r="K120" s="94"/>
      <c r="L120" s="95"/>
      <c r="M120" s="35"/>
      <c r="N120" s="20"/>
    </row>
    <row r="121" spans="1:14" ht="89.25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>
        <v>100</v>
      </c>
      <c r="I121" s="17">
        <v>100</v>
      </c>
      <c r="J121" s="17">
        <f>IF(I121/H121*100&gt;100,100,I121/H121*100)</f>
        <v>100</v>
      </c>
      <c r="K121" s="94"/>
      <c r="L121" s="95"/>
      <c r="M121" s="35"/>
      <c r="N121" s="20"/>
    </row>
    <row r="122" spans="1:14" ht="33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>
        <v>1</v>
      </c>
      <c r="I122" s="32">
        <v>1</v>
      </c>
      <c r="J122" s="17">
        <f>IF(I122/H122*100&gt;100,100,I122/H122*100)</f>
        <v>100</v>
      </c>
      <c r="K122" s="17">
        <f>J122</f>
        <v>100</v>
      </c>
      <c r="L122" s="95"/>
      <c r="M122" s="35"/>
      <c r="N122" s="17"/>
    </row>
    <row r="123" spans="1:14" ht="63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100</v>
      </c>
      <c r="J123" s="17">
        <f>IF(I123/H123*100&gt;100,100,I123/H123*100)</f>
        <v>100</v>
      </c>
      <c r="K123" s="88">
        <f>(J123+J124+J125)/3</f>
        <v>91.534391534391531</v>
      </c>
      <c r="L123" s="89">
        <f>(K123+K126)/2</f>
        <v>92.318919905126791</v>
      </c>
      <c r="M123" s="35"/>
      <c r="N123" s="71"/>
    </row>
    <row r="124" spans="1:14" ht="63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4.7</v>
      </c>
      <c r="I124" s="17">
        <v>6.3</v>
      </c>
      <c r="J124" s="17">
        <f>IF(H124/I124*100&gt;100,100,H124/I124*100)</f>
        <v>74.603174603174608</v>
      </c>
      <c r="K124" s="94"/>
      <c r="L124" s="95"/>
      <c r="M124" s="35"/>
      <c r="N124" s="72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72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29</v>
      </c>
      <c r="I126" s="32">
        <v>27</v>
      </c>
      <c r="J126" s="17">
        <f>IF(I126/H126*100&gt;100,100,I126/H126*100)</f>
        <v>93.103448275862064</v>
      </c>
      <c r="K126" s="17">
        <f>J126</f>
        <v>93.103448275862064</v>
      </c>
      <c r="L126" s="95"/>
      <c r="M126" s="35"/>
      <c r="N126" s="73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377</v>
      </c>
      <c r="I156" s="117">
        <f>I10+I18+I22+I42+I46+I50+I54+I62+I70</f>
        <v>383</v>
      </c>
    </row>
    <row r="157" spans="1:14" ht="23.25" hidden="1" x14ac:dyDescent="0.35">
      <c r="H157" s="117">
        <f>H74+H78+H86+H90+H102+H110+H114+H122+H126+H138</f>
        <v>381</v>
      </c>
      <c r="I157" s="117">
        <f>I74+I78+I86+I90+I102+I110+I114+I122+I126+I138</f>
        <v>388</v>
      </c>
    </row>
  </sheetData>
  <autoFilter ref="A6:M6"/>
  <mergeCells count="178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N123:N126"/>
    <mergeCell ref="B127:B130"/>
    <mergeCell ref="C127:C130"/>
    <mergeCell ref="D127:D130"/>
    <mergeCell ref="K127:K129"/>
    <mergeCell ref="L127:L130"/>
    <mergeCell ref="B119:B122"/>
    <mergeCell ref="C119:C122"/>
    <mergeCell ref="D119:D122"/>
    <mergeCell ref="K119:K121"/>
    <mergeCell ref="L119:L122"/>
    <mergeCell ref="B123:B126"/>
    <mergeCell ref="C123:C126"/>
    <mergeCell ref="D123:D126"/>
    <mergeCell ref="K123:K125"/>
    <mergeCell ref="L123:L126"/>
    <mergeCell ref="B111:B114"/>
    <mergeCell ref="C111:C114"/>
    <mergeCell ref="D111:D114"/>
    <mergeCell ref="K111:K113"/>
    <mergeCell ref="L111:L114"/>
    <mergeCell ref="B115:B118"/>
    <mergeCell ref="C115:C118"/>
    <mergeCell ref="D115:D118"/>
    <mergeCell ref="K115:K117"/>
    <mergeCell ref="L115:L118"/>
    <mergeCell ref="B103:B106"/>
    <mergeCell ref="C103:C106"/>
    <mergeCell ref="D103:D106"/>
    <mergeCell ref="K103:K105"/>
    <mergeCell ref="L103:L106"/>
    <mergeCell ref="B107:B110"/>
    <mergeCell ref="C107:C110"/>
    <mergeCell ref="D107:D110"/>
    <mergeCell ref="K107:K109"/>
    <mergeCell ref="L107:L110"/>
    <mergeCell ref="B95:B98"/>
    <mergeCell ref="C95:C98"/>
    <mergeCell ref="D95:D98"/>
    <mergeCell ref="K95:K97"/>
    <mergeCell ref="L95:L98"/>
    <mergeCell ref="B99:B102"/>
    <mergeCell ref="C99:C102"/>
    <mergeCell ref="D99:D102"/>
    <mergeCell ref="K99:K101"/>
    <mergeCell ref="L99:L102"/>
    <mergeCell ref="B87:B90"/>
    <mergeCell ref="C87:C90"/>
    <mergeCell ref="D87:D90"/>
    <mergeCell ref="K87:K89"/>
    <mergeCell ref="L87:L90"/>
    <mergeCell ref="B91:B94"/>
    <mergeCell ref="C91:C94"/>
    <mergeCell ref="D91:D94"/>
    <mergeCell ref="K91:K93"/>
    <mergeCell ref="L91:L94"/>
    <mergeCell ref="B79:B82"/>
    <mergeCell ref="C79:C82"/>
    <mergeCell ref="D79:D82"/>
    <mergeCell ref="K79:K81"/>
    <mergeCell ref="L79:L82"/>
    <mergeCell ref="B83:B86"/>
    <mergeCell ref="C83:C86"/>
    <mergeCell ref="D83:D86"/>
    <mergeCell ref="K83:K85"/>
    <mergeCell ref="L83:L86"/>
    <mergeCell ref="B71:B74"/>
    <mergeCell ref="C71:C74"/>
    <mergeCell ref="D71:D74"/>
    <mergeCell ref="K71:K73"/>
    <mergeCell ref="L71:L74"/>
    <mergeCell ref="B75:B78"/>
    <mergeCell ref="C75:C78"/>
    <mergeCell ref="D75:D78"/>
    <mergeCell ref="K75:K77"/>
    <mergeCell ref="L75:L78"/>
    <mergeCell ref="B67:B70"/>
    <mergeCell ref="C67:C70"/>
    <mergeCell ref="D67:D70"/>
    <mergeCell ref="K67:K69"/>
    <mergeCell ref="L67:L70"/>
    <mergeCell ref="N67:N70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3" fitToHeight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289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290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6.4</v>
      </c>
      <c r="I39" s="17">
        <v>6.4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100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22</v>
      </c>
      <c r="I42" s="98">
        <v>30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7.5</v>
      </c>
      <c r="I43" s="17">
        <v>4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63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100</v>
      </c>
      <c r="I45" s="16">
        <v>100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2</v>
      </c>
      <c r="I46" s="32">
        <v>2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8.6</v>
      </c>
      <c r="I47" s="17">
        <v>2.6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50</v>
      </c>
      <c r="I49" s="16">
        <v>66.7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1</v>
      </c>
      <c r="I50" s="98">
        <v>1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7</v>
      </c>
      <c r="I51" s="17">
        <v>5.3</v>
      </c>
      <c r="J51" s="17">
        <f>IF(H51/I51*100&gt;100,100,H51/I51*100)</f>
        <v>100</v>
      </c>
      <c r="K51" s="88">
        <f>(J51+J52+J53)/3</f>
        <v>94.763601532567051</v>
      </c>
      <c r="L51" s="89">
        <f>(K51+K54)/2</f>
        <v>97.028443875824166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90.9</v>
      </c>
      <c r="J52" s="17">
        <f>IF(I52/H52*100&gt;100,100,I52/H52*100)</f>
        <v>90.9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69.599999999999994</v>
      </c>
      <c r="I53" s="16">
        <v>65</v>
      </c>
      <c r="J53" s="17">
        <f>IF(I53/H53*100&gt;100,100,I53/H53*100)</f>
        <v>93.390804597701162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283</v>
      </c>
      <c r="I54" s="98">
        <v>281</v>
      </c>
      <c r="J54" s="17">
        <f>IF(I54/H54*100&gt;100,100,I54/H54*100)</f>
        <v>99.293286219081267</v>
      </c>
      <c r="K54" s="17">
        <f>J54</f>
        <v>99.293286219081267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7.8</v>
      </c>
      <c r="I76" s="17">
        <v>2.7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3</v>
      </c>
      <c r="I78" s="98">
        <v>3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7.8</v>
      </c>
      <c r="I84" s="17">
        <v>5.7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3</v>
      </c>
      <c r="I86" s="98">
        <v>3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90.5</v>
      </c>
      <c r="J87" s="17">
        <f>IF(I87/H87*100&gt;100,100,I87/H87*100)</f>
        <v>90.5</v>
      </c>
      <c r="K87" s="88">
        <f>(J87+J88+J89)/3</f>
        <v>96.7</v>
      </c>
      <c r="L87" s="89">
        <f>(K87+K90)/2</f>
        <v>98.35</v>
      </c>
      <c r="M87" s="35"/>
      <c r="N87" s="20"/>
    </row>
    <row r="88" spans="1:14" ht="63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7.5</v>
      </c>
      <c r="I88" s="17">
        <v>3.5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99.6</v>
      </c>
      <c r="J89" s="17">
        <f>IF(I89/H89*100&gt;100,100,I89/H89*100)</f>
        <v>99.6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325</v>
      </c>
      <c r="I90" s="98">
        <v>325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308</v>
      </c>
      <c r="I156" s="117">
        <f>I10+I18+I22+I42+I46+I50+I54+I62+I70</f>
        <v>314</v>
      </c>
    </row>
    <row r="157" spans="1:14" ht="23.25" hidden="1" x14ac:dyDescent="0.35">
      <c r="H157" s="117">
        <f>H74+H78+H86+H90+H102+H110+H114+H122+H126+H138</f>
        <v>331</v>
      </c>
      <c r="I157" s="117">
        <f>I74+I78+I86+I90+I102+I110+I114+I122+I126+I138</f>
        <v>331</v>
      </c>
    </row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291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292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10</v>
      </c>
      <c r="I39" s="17">
        <v>6.9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53.8</v>
      </c>
      <c r="I41" s="16">
        <v>63.6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6</v>
      </c>
      <c r="I42" s="98">
        <v>11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10.7</v>
      </c>
      <c r="J51" s="17">
        <f>IF(H51/I51*100&gt;100,100,H51/I51*100)</f>
        <v>100</v>
      </c>
      <c r="K51" s="88">
        <f>(J51+J52+J53)/3</f>
        <v>100</v>
      </c>
      <c r="L51" s="89">
        <f>(K51+K54)/2</f>
        <v>99.673202614379079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52.9</v>
      </c>
      <c r="I53" s="16">
        <v>53.8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153</v>
      </c>
      <c r="I54" s="98">
        <v>152</v>
      </c>
      <c r="J54" s="17">
        <f>IF(I54/H54*100&gt;100,100,I54/H54*100)</f>
        <v>99.346405228758172</v>
      </c>
      <c r="K54" s="17">
        <f>J54</f>
        <v>99.346405228758172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6.4</v>
      </c>
      <c r="I84" s="17">
        <v>3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1</v>
      </c>
      <c r="I86" s="98">
        <v>1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10.4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159</v>
      </c>
      <c r="I90" s="98">
        <v>163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N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42.28515625" customWidth="1"/>
  </cols>
  <sheetData>
    <row r="2" spans="1:14" ht="39" customHeight="1" x14ac:dyDescent="0.25">
      <c r="B2" s="82" t="s">
        <v>293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294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>
        <v>10.9</v>
      </c>
      <c r="I11" s="17">
        <v>10.9</v>
      </c>
      <c r="J11" s="17">
        <f>IF(H11/I11*100&gt;100,100,H11/I11*100)</f>
        <v>100</v>
      </c>
      <c r="K11" s="88">
        <f>(J11+J12+J13)/3</f>
        <v>100</v>
      </c>
      <c r="L11" s="89">
        <f>(K11+K14)/2</f>
        <v>100</v>
      </c>
      <c r="M11" s="35"/>
      <c r="N11" s="90"/>
    </row>
    <row r="12" spans="1:14" ht="63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>
        <v>100</v>
      </c>
      <c r="I12" s="17">
        <v>100</v>
      </c>
      <c r="J12" s="17">
        <f>IF(I12/H12*100&gt;100,100,I12/H12*100)</f>
        <v>100</v>
      </c>
      <c r="K12" s="94"/>
      <c r="L12" s="95"/>
      <c r="M12" s="35"/>
      <c r="N12" s="90"/>
    </row>
    <row r="13" spans="1:14" ht="63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>
        <v>66.7</v>
      </c>
      <c r="I13" s="16">
        <v>66.7</v>
      </c>
      <c r="J13" s="17">
        <f>IF(I13/H13*100&gt;100,100,I13/H13*100)</f>
        <v>100</v>
      </c>
      <c r="K13" s="94"/>
      <c r="L13" s="95"/>
      <c r="M13" s="35"/>
      <c r="N13" s="90"/>
    </row>
    <row r="14" spans="1:14" ht="63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>
        <v>5</v>
      </c>
      <c r="I14" s="32">
        <v>6</v>
      </c>
      <c r="J14" s="17">
        <f>IF(I14/H14*100&gt;100,100,I14/H14*100)</f>
        <v>100</v>
      </c>
      <c r="K14" s="17">
        <f>J14</f>
        <v>100</v>
      </c>
      <c r="L14" s="95"/>
      <c r="M14" s="35"/>
      <c r="N14" s="90"/>
    </row>
    <row r="15" spans="1:14" ht="63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>
        <v>10.1</v>
      </c>
      <c r="I15" s="17">
        <v>9.8000000000000007</v>
      </c>
      <c r="J15" s="17">
        <f>IF(H15/I15*100&gt;100,100,H15/I15*100)</f>
        <v>100</v>
      </c>
      <c r="K15" s="88">
        <f>(J15+J16+J17)/3</f>
        <v>100</v>
      </c>
      <c r="L15" s="89">
        <f>(K15+K18)/2</f>
        <v>100</v>
      </c>
      <c r="M15" s="35"/>
      <c r="N15" s="90"/>
    </row>
    <row r="16" spans="1:14" ht="63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>
        <v>100</v>
      </c>
      <c r="I16" s="17">
        <v>100</v>
      </c>
      <c r="J16" s="17">
        <f>IF(I16/H16*100&gt;100,100,I16/H16*100)</f>
        <v>100</v>
      </c>
      <c r="K16" s="94"/>
      <c r="L16" s="95"/>
      <c r="M16" s="35"/>
      <c r="N16" s="90"/>
    </row>
    <row r="17" spans="1:14" ht="63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>
        <v>100</v>
      </c>
      <c r="I17" s="16">
        <v>100</v>
      </c>
      <c r="J17" s="17">
        <f>IF(I17/H17*100&gt;100,100,I17/H17*100)</f>
        <v>100</v>
      </c>
      <c r="K17" s="94"/>
      <c r="L17" s="95"/>
      <c r="M17" s="35"/>
      <c r="N17" s="90"/>
    </row>
    <row r="18" spans="1:14" ht="63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>
        <v>1</v>
      </c>
      <c r="I18" s="98">
        <v>1</v>
      </c>
      <c r="J18" s="17">
        <f>IF(I18/H18*100&gt;100,100,I18/H18*100)</f>
        <v>100</v>
      </c>
      <c r="K18" s="17">
        <f>J18</f>
        <v>100</v>
      </c>
      <c r="L18" s="95"/>
      <c r="M18" s="35"/>
      <c r="N18" s="90"/>
    </row>
    <row r="19" spans="1:14" ht="63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>
        <v>10.9</v>
      </c>
      <c r="I19" s="17">
        <v>10.8</v>
      </c>
      <c r="J19" s="17">
        <f>IF(H19/I19*100&gt;100,100,H19/I19*100)</f>
        <v>100</v>
      </c>
      <c r="K19" s="88">
        <f>(J19+J20+J21)/3</f>
        <v>100</v>
      </c>
      <c r="L19" s="89">
        <f>(K19+K22)/2</f>
        <v>100</v>
      </c>
      <c r="M19" s="35"/>
      <c r="N19" s="118"/>
    </row>
    <row r="20" spans="1:14" ht="63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>
        <v>100</v>
      </c>
      <c r="I20" s="17">
        <v>100</v>
      </c>
      <c r="J20" s="17">
        <f>IF(I20/H20*100&gt;100,100,I20/H20*100)</f>
        <v>100</v>
      </c>
      <c r="K20" s="94"/>
      <c r="L20" s="95"/>
      <c r="M20" s="35"/>
      <c r="N20" s="119"/>
    </row>
    <row r="21" spans="1:14" ht="63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>
        <v>50</v>
      </c>
      <c r="I21" s="16">
        <v>50</v>
      </c>
      <c r="J21" s="17">
        <f>IF(I21/H21*100&gt;100,100,I21/H21*100)</f>
        <v>100</v>
      </c>
      <c r="K21" s="94"/>
      <c r="L21" s="95"/>
      <c r="M21" s="35"/>
      <c r="N21" s="119"/>
    </row>
    <row r="22" spans="1:14" ht="63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>
        <v>9</v>
      </c>
      <c r="I22" s="98">
        <v>10</v>
      </c>
      <c r="J22" s="17">
        <f>IF(I22/H22*100&gt;100,100,I22/H22*100)</f>
        <v>100</v>
      </c>
      <c r="K22" s="17">
        <f>J22</f>
        <v>100</v>
      </c>
      <c r="L22" s="95"/>
      <c r="M22" s="35"/>
      <c r="N22" s="12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9.9</v>
      </c>
      <c r="I39" s="17">
        <v>9.9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77.8</v>
      </c>
      <c r="I41" s="16">
        <v>87.5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43</v>
      </c>
      <c r="I42" s="98">
        <v>54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11</v>
      </c>
      <c r="I43" s="17">
        <v>11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63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100</v>
      </c>
      <c r="I45" s="16">
        <v>100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3</v>
      </c>
      <c r="I46" s="32">
        <v>6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10.1</v>
      </c>
      <c r="I47" s="17">
        <v>10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100</v>
      </c>
      <c r="I49" s="16">
        <v>100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2</v>
      </c>
      <c r="I50" s="98">
        <v>2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10.1</v>
      </c>
      <c r="I51" s="17">
        <v>10.1</v>
      </c>
      <c r="J51" s="17">
        <f>IF(H51/I51*100&gt;100,100,H51/I51*100)</f>
        <v>100</v>
      </c>
      <c r="K51" s="88">
        <f>(J51+J52+J53)/3</f>
        <v>100</v>
      </c>
      <c r="L51" s="89">
        <f>(K51+K54)/2</f>
        <v>98.518518518518519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73.7</v>
      </c>
      <c r="I53" s="16">
        <v>75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270</v>
      </c>
      <c r="I54" s="98">
        <v>262</v>
      </c>
      <c r="J54" s="17">
        <f>IF(I54/H54*100&gt;100,100,I54/H54*100)</f>
        <v>97.037037037037038</v>
      </c>
      <c r="K54" s="17">
        <f>J54</f>
        <v>97.037037037037038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11</v>
      </c>
      <c r="I67" s="17">
        <v>10.9</v>
      </c>
      <c r="J67" s="17">
        <f>IF(H67/I67*100&gt;100,100,H67/I67*100)</f>
        <v>100</v>
      </c>
      <c r="K67" s="88">
        <f>(J67+J68+J69)/3</f>
        <v>100</v>
      </c>
      <c r="L67" s="99">
        <f>(K67+K70)/2</f>
        <v>100</v>
      </c>
      <c r="M67" s="35"/>
      <c r="N67" s="20"/>
    </row>
    <row r="68" spans="1:14" ht="63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20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50</v>
      </c>
      <c r="I69" s="16">
        <v>50</v>
      </c>
      <c r="J69" s="17">
        <f>IF(I69/H69*100&gt;100,100,I69/H69*100)</f>
        <v>100</v>
      </c>
      <c r="K69" s="94"/>
      <c r="L69" s="95"/>
      <c r="M69" s="35"/>
      <c r="N69" s="20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27</v>
      </c>
      <c r="I70" s="32">
        <v>28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63" x14ac:dyDescent="0.25">
      <c r="A71" s="111"/>
      <c r="B71" s="100" t="s">
        <v>295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>
        <v>100</v>
      </c>
      <c r="I71" s="17">
        <v>100</v>
      </c>
      <c r="J71" s="17">
        <f>IF(I71/H71*100&gt;100,100,I71/H71*100)</f>
        <v>100</v>
      </c>
      <c r="K71" s="88">
        <f>(J71+J72+J73)/3</f>
        <v>100</v>
      </c>
      <c r="L71" s="89">
        <f>(K71+K74)/2</f>
        <v>100</v>
      </c>
      <c r="M71" s="35"/>
      <c r="N71" s="20"/>
    </row>
    <row r="72" spans="1:14" ht="84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>
        <v>11</v>
      </c>
      <c r="I72" s="17">
        <v>10.9</v>
      </c>
      <c r="J72" s="17">
        <f>IF(H72/I72*100&gt;100,100,H72/I72*100)</f>
        <v>100</v>
      </c>
      <c r="K72" s="94"/>
      <c r="L72" s="95"/>
      <c r="M72" s="35"/>
      <c r="N72" s="20"/>
    </row>
    <row r="73" spans="1:14" ht="89.25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>
        <v>100</v>
      </c>
      <c r="I73" s="17">
        <v>100</v>
      </c>
      <c r="J73" s="17">
        <f>IF(I73/H73*100&gt;100,100,I73/H73*100)</f>
        <v>100</v>
      </c>
      <c r="K73" s="94"/>
      <c r="L73" s="95"/>
      <c r="M73" s="35"/>
      <c r="N73" s="20"/>
    </row>
    <row r="74" spans="1:14" ht="33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>
        <v>6</v>
      </c>
      <c r="I74" s="32">
        <v>6</v>
      </c>
      <c r="J74" s="17">
        <f>IF(I74/H74*100&gt;100,100,I74/H74*100)</f>
        <v>100</v>
      </c>
      <c r="K74" s="17">
        <f>J74</f>
        <v>100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11</v>
      </c>
      <c r="I76" s="17">
        <v>10.4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4</v>
      </c>
      <c r="I78" s="98">
        <v>6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71" t="s">
        <v>296</v>
      </c>
    </row>
    <row r="84" spans="1:14" ht="63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10.9</v>
      </c>
      <c r="I84" s="17">
        <v>10.8</v>
      </c>
      <c r="J84" s="17">
        <f>IF(H84/I84*100&gt;100,100,H84/I84*100)</f>
        <v>100</v>
      </c>
      <c r="K84" s="94"/>
      <c r="L84" s="95"/>
      <c r="M84" s="35"/>
      <c r="N84" s="72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72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9</v>
      </c>
      <c r="I86" s="98">
        <v>10</v>
      </c>
      <c r="J86" s="17">
        <f>IF(I86/H86*100&gt;100,100,I86/H86*100)</f>
        <v>100</v>
      </c>
      <c r="K86" s="17">
        <f>J86</f>
        <v>100</v>
      </c>
      <c r="L86" s="95"/>
      <c r="M86" s="35"/>
      <c r="N86" s="73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</v>
      </c>
      <c r="I88" s="17">
        <v>10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338</v>
      </c>
      <c r="I90" s="98">
        <v>344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100</v>
      </c>
      <c r="J123" s="17">
        <f>IF(I123/H123*100&gt;100,100,I123/H123*100)</f>
        <v>100</v>
      </c>
      <c r="K123" s="88">
        <f>(J123+J124+J125)/3</f>
        <v>100</v>
      </c>
      <c r="L123" s="89">
        <f>(K123+K126)/2</f>
        <v>100</v>
      </c>
      <c r="M123" s="35"/>
      <c r="N123" s="20"/>
    </row>
    <row r="124" spans="1:14" ht="63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11</v>
      </c>
      <c r="I124" s="17">
        <v>10.9</v>
      </c>
      <c r="J124" s="17">
        <f>IF(H124/I124*100&gt;100,100,H124/I124*100)</f>
        <v>100</v>
      </c>
      <c r="K124" s="94"/>
      <c r="L124" s="95"/>
      <c r="M124" s="35"/>
      <c r="N124" s="20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20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27</v>
      </c>
      <c r="I126" s="32">
        <v>28</v>
      </c>
      <c r="J126" s="17">
        <f>IF(I126/H126*100&gt;100,100,I126/H126*100)</f>
        <v>100</v>
      </c>
      <c r="K126" s="17">
        <f>J126</f>
        <v>100</v>
      </c>
      <c r="L126" s="95"/>
      <c r="M126" s="35"/>
      <c r="N126" s="17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355</v>
      </c>
      <c r="I156" s="117">
        <f>I10+I18+I22+I42+I46+I50+I54+I62+I70</f>
        <v>363</v>
      </c>
    </row>
    <row r="157" spans="1:14" ht="23.25" hidden="1" x14ac:dyDescent="0.35">
      <c r="H157" s="117">
        <f>H74+H78+H86+H90+H102+H110+H114+H122+H126+H138</f>
        <v>384</v>
      </c>
      <c r="I157" s="117">
        <f>I74+I78+I86+I90+I102+I110+I114+I122+I126+I138</f>
        <v>394</v>
      </c>
    </row>
  </sheetData>
  <autoFilter ref="A6:N6"/>
  <mergeCells count="178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N83:N86"/>
    <mergeCell ref="B87:B90"/>
    <mergeCell ref="C87:C90"/>
    <mergeCell ref="D87:D90"/>
    <mergeCell ref="K87:K89"/>
    <mergeCell ref="L87:L90"/>
    <mergeCell ref="B79:B82"/>
    <mergeCell ref="C79:C82"/>
    <mergeCell ref="D79:D82"/>
    <mergeCell ref="K79:K81"/>
    <mergeCell ref="L79:L82"/>
    <mergeCell ref="B83:B86"/>
    <mergeCell ref="C83:C86"/>
    <mergeCell ref="D83:D86"/>
    <mergeCell ref="K83:K85"/>
    <mergeCell ref="L83:L86"/>
    <mergeCell ref="B71:B74"/>
    <mergeCell ref="C71:C74"/>
    <mergeCell ref="D71:D74"/>
    <mergeCell ref="K71:K73"/>
    <mergeCell ref="L71:L74"/>
    <mergeCell ref="B75:B78"/>
    <mergeCell ref="C75:C78"/>
    <mergeCell ref="D75:D78"/>
    <mergeCell ref="K75:K77"/>
    <mergeCell ref="L75:L78"/>
    <mergeCell ref="B63:B66"/>
    <mergeCell ref="C63:C66"/>
    <mergeCell ref="D63:D66"/>
    <mergeCell ref="K63:K65"/>
    <mergeCell ref="L63:L66"/>
    <mergeCell ref="B67:B70"/>
    <mergeCell ref="C67:C70"/>
    <mergeCell ref="D67:D70"/>
    <mergeCell ref="K67:K69"/>
    <mergeCell ref="L67:L70"/>
    <mergeCell ref="B55:B58"/>
    <mergeCell ref="C55:C58"/>
    <mergeCell ref="D55:D58"/>
    <mergeCell ref="K55:K57"/>
    <mergeCell ref="L55:L58"/>
    <mergeCell ref="B59:B62"/>
    <mergeCell ref="C59:C62"/>
    <mergeCell ref="D59:D62"/>
    <mergeCell ref="K59:K61"/>
    <mergeCell ref="L59:L62"/>
    <mergeCell ref="B47:B50"/>
    <mergeCell ref="C47:C50"/>
    <mergeCell ref="D47:D50"/>
    <mergeCell ref="K47:K49"/>
    <mergeCell ref="L47:L50"/>
    <mergeCell ref="B51:B54"/>
    <mergeCell ref="C51:C54"/>
    <mergeCell ref="D51:D54"/>
    <mergeCell ref="K51:K53"/>
    <mergeCell ref="L51:L54"/>
    <mergeCell ref="B39:B42"/>
    <mergeCell ref="C39:C42"/>
    <mergeCell ref="D39:D42"/>
    <mergeCell ref="K39:K41"/>
    <mergeCell ref="L39:L42"/>
    <mergeCell ref="B43:B46"/>
    <mergeCell ref="C43:C46"/>
    <mergeCell ref="D43:D46"/>
    <mergeCell ref="K43:K45"/>
    <mergeCell ref="L43:L46"/>
    <mergeCell ref="B31:B34"/>
    <mergeCell ref="C31:C34"/>
    <mergeCell ref="D31:D34"/>
    <mergeCell ref="K31:K33"/>
    <mergeCell ref="L31:L34"/>
    <mergeCell ref="B35:B38"/>
    <mergeCell ref="C35:C38"/>
    <mergeCell ref="D35:D38"/>
    <mergeCell ref="K35:K37"/>
    <mergeCell ref="L35:L38"/>
    <mergeCell ref="B23:B26"/>
    <mergeCell ref="C23:C26"/>
    <mergeCell ref="D23:D26"/>
    <mergeCell ref="K23:K25"/>
    <mergeCell ref="L23:L26"/>
    <mergeCell ref="B27:B30"/>
    <mergeCell ref="C27:C30"/>
    <mergeCell ref="D27:D30"/>
    <mergeCell ref="K27:K29"/>
    <mergeCell ref="L27:L30"/>
    <mergeCell ref="B19:B22"/>
    <mergeCell ref="C19:C22"/>
    <mergeCell ref="D19:D22"/>
    <mergeCell ref="K19:K21"/>
    <mergeCell ref="L19:L22"/>
    <mergeCell ref="N19:N22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3" fitToHeight="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297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298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7.8</v>
      </c>
      <c r="I39" s="17">
        <v>7.4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100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5</v>
      </c>
      <c r="I42" s="98">
        <v>19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7.4</v>
      </c>
      <c r="I47" s="17">
        <v>7.3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83.3</v>
      </c>
      <c r="I49" s="16">
        <v>100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3</v>
      </c>
      <c r="I50" s="98">
        <v>4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6.2</v>
      </c>
      <c r="I51" s="17">
        <v>6.1</v>
      </c>
      <c r="J51" s="17">
        <f>IF(H51/I51*100&gt;100,100,H51/I51*100)</f>
        <v>100</v>
      </c>
      <c r="K51" s="88">
        <f>(J51+J52+J53)/3</f>
        <v>96.877534468775352</v>
      </c>
      <c r="L51" s="89">
        <f>(K51+K54)/2</f>
        <v>98.438767234387683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82.2</v>
      </c>
      <c r="I53" s="16">
        <v>74.5</v>
      </c>
      <c r="J53" s="17">
        <f>IF(I53/H53*100&gt;100,100,I53/H53*100)</f>
        <v>90.632603406326027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448</v>
      </c>
      <c r="I54" s="98">
        <v>459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8.4</v>
      </c>
      <c r="I67" s="17">
        <v>6.8</v>
      </c>
      <c r="J67" s="17">
        <f>IF(H67/I67*100&gt;100,100,H67/I67*100)</f>
        <v>100</v>
      </c>
      <c r="K67" s="88">
        <f>(J67+J68+J69)/3</f>
        <v>100</v>
      </c>
      <c r="L67" s="99">
        <f>(K67+K70)/2</f>
        <v>100</v>
      </c>
      <c r="M67" s="35"/>
      <c r="N67" s="20"/>
    </row>
    <row r="68" spans="1:14" ht="63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20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80</v>
      </c>
      <c r="I69" s="16">
        <v>100</v>
      </c>
      <c r="J69" s="17">
        <f>IF(I69/H69*100&gt;100,100,I69/H69*100)</f>
        <v>100</v>
      </c>
      <c r="K69" s="94"/>
      <c r="L69" s="95"/>
      <c r="M69" s="35"/>
      <c r="N69" s="20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30</v>
      </c>
      <c r="I70" s="32">
        <v>30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15</v>
      </c>
      <c r="I76" s="17">
        <v>7.3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3</v>
      </c>
      <c r="I78" s="98">
        <v>4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11.1</v>
      </c>
      <c r="I84" s="17">
        <v>9.1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2</v>
      </c>
      <c r="I86" s="98">
        <v>4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98.823529411764696</v>
      </c>
      <c r="M87" s="35"/>
      <c r="N87" s="20"/>
    </row>
    <row r="88" spans="1:14" ht="63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7.8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595</v>
      </c>
      <c r="I90" s="98">
        <v>581</v>
      </c>
      <c r="J90" s="17">
        <f>IF(I90/H90*100&gt;100,100,I90/H90*100)</f>
        <v>97.647058823529406</v>
      </c>
      <c r="K90" s="17">
        <f>J90</f>
        <v>97.647058823529406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>
        <v>100</v>
      </c>
      <c r="I119" s="17">
        <v>100</v>
      </c>
      <c r="J119" s="17">
        <f>IF(I119/H119*100&gt;100,100,I119/H119*100)</f>
        <v>100</v>
      </c>
      <c r="K119" s="88">
        <f>(J119+J120+J121)/3</f>
        <v>100</v>
      </c>
      <c r="L119" s="89">
        <f>(K119+K122)/2</f>
        <v>100</v>
      </c>
      <c r="M119" s="35"/>
      <c r="N119" s="20"/>
    </row>
    <row r="120" spans="1:14" ht="63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>
        <v>10.6</v>
      </c>
      <c r="I120" s="17">
        <v>8.6</v>
      </c>
      <c r="J120" s="17">
        <f>IF(H120/I120*100&gt;100,100,H120/I120*100)</f>
        <v>100</v>
      </c>
      <c r="K120" s="94"/>
      <c r="L120" s="95"/>
      <c r="M120" s="35"/>
      <c r="N120" s="20"/>
    </row>
    <row r="121" spans="1:14" ht="89.25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>
        <v>100</v>
      </c>
      <c r="I121" s="17">
        <v>100</v>
      </c>
      <c r="J121" s="17">
        <f>IF(I121/H121*100&gt;100,100,I121/H121*100)</f>
        <v>100</v>
      </c>
      <c r="K121" s="94"/>
      <c r="L121" s="95"/>
      <c r="M121" s="35"/>
      <c r="N121" s="20"/>
    </row>
    <row r="122" spans="1:14" ht="33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>
        <v>6</v>
      </c>
      <c r="I122" s="32">
        <v>7</v>
      </c>
      <c r="J122" s="17">
        <f>IF(I122/H122*100&gt;100,100,I122/H122*100)</f>
        <v>100</v>
      </c>
      <c r="K122" s="17">
        <f>J122</f>
        <v>100</v>
      </c>
      <c r="L122" s="95"/>
      <c r="M122" s="35"/>
      <c r="N122" s="17"/>
    </row>
    <row r="123" spans="1:14" ht="63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100</v>
      </c>
      <c r="J123" s="17">
        <f>IF(I123/H123*100&gt;100,100,I123/H123*100)</f>
        <v>100</v>
      </c>
      <c r="K123" s="88">
        <f>(J123+J124+J125)/3</f>
        <v>100</v>
      </c>
      <c r="L123" s="89">
        <f>(K123+K126)/2</f>
        <v>100</v>
      </c>
      <c r="M123" s="35"/>
      <c r="N123" s="20"/>
    </row>
    <row r="124" spans="1:14" ht="63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11.2</v>
      </c>
      <c r="I124" s="17">
        <v>6.7</v>
      </c>
      <c r="J124" s="17">
        <f>IF(H124/I124*100&gt;100,100,H124/I124*100)</f>
        <v>100</v>
      </c>
      <c r="K124" s="94"/>
      <c r="L124" s="95"/>
      <c r="M124" s="35"/>
      <c r="N124" s="20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20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30</v>
      </c>
      <c r="I126" s="32">
        <v>30</v>
      </c>
      <c r="J126" s="17">
        <f>IF(I126/H126*100&gt;100,100,I126/H126*100)</f>
        <v>100</v>
      </c>
      <c r="K126" s="17">
        <f>J126</f>
        <v>100</v>
      </c>
      <c r="L126" s="95"/>
      <c r="M126" s="35"/>
      <c r="N126" s="17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486</v>
      </c>
      <c r="I156" s="117">
        <f>I10+I18+I22+I42+I46+I50+I54+I62+I70</f>
        <v>512</v>
      </c>
    </row>
    <row r="157" spans="1:14" ht="23.25" hidden="1" x14ac:dyDescent="0.35">
      <c r="H157" s="117">
        <f>H74+H78+H86+H90+H102+H110+H114+H122+H126+H138</f>
        <v>636</v>
      </c>
      <c r="I157" s="117">
        <f>I74+I78+I86+I90+I102+I110+I114+I122+I126+I138</f>
        <v>626</v>
      </c>
    </row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299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300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>
        <v>11.9</v>
      </c>
      <c r="I19" s="17">
        <v>10.8</v>
      </c>
      <c r="J19" s="17">
        <f>IF(H19/I19*100&gt;100,100,H19/I19*100)</f>
        <v>100</v>
      </c>
      <c r="K19" s="88">
        <f>(J19+J20+J21)/3</f>
        <v>100</v>
      </c>
      <c r="L19" s="89">
        <f>(K19+K22)/2</f>
        <v>100</v>
      </c>
      <c r="M19" s="35"/>
      <c r="N19" s="90"/>
    </row>
    <row r="20" spans="1:14" ht="63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>
        <v>100</v>
      </c>
      <c r="I20" s="17">
        <v>100</v>
      </c>
      <c r="J20" s="17">
        <f>IF(I20/H20*100&gt;100,100,I20/H20*100)</f>
        <v>100</v>
      </c>
      <c r="K20" s="94"/>
      <c r="L20" s="95"/>
      <c r="M20" s="35"/>
      <c r="N20" s="90"/>
    </row>
    <row r="21" spans="1:14" ht="63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>
        <v>50</v>
      </c>
      <c r="I21" s="16">
        <v>50</v>
      </c>
      <c r="J21" s="17">
        <f>IF(I21/H21*100&gt;100,100,I21/H21*100)</f>
        <v>100</v>
      </c>
      <c r="K21" s="94"/>
      <c r="L21" s="95"/>
      <c r="M21" s="35"/>
      <c r="N21" s="90"/>
    </row>
    <row r="22" spans="1:14" ht="63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>
        <v>1</v>
      </c>
      <c r="I22" s="98">
        <v>2</v>
      </c>
      <c r="J22" s="17">
        <f>IF(I22/H22*100&gt;100,100,I22/H22*100)</f>
        <v>100</v>
      </c>
      <c r="K22" s="17">
        <f>J22</f>
        <v>100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10.4</v>
      </c>
      <c r="I39" s="17">
        <v>8.4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50</v>
      </c>
      <c r="I41" s="16">
        <v>50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5</v>
      </c>
      <c r="I42" s="98">
        <v>8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9.5</v>
      </c>
      <c r="I51" s="17">
        <v>8.3000000000000007</v>
      </c>
      <c r="J51" s="17">
        <f>IF(H51/I51*100&gt;100,100,H51/I51*100)</f>
        <v>100</v>
      </c>
      <c r="K51" s="88">
        <f>(J51+J52+J53)/3</f>
        <v>97</v>
      </c>
      <c r="L51" s="89">
        <f>(K51+K54)/2</f>
        <v>97.098130841121502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45.5</v>
      </c>
      <c r="J53" s="17">
        <f>IF(I53/H53*100&gt;100,100,I53/H53*100)</f>
        <v>91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107</v>
      </c>
      <c r="I54" s="98">
        <v>104</v>
      </c>
      <c r="J54" s="17">
        <f>IF(I54/H54*100&gt;100,100,I54/H54*100)</f>
        <v>97.196261682242991</v>
      </c>
      <c r="K54" s="17">
        <f>J54</f>
        <v>97.196261682242991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11.9</v>
      </c>
      <c r="I84" s="17">
        <v>10.8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1</v>
      </c>
      <c r="I86" s="98">
        <v>2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9.1999999999999993</v>
      </c>
      <c r="I88" s="17">
        <v>8.3000000000000007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112</v>
      </c>
      <c r="I90" s="98">
        <v>112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6.42578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43.42578125" customWidth="1"/>
  </cols>
  <sheetData>
    <row r="2" spans="1:14" ht="39" customHeight="1" x14ac:dyDescent="0.25">
      <c r="B2" s="82" t="s">
        <v>301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302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303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304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305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306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307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308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309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310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9.8000000000000007</v>
      </c>
      <c r="I39" s="17">
        <v>8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57.7</v>
      </c>
      <c r="I41" s="16">
        <v>60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30</v>
      </c>
      <c r="I42" s="98">
        <v>32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311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47.25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312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10.199999999999999</v>
      </c>
      <c r="I47" s="17">
        <v>9.5</v>
      </c>
      <c r="J47" s="17">
        <f>IF(H47/I47*100&gt;100,100,H47/I47*100)</f>
        <v>100</v>
      </c>
      <c r="K47" s="88">
        <f>(J47+J48+J49)/3</f>
        <v>97.12</v>
      </c>
      <c r="L47" s="89">
        <f>(K47+K50)/2</f>
        <v>98.56</v>
      </c>
      <c r="M47" s="35"/>
      <c r="N47" s="20"/>
    </row>
    <row r="48" spans="1:14" ht="47.25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62.5</v>
      </c>
      <c r="I49" s="16">
        <v>57.1</v>
      </c>
      <c r="J49" s="17">
        <f>IF(I49/H49*100&gt;100,100,I49/H49*100)</f>
        <v>91.36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1</v>
      </c>
      <c r="I50" s="98">
        <v>2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313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10.5</v>
      </c>
      <c r="I51" s="17">
        <v>9.3000000000000007</v>
      </c>
      <c r="J51" s="17">
        <f>IF(H51/I51*100&gt;100,100,H51/I51*100)</f>
        <v>100</v>
      </c>
      <c r="K51" s="88">
        <f>(J51+J52+J53)/3</f>
        <v>97.247706422018339</v>
      </c>
      <c r="L51" s="89">
        <f>(K51+K54)/2</f>
        <v>98.396580483736443</v>
      </c>
      <c r="M51" s="35"/>
      <c r="N51" s="71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72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54.5</v>
      </c>
      <c r="I53" s="16">
        <v>50</v>
      </c>
      <c r="J53" s="17">
        <f>IF(I53/H53*100&gt;100,100,I53/H53*100)</f>
        <v>91.743119266055047</v>
      </c>
      <c r="K53" s="94"/>
      <c r="L53" s="95"/>
      <c r="M53" s="35"/>
      <c r="N53" s="72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220</v>
      </c>
      <c r="I54" s="98">
        <v>219</v>
      </c>
      <c r="J54" s="17">
        <f>IF(I54/H54*100&gt;100,100,I54/H54*100)</f>
        <v>99.545454545454547</v>
      </c>
      <c r="K54" s="17">
        <f>J54</f>
        <v>99.545454545454547</v>
      </c>
      <c r="L54" s="95"/>
      <c r="M54" s="35"/>
      <c r="N54" s="73"/>
    </row>
    <row r="55" spans="1:14" ht="63" hidden="1" customHeight="1" x14ac:dyDescent="0.25">
      <c r="A55" s="111"/>
      <c r="B55" s="86"/>
      <c r="C55" s="11" t="s">
        <v>314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315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316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317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318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319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10.5</v>
      </c>
      <c r="I76" s="17">
        <v>9.5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2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47.25" hidden="1" customHeight="1" x14ac:dyDescent="0.25">
      <c r="A79" s="111"/>
      <c r="B79" s="100"/>
      <c r="C79" s="11" t="s">
        <v>320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x14ac:dyDescent="0.25">
      <c r="A83" s="111"/>
      <c r="B83" s="100" t="s">
        <v>272</v>
      </c>
      <c r="C83" s="11" t="s">
        <v>321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9.5</v>
      </c>
      <c r="I84" s="17">
        <v>8.4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2</v>
      </c>
      <c r="I86" s="98">
        <v>2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322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99.800796812749013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10.4</v>
      </c>
      <c r="I88" s="17">
        <v>8.8000000000000007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251</v>
      </c>
      <c r="I90" s="98">
        <v>250</v>
      </c>
      <c r="J90" s="17">
        <f>IF(I90/H90*100&gt;100,100,I90/H90*100)</f>
        <v>99.601593625498012</v>
      </c>
      <c r="K90" s="17">
        <f>J90</f>
        <v>99.601593625498012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323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324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325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326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327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328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329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customHeight="1" x14ac:dyDescent="0.25">
      <c r="A119" s="111"/>
      <c r="B119" s="100" t="s">
        <v>275</v>
      </c>
      <c r="C119" s="11" t="s">
        <v>330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customHeight="1" x14ac:dyDescent="0.25">
      <c r="A123" s="111"/>
      <c r="B123" s="100" t="s">
        <v>276</v>
      </c>
      <c r="C123" s="11" t="s">
        <v>331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332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333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334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21"/>
      <c r="C139" s="11" t="s">
        <v>335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22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22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23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7">
    <mergeCell ref="K145:M145"/>
    <mergeCell ref="K148:M148"/>
    <mergeCell ref="B135:B138"/>
    <mergeCell ref="C135:C138"/>
    <mergeCell ref="D135:D138"/>
    <mergeCell ref="K135:K137"/>
    <mergeCell ref="L135:L138"/>
    <mergeCell ref="B139:B142"/>
    <mergeCell ref="C139:C142"/>
    <mergeCell ref="D139:D142"/>
    <mergeCell ref="K139:K141"/>
    <mergeCell ref="L139:L142"/>
    <mergeCell ref="B127:B130"/>
    <mergeCell ref="C127:C130"/>
    <mergeCell ref="D127:D130"/>
    <mergeCell ref="K127:K129"/>
    <mergeCell ref="L127:L130"/>
    <mergeCell ref="B131:B134"/>
    <mergeCell ref="C131:C134"/>
    <mergeCell ref="D131:D134"/>
    <mergeCell ref="K131:K133"/>
    <mergeCell ref="L131:L134"/>
    <mergeCell ref="B119:B122"/>
    <mergeCell ref="C119:C122"/>
    <mergeCell ref="D119:D122"/>
    <mergeCell ref="K119:K121"/>
    <mergeCell ref="L119:L122"/>
    <mergeCell ref="B123:B126"/>
    <mergeCell ref="C123:C126"/>
    <mergeCell ref="D123:D126"/>
    <mergeCell ref="K123:K125"/>
    <mergeCell ref="L123:L126"/>
    <mergeCell ref="B111:B114"/>
    <mergeCell ref="C111:C114"/>
    <mergeCell ref="D111:D114"/>
    <mergeCell ref="K111:K113"/>
    <mergeCell ref="L111:L114"/>
    <mergeCell ref="B115:B118"/>
    <mergeCell ref="C115:C118"/>
    <mergeCell ref="D115:D118"/>
    <mergeCell ref="K115:K117"/>
    <mergeCell ref="L115:L118"/>
    <mergeCell ref="B103:B106"/>
    <mergeCell ref="C103:C106"/>
    <mergeCell ref="D103:D106"/>
    <mergeCell ref="K103:K105"/>
    <mergeCell ref="L103:L106"/>
    <mergeCell ref="B107:B110"/>
    <mergeCell ref="C107:C110"/>
    <mergeCell ref="D107:D110"/>
    <mergeCell ref="K107:K109"/>
    <mergeCell ref="L107:L110"/>
    <mergeCell ref="B95:B98"/>
    <mergeCell ref="C95:C98"/>
    <mergeCell ref="D95:D98"/>
    <mergeCell ref="K95:K97"/>
    <mergeCell ref="L95:L98"/>
    <mergeCell ref="B99:B102"/>
    <mergeCell ref="C99:C102"/>
    <mergeCell ref="D99:D102"/>
    <mergeCell ref="K99:K101"/>
    <mergeCell ref="L99:L102"/>
    <mergeCell ref="B87:B90"/>
    <mergeCell ref="C87:C90"/>
    <mergeCell ref="D87:D90"/>
    <mergeCell ref="K87:K89"/>
    <mergeCell ref="L87:L90"/>
    <mergeCell ref="B91:B94"/>
    <mergeCell ref="C91:C94"/>
    <mergeCell ref="D91:D94"/>
    <mergeCell ref="K91:K93"/>
    <mergeCell ref="L91:L94"/>
    <mergeCell ref="B79:B82"/>
    <mergeCell ref="C79:C82"/>
    <mergeCell ref="D79:D82"/>
    <mergeCell ref="K79:K81"/>
    <mergeCell ref="L79:L82"/>
    <mergeCell ref="B83:B86"/>
    <mergeCell ref="C83:C86"/>
    <mergeCell ref="D83:D86"/>
    <mergeCell ref="K83:K85"/>
    <mergeCell ref="L83:L86"/>
    <mergeCell ref="B71:B74"/>
    <mergeCell ref="C71:C74"/>
    <mergeCell ref="D71:D74"/>
    <mergeCell ref="K71:K73"/>
    <mergeCell ref="L71:L74"/>
    <mergeCell ref="B75:B78"/>
    <mergeCell ref="C75:C78"/>
    <mergeCell ref="D75:D78"/>
    <mergeCell ref="K75:K77"/>
    <mergeCell ref="L75:L78"/>
    <mergeCell ref="B63:B66"/>
    <mergeCell ref="C63:C66"/>
    <mergeCell ref="D63:D66"/>
    <mergeCell ref="K63:K65"/>
    <mergeCell ref="L63:L66"/>
    <mergeCell ref="B67:B70"/>
    <mergeCell ref="C67:C70"/>
    <mergeCell ref="D67:D70"/>
    <mergeCell ref="K67:K69"/>
    <mergeCell ref="L67:L70"/>
    <mergeCell ref="B55:B58"/>
    <mergeCell ref="C55:C58"/>
    <mergeCell ref="D55:D58"/>
    <mergeCell ref="K55:K57"/>
    <mergeCell ref="L55:L58"/>
    <mergeCell ref="B59:B62"/>
    <mergeCell ref="C59:C62"/>
    <mergeCell ref="D59:D62"/>
    <mergeCell ref="K59:K61"/>
    <mergeCell ref="L59:L62"/>
    <mergeCell ref="B51:B54"/>
    <mergeCell ref="C51:C54"/>
    <mergeCell ref="D51:D54"/>
    <mergeCell ref="K51:K53"/>
    <mergeCell ref="L51:L54"/>
    <mergeCell ref="N51:N54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0" fitToHeight="2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5.5703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336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337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>
        <v>10.7</v>
      </c>
      <c r="I35" s="17">
        <v>9.9</v>
      </c>
      <c r="J35" s="17">
        <f>IF(H35/I35*100&gt;100,100,H35/I35*100)</f>
        <v>100</v>
      </c>
      <c r="K35" s="88">
        <f>(J35+J36+J37)/3</f>
        <v>100</v>
      </c>
      <c r="L35" s="99">
        <f>(K35+K38)/2</f>
        <v>98.333333333333343</v>
      </c>
      <c r="M35" s="35"/>
      <c r="N35" s="90"/>
    </row>
    <row r="36" spans="1:14" ht="63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>
        <v>100</v>
      </c>
      <c r="I36" s="17">
        <v>100</v>
      </c>
      <c r="J36" s="17">
        <f>IF(I36/H36*100&gt;100,100,I36/H36*100)</f>
        <v>100</v>
      </c>
      <c r="K36" s="94"/>
      <c r="L36" s="95"/>
      <c r="M36" s="35"/>
      <c r="N36" s="90"/>
    </row>
    <row r="37" spans="1:14" ht="63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>
        <v>80</v>
      </c>
      <c r="I37" s="16">
        <v>83.3</v>
      </c>
      <c r="J37" s="17">
        <f>IF(I37/H37*100&gt;100,100,I37/H37*100)</f>
        <v>100</v>
      </c>
      <c r="K37" s="94"/>
      <c r="L37" s="95"/>
      <c r="M37" s="35"/>
      <c r="N37" s="90"/>
    </row>
    <row r="38" spans="1:14" ht="63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>
        <v>30</v>
      </c>
      <c r="I38" s="32">
        <v>29</v>
      </c>
      <c r="J38" s="17">
        <f>IF(I38/H38*100&gt;100,100,I38/H38*100)</f>
        <v>96.666666666666671</v>
      </c>
      <c r="K38" s="17">
        <f>J38</f>
        <v>96.666666666666671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10.7</v>
      </c>
      <c r="I39" s="17">
        <v>9.9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5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80</v>
      </c>
      <c r="I41" s="16">
        <v>80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8</v>
      </c>
      <c r="I42" s="98">
        <v>8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47.25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10.8</v>
      </c>
      <c r="I51" s="17">
        <v>9.8000000000000007</v>
      </c>
      <c r="J51" s="17">
        <f>IF(H51/I51*100&gt;100,100,H51/I51*100)</f>
        <v>100</v>
      </c>
      <c r="K51" s="88">
        <f>(J51+J52+J53)/3</f>
        <v>100</v>
      </c>
      <c r="L51" s="89">
        <f>(K51+K54)/2</f>
        <v>99.082568807339442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80</v>
      </c>
      <c r="I53" s="16">
        <v>87.5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109</v>
      </c>
      <c r="I54" s="98">
        <v>107</v>
      </c>
      <c r="J54" s="17">
        <f>IF(I54/H54*100&gt;100,100,I54/H54*100)</f>
        <v>98.165137614678898</v>
      </c>
      <c r="K54" s="17">
        <f>J54</f>
        <v>98.165137614678898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47.25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x14ac:dyDescent="0.25">
      <c r="A83" s="11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99.145299145299134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10.8</v>
      </c>
      <c r="I88" s="17">
        <v>9.9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117</v>
      </c>
      <c r="I90" s="98">
        <v>115</v>
      </c>
      <c r="J90" s="17">
        <f>IF(I90/H90*100&gt;100,100,I90/H90*100)</f>
        <v>98.290598290598282</v>
      </c>
      <c r="K90" s="17">
        <f>J90</f>
        <v>98.290598290598282</v>
      </c>
      <c r="L90" s="95"/>
      <c r="M90" s="35"/>
      <c r="N90" s="17"/>
    </row>
    <row r="91" spans="1:14" ht="47.25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>
        <v>100</v>
      </c>
      <c r="I119" s="17">
        <v>100</v>
      </c>
      <c r="J119" s="17">
        <f>IF(I119/H119*100&gt;100,100,I119/H119*100)</f>
        <v>100</v>
      </c>
      <c r="K119" s="88">
        <f>(J119+J120+J121)/3</f>
        <v>100</v>
      </c>
      <c r="L119" s="89">
        <f>(K119+K122)/2</f>
        <v>98.333333333333343</v>
      </c>
      <c r="M119" s="35"/>
      <c r="N119" s="20"/>
    </row>
    <row r="120" spans="1:14" ht="63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>
        <v>10.7</v>
      </c>
      <c r="I120" s="17">
        <v>9.9</v>
      </c>
      <c r="J120" s="17">
        <f>IF(H120/I120*100&gt;100,100,H120/I120*100)</f>
        <v>100</v>
      </c>
      <c r="K120" s="94"/>
      <c r="L120" s="95"/>
      <c r="M120" s="35"/>
      <c r="N120" s="20"/>
    </row>
    <row r="121" spans="1:14" ht="89.25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>
        <v>100</v>
      </c>
      <c r="I121" s="17">
        <v>100</v>
      </c>
      <c r="J121" s="17">
        <f>IF(I121/H121*100&gt;100,100,I121/H121*100)</f>
        <v>100</v>
      </c>
      <c r="K121" s="94"/>
      <c r="L121" s="95"/>
      <c r="M121" s="35"/>
      <c r="N121" s="20"/>
    </row>
    <row r="122" spans="1:14" ht="33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>
        <v>30</v>
      </c>
      <c r="I122" s="32">
        <v>29</v>
      </c>
      <c r="J122" s="17">
        <f>IF(I122/H122*100&gt;100,100,I122/H122*100)</f>
        <v>96.666666666666671</v>
      </c>
      <c r="K122" s="17">
        <f>J122</f>
        <v>96.666666666666671</v>
      </c>
      <c r="L122" s="95"/>
      <c r="M122" s="35"/>
      <c r="N122" s="17"/>
    </row>
    <row r="123" spans="1:14" ht="47.25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7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7.71093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158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159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82.4</v>
      </c>
      <c r="I9" s="17">
        <v>88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8</v>
      </c>
      <c r="I11" s="32">
        <v>9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18">
        <f>(J44+J45+J46)/2</f>
        <v>89.5</v>
      </c>
      <c r="L44" s="19">
        <f>(K44+K47)/2</f>
        <v>94.75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100</v>
      </c>
      <c r="I45" s="17">
        <v>79</v>
      </c>
      <c r="J45" s="17">
        <f>IF(I45/H45*100&gt;100,100,I45/H45*100)</f>
        <v>79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1</v>
      </c>
      <c r="I47" s="32">
        <v>1</v>
      </c>
      <c r="J47" s="17">
        <f>IF(I47/H47*100&gt;100,100,I47/H47*100)</f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98.926829268292678</v>
      </c>
      <c r="L56" s="19">
        <f>(K56+K59)/2</f>
        <v>99.046747967479675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82</v>
      </c>
      <c r="I57" s="17">
        <v>81</v>
      </c>
      <c r="J57" s="17">
        <f t="shared" si="3"/>
        <v>98.780487804878049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98</v>
      </c>
      <c r="J58" s="17">
        <f t="shared" si="3"/>
        <v>98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480</v>
      </c>
      <c r="I59" s="32">
        <v>476</v>
      </c>
      <c r="J59" s="17">
        <f>IF(I59/H59*100&gt;100,100,I59/H59*100)</f>
        <v>99.166666666666671</v>
      </c>
      <c r="K59" s="17">
        <f>J59</f>
        <v>99.166666666666671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73" si="4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4"/>
        <v>100</v>
      </c>
      <c r="K68" s="18">
        <f>(J68+J69+J70)/3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91.3</v>
      </c>
      <c r="I69" s="17">
        <v>93</v>
      </c>
      <c r="J69" s="17">
        <f t="shared" si="4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100</v>
      </c>
      <c r="I70" s="16">
        <v>100</v>
      </c>
      <c r="J70" s="17">
        <f t="shared" si="4"/>
        <v>100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2</v>
      </c>
      <c r="I71" s="32">
        <v>2</v>
      </c>
      <c r="J71" s="17">
        <f t="shared" si="4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4"/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4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5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5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5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5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5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5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5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6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6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6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6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6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6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6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 t="shared" ref="J95:J110" si="7"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>
        <v>100</v>
      </c>
      <c r="I96" s="17">
        <v>100</v>
      </c>
      <c r="J96" s="17">
        <f t="shared" si="7"/>
        <v>100</v>
      </c>
      <c r="K96" s="18">
        <f>(J96+J97+J98)/3</f>
        <v>100</v>
      </c>
      <c r="L96" s="19">
        <f>(K96+K99)/2</f>
        <v>100</v>
      </c>
      <c r="M96" s="35"/>
      <c r="N96" s="20"/>
    </row>
    <row r="97" spans="1:14" ht="75.95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>
        <v>92</v>
      </c>
      <c r="I97" s="17">
        <v>92.3</v>
      </c>
      <c r="J97" s="17">
        <f t="shared" si="7"/>
        <v>100</v>
      </c>
      <c r="K97" s="24"/>
      <c r="L97" s="25"/>
      <c r="M97" s="35"/>
      <c r="N97" s="20"/>
    </row>
    <row r="98" spans="1:14" ht="90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>
        <v>100</v>
      </c>
      <c r="I98" s="16">
        <v>100</v>
      </c>
      <c r="J98" s="17">
        <f t="shared" si="7"/>
        <v>100</v>
      </c>
      <c r="K98" s="27"/>
      <c r="L98" s="25"/>
      <c r="M98" s="35"/>
      <c r="N98" s="20"/>
    </row>
    <row r="99" spans="1:14" ht="33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>
        <v>1</v>
      </c>
      <c r="I99" s="32">
        <v>1</v>
      </c>
      <c r="J99" s="17">
        <f t="shared" si="7"/>
        <v>100</v>
      </c>
      <c r="K99" s="17">
        <f>J99</f>
        <v>100</v>
      </c>
      <c r="L99" s="33"/>
      <c r="M99" s="35"/>
      <c r="N99" s="17"/>
    </row>
    <row r="100" spans="1:14" ht="75.95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>
        <v>100</v>
      </c>
      <c r="I100" s="17">
        <v>100</v>
      </c>
      <c r="J100" s="17">
        <f t="shared" si="7"/>
        <v>100</v>
      </c>
      <c r="K100" s="18">
        <f>(J100+J101+J102)/3</f>
        <v>99.533333333333346</v>
      </c>
      <c r="L100" s="19">
        <f>(K100+K103)/2</f>
        <v>99.331884057971024</v>
      </c>
      <c r="M100" s="35"/>
      <c r="N100" s="20"/>
    </row>
    <row r="101" spans="1:14" ht="75.95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>
        <v>92.9</v>
      </c>
      <c r="I101" s="17">
        <v>92.9</v>
      </c>
      <c r="J101" s="17">
        <f t="shared" si="7"/>
        <v>100</v>
      </c>
      <c r="K101" s="24"/>
      <c r="L101" s="25"/>
      <c r="M101" s="35"/>
      <c r="N101" s="20"/>
    </row>
    <row r="102" spans="1:14" ht="90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>
        <v>100</v>
      </c>
      <c r="I102" s="16">
        <v>98.6</v>
      </c>
      <c r="J102" s="17">
        <f t="shared" si="7"/>
        <v>98.6</v>
      </c>
      <c r="K102" s="27"/>
      <c r="L102" s="25"/>
      <c r="M102" s="35"/>
      <c r="N102" s="20"/>
    </row>
    <row r="103" spans="1:14" ht="33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>
        <v>345</v>
      </c>
      <c r="I103" s="32">
        <v>342</v>
      </c>
      <c r="J103" s="17">
        <f t="shared" si="7"/>
        <v>99.130434782608702</v>
      </c>
      <c r="K103" s="17">
        <f>J103</f>
        <v>99.130434782608702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7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7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7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7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7"/>
        <v>100</v>
      </c>
      <c r="K108" s="18">
        <f>(J108+J109+J110)/3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95.8</v>
      </c>
      <c r="I109" s="17">
        <v>96</v>
      </c>
      <c r="J109" s="17">
        <f t="shared" si="7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100</v>
      </c>
      <c r="I110" s="16">
        <v>100</v>
      </c>
      <c r="J110" s="17">
        <f t="shared" si="7"/>
        <v>100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2</v>
      </c>
      <c r="I111" s="32">
        <v>2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8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8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8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8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8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8"/>
        <v>100</v>
      </c>
      <c r="K120" s="18">
        <f>(J120+J121+J122)/3</f>
        <v>98.333333333333329</v>
      </c>
      <c r="L120" s="19">
        <f>(K120+K123)/2</f>
        <v>99.166666666666657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95.9</v>
      </c>
      <c r="I121" s="17">
        <v>95.9</v>
      </c>
      <c r="J121" s="17">
        <f t="shared" si="8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95</v>
      </c>
      <c r="J122" s="17">
        <f t="shared" si="8"/>
        <v>95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205</v>
      </c>
      <c r="I123" s="32">
        <v>205</v>
      </c>
      <c r="J123" s="17">
        <f t="shared" si="8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8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8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8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8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8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8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9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>
        <v>100</v>
      </c>
      <c r="I180" s="17">
        <v>100</v>
      </c>
      <c r="J180" s="17">
        <f t="shared" si="9"/>
        <v>100</v>
      </c>
      <c r="K180" s="18">
        <f>(J180+J181+J182)/3</f>
        <v>100</v>
      </c>
      <c r="L180" s="19">
        <f>(K180+K183)/2</f>
        <v>100</v>
      </c>
      <c r="M180" s="35"/>
      <c r="N180" s="20"/>
    </row>
    <row r="181" spans="1:14" ht="75.95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>
        <v>100</v>
      </c>
      <c r="I181" s="17">
        <v>100</v>
      </c>
      <c r="J181" s="17">
        <f t="shared" si="9"/>
        <v>100</v>
      </c>
      <c r="K181" s="24"/>
      <c r="L181" s="25"/>
      <c r="M181" s="35"/>
      <c r="N181" s="20"/>
    </row>
    <row r="182" spans="1:14" ht="80.099999999999994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>
        <v>100</v>
      </c>
      <c r="I182" s="16">
        <v>100</v>
      </c>
      <c r="J182" s="17">
        <f t="shared" si="9"/>
        <v>100</v>
      </c>
      <c r="K182" s="27"/>
      <c r="L182" s="25"/>
      <c r="M182" s="35"/>
      <c r="N182" s="20"/>
    </row>
    <row r="183" spans="1:14" ht="33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>
        <v>1</v>
      </c>
      <c r="I183" s="32">
        <v>1</v>
      </c>
      <c r="J183" s="17">
        <f t="shared" si="9"/>
        <v>100</v>
      </c>
      <c r="K183" s="17">
        <f>J183</f>
        <v>100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 t="shared" si="9"/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 t="shared" si="9"/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100</v>
      </c>
      <c r="L192" s="19">
        <f>(K192+K195)/2</f>
        <v>99.264705882352942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9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9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68</v>
      </c>
      <c r="I195" s="32">
        <v>67</v>
      </c>
      <c r="J195" s="17">
        <f t="shared" si="9"/>
        <v>98.529411764705884</v>
      </c>
      <c r="K195" s="17">
        <f>J195</f>
        <v>98.529411764705884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9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9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0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0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0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0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0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>
        <v>0.3</v>
      </c>
      <c r="I244" s="17">
        <v>0.3</v>
      </c>
      <c r="J244" s="17">
        <f t="shared" si="10"/>
        <v>100</v>
      </c>
      <c r="K244" s="18">
        <f>(J244+J245+J246)/2</f>
        <v>100</v>
      </c>
      <c r="L244" s="19">
        <f>(K244+K247)/2</f>
        <v>95.614035087719287</v>
      </c>
      <c r="M244" s="35"/>
      <c r="N244" s="20"/>
    </row>
    <row r="245" spans="1:14" ht="80.099999999999994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>
        <v>0</v>
      </c>
      <c r="I245" s="17">
        <v>0</v>
      </c>
      <c r="J245" s="17">
        <v>0</v>
      </c>
      <c r="K245" s="24"/>
      <c r="L245" s="25"/>
      <c r="M245" s="35"/>
      <c r="N245" s="20"/>
    </row>
    <row r="246" spans="1:14" ht="80.099999999999994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>
        <v>100</v>
      </c>
      <c r="I246" s="16">
        <v>100</v>
      </c>
      <c r="J246" s="17">
        <f t="shared" si="10"/>
        <v>100</v>
      </c>
      <c r="K246" s="27"/>
      <c r="L246" s="25"/>
      <c r="M246" s="35"/>
      <c r="N246" s="20"/>
    </row>
    <row r="247" spans="1:14" ht="33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>
        <v>171</v>
      </c>
      <c r="I247" s="31">
        <v>156</v>
      </c>
      <c r="J247" s="17">
        <f t="shared" si="10"/>
        <v>91.228070175438589</v>
      </c>
      <c r="K247" s="17">
        <f>J247</f>
        <v>91.228070175438589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>
        <v>0.2</v>
      </c>
      <c r="I252" s="17">
        <v>0.2</v>
      </c>
      <c r="J252" s="17">
        <f t="shared" si="10"/>
        <v>100</v>
      </c>
      <c r="K252" s="18">
        <f>(J252+J253+J254)/2</f>
        <v>100</v>
      </c>
      <c r="L252" s="19">
        <f>(K252+K255)/2</f>
        <v>93.75</v>
      </c>
      <c r="M252" s="35"/>
      <c r="N252" s="20"/>
    </row>
    <row r="253" spans="1:14" ht="80.099999999999994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>
        <v>0</v>
      </c>
      <c r="I253" s="17">
        <v>0</v>
      </c>
      <c r="J253" s="17">
        <v>0</v>
      </c>
      <c r="K253" s="24"/>
      <c r="L253" s="25"/>
      <c r="M253" s="35"/>
      <c r="N253" s="20"/>
    </row>
    <row r="254" spans="1:14" ht="80.099999999999994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>
        <v>100</v>
      </c>
      <c r="I254" s="16">
        <v>100</v>
      </c>
      <c r="J254" s="17">
        <f t="shared" si="10"/>
        <v>100</v>
      </c>
      <c r="K254" s="27"/>
      <c r="L254" s="25"/>
      <c r="M254" s="35"/>
      <c r="N254" s="20"/>
    </row>
    <row r="255" spans="1:14" ht="33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>
        <v>96</v>
      </c>
      <c r="I255" s="31">
        <v>84</v>
      </c>
      <c r="J255" s="17">
        <f t="shared" si="10"/>
        <v>87.5</v>
      </c>
      <c r="K255" s="17">
        <f>J255</f>
        <v>87.5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>
        <v>0.1</v>
      </c>
      <c r="I260" s="17">
        <v>0.1</v>
      </c>
      <c r="J260" s="17">
        <f t="shared" si="10"/>
        <v>100</v>
      </c>
      <c r="K260" s="18">
        <f>(J260+J261+J262)/2</f>
        <v>100</v>
      </c>
      <c r="L260" s="19">
        <f>(K260+K263)/2</f>
        <v>97.177419354838719</v>
      </c>
      <c r="M260" s="35"/>
      <c r="N260" s="20"/>
    </row>
    <row r="261" spans="1:14" ht="80.099999999999994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>
        <v>0</v>
      </c>
      <c r="I261" s="17">
        <v>0</v>
      </c>
      <c r="J261" s="17">
        <v>0</v>
      </c>
      <c r="K261" s="24"/>
      <c r="L261" s="25"/>
      <c r="M261" s="35"/>
      <c r="N261" s="20"/>
    </row>
    <row r="262" spans="1:14" ht="80.099999999999994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>
        <v>100</v>
      </c>
      <c r="I262" s="16">
        <v>100</v>
      </c>
      <c r="J262" s="17">
        <f t="shared" si="10"/>
        <v>100</v>
      </c>
      <c r="K262" s="27"/>
      <c r="L262" s="25"/>
      <c r="M262" s="35"/>
      <c r="N262" s="20"/>
    </row>
    <row r="263" spans="1:14" ht="33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>
        <v>248</v>
      </c>
      <c r="I263" s="31">
        <v>234</v>
      </c>
      <c r="J263" s="17">
        <f t="shared" si="10"/>
        <v>94.354838709677423</v>
      </c>
      <c r="K263" s="17">
        <f>J263</f>
        <v>94.354838709677423</v>
      </c>
      <c r="L263" s="33"/>
      <c r="M263" s="35"/>
      <c r="N263" s="17"/>
    </row>
    <row r="264" spans="1:14" ht="83.25" customHeight="1" x14ac:dyDescent="0.25">
      <c r="A264" s="66"/>
      <c r="B264" s="10" t="s">
        <v>160</v>
      </c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>
        <v>0.1</v>
      </c>
      <c r="I264" s="17">
        <v>0.1</v>
      </c>
      <c r="J264" s="17">
        <f>IF(I264/H264*100&gt;100,100,I264/H264*100)</f>
        <v>100</v>
      </c>
      <c r="K264" s="18">
        <f>(J264+J265+J266)/2</f>
        <v>100</v>
      </c>
      <c r="L264" s="19">
        <f>(K264+K267)/2</f>
        <v>98.958333333333329</v>
      </c>
      <c r="M264" s="35"/>
      <c r="N264" s="17"/>
    </row>
    <row r="265" spans="1:14" ht="80.25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>
        <v>0</v>
      </c>
      <c r="I265" s="17">
        <v>0</v>
      </c>
      <c r="J265" s="17">
        <v>0</v>
      </c>
      <c r="K265" s="24"/>
      <c r="L265" s="25"/>
      <c r="M265" s="35"/>
      <c r="N265" s="17"/>
    </row>
    <row r="266" spans="1:14" ht="73.5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>
        <v>100</v>
      </c>
      <c r="I266" s="16">
        <v>100</v>
      </c>
      <c r="J266" s="17">
        <f>IF(I266/H266*100&gt;100,100,I266/H266*100)</f>
        <v>100</v>
      </c>
      <c r="K266" s="27"/>
      <c r="L266" s="25"/>
      <c r="M266" s="35"/>
      <c r="N266" s="17"/>
    </row>
    <row r="267" spans="1:14" ht="33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>
        <v>48</v>
      </c>
      <c r="I267" s="31">
        <v>47</v>
      </c>
      <c r="J267" s="17">
        <f>IF(I267/H267*100&gt;100,100,I267/H267*100)</f>
        <v>97.916666666666657</v>
      </c>
      <c r="K267" s="17">
        <f>J267</f>
        <v>97.916666666666657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10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10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10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1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>
        <v>3.4</v>
      </c>
      <c r="I276" s="17">
        <v>3.4</v>
      </c>
      <c r="J276" s="17">
        <f t="shared" si="11"/>
        <v>100</v>
      </c>
      <c r="K276" s="18">
        <f>(J276+J277+J278)/3</f>
        <v>100</v>
      </c>
      <c r="L276" s="19">
        <f>(K276+K279)/2</f>
        <v>91.854772912700582</v>
      </c>
      <c r="M276" s="35"/>
      <c r="N276" s="20"/>
    </row>
    <row r="277" spans="1:14" ht="80.099999999999994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>
        <v>14.3</v>
      </c>
      <c r="I277" s="17">
        <v>40</v>
      </c>
      <c r="J277" s="17">
        <f t="shared" si="11"/>
        <v>100</v>
      </c>
      <c r="K277" s="24"/>
      <c r="L277" s="25"/>
      <c r="M277" s="35"/>
      <c r="N277" s="20"/>
    </row>
    <row r="278" spans="1:14" ht="80.099999999999994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>
        <v>100</v>
      </c>
      <c r="I278" s="16">
        <v>100</v>
      </c>
      <c r="J278" s="17">
        <f t="shared" si="11"/>
        <v>100</v>
      </c>
      <c r="K278" s="27"/>
      <c r="L278" s="25"/>
      <c r="M278" s="35"/>
      <c r="N278" s="20"/>
    </row>
    <row r="279" spans="1:14" ht="27.75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>
        <v>3677</v>
      </c>
      <c r="I279" s="31">
        <v>3078</v>
      </c>
      <c r="J279" s="17">
        <f t="shared" si="11"/>
        <v>83.70954582540115</v>
      </c>
      <c r="K279" s="17">
        <f>J279</f>
        <v>83.70954582540115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19.600000000000001</v>
      </c>
      <c r="I280" s="17">
        <v>19.8</v>
      </c>
      <c r="J280" s="17">
        <f t="shared" si="11"/>
        <v>100</v>
      </c>
      <c r="K280" s="18">
        <f>(J280+J281+J282)/3</f>
        <v>100</v>
      </c>
      <c r="L280" s="19">
        <f>(K280+K283)/2</f>
        <v>100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5.5</v>
      </c>
      <c r="I281" s="17">
        <v>60</v>
      </c>
      <c r="J281" s="17">
        <f t="shared" si="11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71.400000000000006</v>
      </c>
      <c r="I282" s="17">
        <v>71.400000000000006</v>
      </c>
      <c r="J282" s="17">
        <f t="shared" si="11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22559</v>
      </c>
      <c r="I283" s="31">
        <v>23031</v>
      </c>
      <c r="J283" s="17">
        <f t="shared" si="11"/>
        <v>100</v>
      </c>
      <c r="K283" s="17">
        <f>J283</f>
        <v>100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20.9</v>
      </c>
      <c r="I284" s="17">
        <v>21.1</v>
      </c>
      <c r="J284" s="17">
        <f t="shared" si="11"/>
        <v>100</v>
      </c>
      <c r="K284" s="18">
        <f>(J284+J285+J286)/3</f>
        <v>100</v>
      </c>
      <c r="L284" s="19">
        <f>(K284+K287)/2</f>
        <v>96.845622633103147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50</v>
      </c>
      <c r="I285" s="17">
        <v>97.9</v>
      </c>
      <c r="J285" s="17">
        <f t="shared" si="11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90.2</v>
      </c>
      <c r="I286" s="16">
        <v>90.2</v>
      </c>
      <c r="J286" s="17">
        <f t="shared" si="11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22445</v>
      </c>
      <c r="I287" s="31">
        <v>21029</v>
      </c>
      <c r="J287" s="17">
        <f t="shared" si="11"/>
        <v>93.69124526620628</v>
      </c>
      <c r="K287" s="17">
        <f>J287</f>
        <v>93.69124526620628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68"/>
      <c r="I288" s="69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68"/>
      <c r="I289" s="69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68"/>
      <c r="I290" s="68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70"/>
      <c r="I291" s="70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4.9000000000000004</v>
      </c>
      <c r="I292" s="17">
        <v>4.9000000000000004</v>
      </c>
      <c r="J292" s="17">
        <f t="shared" si="11"/>
        <v>100</v>
      </c>
      <c r="K292" s="18">
        <f>(J292+J293+J294)/3</f>
        <v>94.194194194194196</v>
      </c>
      <c r="L292" s="19">
        <f>(K292+K295)/2</f>
        <v>96.206384527041052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33.299999999999997</v>
      </c>
      <c r="I293" s="17">
        <v>27.5</v>
      </c>
      <c r="J293" s="17">
        <f t="shared" si="11"/>
        <v>82.582582582582589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1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9992</v>
      </c>
      <c r="I295" s="31">
        <v>9814</v>
      </c>
      <c r="J295" s="17">
        <f t="shared" si="11"/>
        <v>98.218574859887909</v>
      </c>
      <c r="K295" s="17">
        <f>J295</f>
        <v>98.218574859887909</v>
      </c>
      <c r="L295" s="33"/>
      <c r="M295" s="35"/>
      <c r="N295" s="17"/>
    </row>
    <row r="296" spans="1:14" ht="79.5" customHeight="1" x14ac:dyDescent="0.25">
      <c r="A296" s="66"/>
      <c r="B296" s="10" t="s">
        <v>148</v>
      </c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>
        <v>3.2</v>
      </c>
      <c r="I296" s="17">
        <v>3.2</v>
      </c>
      <c r="J296" s="17">
        <f>IF(I296/H296*100&gt;100,100,I296/H296*100)</f>
        <v>100</v>
      </c>
      <c r="K296" s="18">
        <f>(J296+J297+J298)/2</f>
        <v>100</v>
      </c>
      <c r="L296" s="19">
        <f>(K296+K299)/2</f>
        <v>93.952546296296305</v>
      </c>
      <c r="M296" s="35"/>
      <c r="N296" s="17"/>
    </row>
    <row r="297" spans="1:14" ht="97.5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>
        <v>0</v>
      </c>
      <c r="I297" s="17">
        <v>0</v>
      </c>
      <c r="J297" s="17">
        <v>0</v>
      </c>
      <c r="K297" s="24"/>
      <c r="L297" s="25"/>
      <c r="M297" s="35"/>
      <c r="N297" s="17"/>
    </row>
    <row r="298" spans="1:14" ht="83.25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>
        <v>100</v>
      </c>
      <c r="I298" s="16">
        <v>100</v>
      </c>
      <c r="J298" s="17">
        <f>IF(I298/H298*100&gt;100,100,I298/H298*100)</f>
        <v>100</v>
      </c>
      <c r="K298" s="27"/>
      <c r="L298" s="25"/>
      <c r="M298" s="35"/>
      <c r="N298" s="17"/>
    </row>
    <row r="299" spans="1:14" ht="27.75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>
        <v>1728</v>
      </c>
      <c r="I299" s="31">
        <v>1519</v>
      </c>
      <c r="J299" s="17">
        <f>IF(I299/H299*100&gt;100,100,I299/H299*100)</f>
        <v>87.905092592592595</v>
      </c>
      <c r="K299" s="17">
        <f>J299</f>
        <v>87.905092592592595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I11+I59</f>
        <v>485</v>
      </c>
    </row>
    <row r="316" spans="1:14" x14ac:dyDescent="0.25">
      <c r="B316" s="62"/>
      <c r="C316" s="62"/>
      <c r="I316" s="63">
        <f>I71+I103+I111+I123</f>
        <v>551</v>
      </c>
    </row>
    <row r="317" spans="1:14" x14ac:dyDescent="0.25">
      <c r="I317" s="63">
        <f>I183+I187+I195</f>
        <v>68</v>
      </c>
    </row>
  </sheetData>
  <autoFilter ref="B3:M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5.5703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338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339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hidden="1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/>
      <c r="I39" s="17"/>
      <c r="J39" s="17" t="e">
        <f>IF(H39/I39*100&gt;100,100,H39/I39*100)</f>
        <v>#DIV/0!</v>
      </c>
      <c r="K39" s="88" t="e">
        <f>(J39+J40+J41)/3</f>
        <v>#DIV/0!</v>
      </c>
      <c r="L39" s="89" t="e">
        <f>(K39+K42)/2</f>
        <v>#DIV/0!</v>
      </c>
      <c r="M39" s="35"/>
      <c r="N39" s="20"/>
    </row>
    <row r="40" spans="1:14" ht="47.25" hidden="1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/>
      <c r="I40" s="17"/>
      <c r="J40" s="17" t="e">
        <f>IF(I40/H40*100&gt;100,100,I40/H40*100)</f>
        <v>#DIV/0!</v>
      </c>
      <c r="K40" s="94"/>
      <c r="L40" s="95"/>
      <c r="M40" s="35"/>
      <c r="N40" s="20"/>
    </row>
    <row r="41" spans="1:14" ht="89.25" hidden="1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/>
      <c r="I41" s="16"/>
      <c r="J41" s="17" t="e">
        <f>IF(I41/H41*100&gt;100,100,I41/H41*100)</f>
        <v>#DIV/0!</v>
      </c>
      <c r="K41" s="94"/>
      <c r="L41" s="95"/>
      <c r="M41" s="35"/>
      <c r="N41" s="20"/>
    </row>
    <row r="42" spans="1:14" ht="33" hidden="1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/>
      <c r="I42" s="98"/>
      <c r="J42" s="17" t="e">
        <f>IF(I42/H42*100&gt;100,100,I42/H42*100)</f>
        <v>#DIV/0!</v>
      </c>
      <c r="K42" s="17" t="e">
        <f>J42</f>
        <v>#DIV/0!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11</v>
      </c>
      <c r="I43" s="17">
        <v>1E-3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66.7</v>
      </c>
      <c r="I45" s="16">
        <v>66.7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1</v>
      </c>
      <c r="I46" s="32">
        <v>1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</v>
      </c>
      <c r="I51" s="17">
        <v>5.5</v>
      </c>
      <c r="J51" s="17">
        <f>IF(H51/I51*100&gt;100,100,H51/I51*100)</f>
        <v>100</v>
      </c>
      <c r="K51" s="88">
        <f>(J51+J52+J53)/3</f>
        <v>100</v>
      </c>
      <c r="L51" s="89">
        <f>(K51+K54)/2</f>
        <v>91.17647058823529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50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34</v>
      </c>
      <c r="I54" s="98">
        <v>28</v>
      </c>
      <c r="J54" s="17">
        <f>IF(I54/H54*100&gt;100,100,I54/H54*100)</f>
        <v>82.35294117647058</v>
      </c>
      <c r="K54" s="17">
        <f>J54</f>
        <v>82.35294117647058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47.25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x14ac:dyDescent="0.25">
      <c r="A83" s="11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91.428571428571431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10.1</v>
      </c>
      <c r="I88" s="17">
        <v>5.5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35</v>
      </c>
      <c r="I90" s="98">
        <v>29</v>
      </c>
      <c r="J90" s="17">
        <f>IF(I90/H90*100&gt;100,100,I90/H90*100)</f>
        <v>82.857142857142861</v>
      </c>
      <c r="K90" s="17">
        <f>J90</f>
        <v>82.857142857142861</v>
      </c>
      <c r="L90" s="95"/>
      <c r="M90" s="35"/>
      <c r="N90" s="17"/>
    </row>
    <row r="91" spans="1:14" ht="47.25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" bottom="0" header="0.31496062992125984" footer="0.31496062992125984"/>
  <pageSetup paperSize="9" scale="4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340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341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10</v>
      </c>
      <c r="I39" s="17">
        <v>9.1999999999999993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50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6</v>
      </c>
      <c r="I42" s="98">
        <v>6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</v>
      </c>
      <c r="I51" s="17">
        <v>10</v>
      </c>
      <c r="J51" s="17">
        <f>IF(H51/I51*100&gt;100,100,H51/I51*100)</f>
        <v>100</v>
      </c>
      <c r="K51" s="88">
        <f>(J51+J52+J53)/3</f>
        <v>93.333333333333329</v>
      </c>
      <c r="L51" s="89">
        <f>(K51+K54)/2</f>
        <v>96.666666666666657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40</v>
      </c>
      <c r="J53" s="17">
        <f>IF(I53/H53*100&gt;100,100,I53/H53*100)</f>
        <v>80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100</v>
      </c>
      <c r="I54" s="98">
        <v>102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x14ac:dyDescent="0.25">
      <c r="A83" s="11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</v>
      </c>
      <c r="I88" s="17">
        <v>10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106</v>
      </c>
      <c r="I90" s="98">
        <v>108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342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343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>
        <v>4.0999999999999996</v>
      </c>
      <c r="I19" s="17">
        <v>3.8</v>
      </c>
      <c r="J19" s="17">
        <f>IF(H19/I19*100&gt;100,100,H19/I19*100)</f>
        <v>100</v>
      </c>
      <c r="K19" s="88">
        <f>(J19+J20+J21)/3</f>
        <v>100</v>
      </c>
      <c r="L19" s="89">
        <f>(K19+K22)/2</f>
        <v>100</v>
      </c>
      <c r="M19" s="35"/>
      <c r="N19" s="90"/>
    </row>
    <row r="20" spans="1:14" ht="63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>
        <v>100</v>
      </c>
      <c r="I20" s="17">
        <v>100</v>
      </c>
      <c r="J20" s="17">
        <f>IF(I20/H20*100&gt;100,100,I20/H20*100)</f>
        <v>100</v>
      </c>
      <c r="K20" s="94"/>
      <c r="L20" s="95"/>
      <c r="M20" s="35"/>
      <c r="N20" s="90"/>
    </row>
    <row r="21" spans="1:14" ht="63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>
        <v>100</v>
      </c>
      <c r="I21" s="16">
        <v>100</v>
      </c>
      <c r="J21" s="17">
        <f>IF(I21/H21*100&gt;100,100,I21/H21*100)</f>
        <v>100</v>
      </c>
      <c r="K21" s="94"/>
      <c r="L21" s="95"/>
      <c r="M21" s="35"/>
      <c r="N21" s="90"/>
    </row>
    <row r="22" spans="1:14" ht="63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>
        <v>1</v>
      </c>
      <c r="I22" s="98">
        <v>2</v>
      </c>
      <c r="J22" s="17">
        <f>IF(I22/H22*100&gt;100,100,I22/H22*100)</f>
        <v>100</v>
      </c>
      <c r="K22" s="17">
        <f>J22</f>
        <v>100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8</v>
      </c>
      <c r="I39" s="17">
        <v>7.2</v>
      </c>
      <c r="J39" s="17">
        <f>IF(H39/I39*100&gt;100,100,H39/I39*100)</f>
        <v>100</v>
      </c>
      <c r="K39" s="88">
        <f>(J39+J40+J41)/3</f>
        <v>100</v>
      </c>
      <c r="L39" s="89">
        <f>(K39+K42)/2</f>
        <v>97.435897435897431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53.8</v>
      </c>
      <c r="I41" s="16">
        <v>63.6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39</v>
      </c>
      <c r="I42" s="98">
        <v>37</v>
      </c>
      <c r="J42" s="17">
        <f>IF(I42/H42*100&gt;100,100,I42/H42*100)</f>
        <v>94.871794871794862</v>
      </c>
      <c r="K42" s="17">
        <f>J42</f>
        <v>94.871794871794862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7.3</v>
      </c>
      <c r="I47" s="17">
        <v>4.4000000000000004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50</v>
      </c>
      <c r="I49" s="16">
        <v>50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1</v>
      </c>
      <c r="I50" s="98">
        <v>1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7.7</v>
      </c>
      <c r="I51" s="17">
        <v>7.2</v>
      </c>
      <c r="J51" s="17">
        <f>IF(H51/I51*100&gt;100,100,H51/I51*100)</f>
        <v>100</v>
      </c>
      <c r="K51" s="88">
        <f>(J51+J52+J53)/3</f>
        <v>100</v>
      </c>
      <c r="L51" s="89">
        <f>(K51+K54)/2</f>
        <v>99.624060150375939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66.7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133</v>
      </c>
      <c r="I54" s="98">
        <v>132</v>
      </c>
      <c r="J54" s="17">
        <f>IF(I54/H54*100&gt;100,100,I54/H54*100)</f>
        <v>99.248120300751879</v>
      </c>
      <c r="K54" s="17">
        <f>J54</f>
        <v>99.248120300751879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7.3</v>
      </c>
      <c r="I76" s="17">
        <v>4.4000000000000004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1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4.0999999999999996</v>
      </c>
      <c r="I84" s="17">
        <v>3.8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1</v>
      </c>
      <c r="I86" s="98">
        <v>2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99.080882352941174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7.6</v>
      </c>
      <c r="I88" s="17">
        <v>7.5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272</v>
      </c>
      <c r="I90" s="98">
        <v>267</v>
      </c>
      <c r="J90" s="17">
        <f>IF(I90/H90*100&gt;100,100,I90/H90*100)</f>
        <v>98.161764705882348</v>
      </c>
      <c r="K90" s="17">
        <f>J90</f>
        <v>98.161764705882348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174</v>
      </c>
      <c r="I156" s="117">
        <f>I10+I18+I22+I42+I46+I50+I54+I62+I70</f>
        <v>172</v>
      </c>
    </row>
    <row r="157" spans="1:14" ht="23.25" hidden="1" x14ac:dyDescent="0.35">
      <c r="H157" s="117">
        <f>H74+H78+H86+H90+H102+H110+H114+H122+H126+H138</f>
        <v>274</v>
      </c>
      <c r="I157" s="117">
        <f>I74+I78+I86+I90+I102+I110+I114+I122+I126+I138</f>
        <v>270</v>
      </c>
    </row>
  </sheetData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1.855468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344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345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>
        <v>11</v>
      </c>
      <c r="I19" s="17">
        <v>7.5</v>
      </c>
      <c r="J19" s="17">
        <f>IF(H19/I19*100&gt;100,100,H19/I19*100)</f>
        <v>100</v>
      </c>
      <c r="K19" s="88">
        <f>(J19+J20+J21)/3</f>
        <v>100</v>
      </c>
      <c r="L19" s="89">
        <f>(K19+K22)/2</f>
        <v>93.75</v>
      </c>
      <c r="M19" s="35"/>
      <c r="N19" s="90"/>
    </row>
    <row r="20" spans="1:14" ht="63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>
        <v>100</v>
      </c>
      <c r="I20" s="17">
        <v>100</v>
      </c>
      <c r="J20" s="17">
        <f>IF(I20/H20*100&gt;100,100,I20/H20*100)</f>
        <v>100</v>
      </c>
      <c r="K20" s="94"/>
      <c r="L20" s="95"/>
      <c r="M20" s="35"/>
      <c r="N20" s="90"/>
    </row>
    <row r="21" spans="1:14" ht="63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>
        <v>50</v>
      </c>
      <c r="I21" s="16">
        <v>50</v>
      </c>
      <c r="J21" s="17">
        <f>IF(I21/H21*100&gt;100,100,I21/H21*100)</f>
        <v>100</v>
      </c>
      <c r="K21" s="94"/>
      <c r="L21" s="95"/>
      <c r="M21" s="35"/>
      <c r="N21" s="90"/>
    </row>
    <row r="22" spans="1:14" ht="63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>
        <v>32</v>
      </c>
      <c r="I22" s="98">
        <v>28</v>
      </c>
      <c r="J22" s="17">
        <f>IF(I22/H22*100&gt;100,100,I22/H22*100)</f>
        <v>87.5</v>
      </c>
      <c r="K22" s="17">
        <f>J22</f>
        <v>87.5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</v>
      </c>
      <c r="I39" s="17">
        <v>6.5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54.5</v>
      </c>
      <c r="I41" s="16">
        <v>58.3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20</v>
      </c>
      <c r="I42" s="98">
        <v>28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10</v>
      </c>
      <c r="I43" s="17">
        <v>5.9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50</v>
      </c>
      <c r="I45" s="16">
        <v>60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2</v>
      </c>
      <c r="I46" s="32">
        <v>2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5.7</v>
      </c>
      <c r="J51" s="17">
        <f>IF(H51/I51*100&gt;100,100,H51/I51*100)</f>
        <v>100</v>
      </c>
      <c r="K51" s="88">
        <f>(J51+J52+J53)/3</f>
        <v>100</v>
      </c>
      <c r="L51" s="89">
        <f>(K51+K54)/2</f>
        <v>97.604790419161674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69.599999999999994</v>
      </c>
      <c r="I53" s="16">
        <v>69.599999999999994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334</v>
      </c>
      <c r="I54" s="98">
        <v>318</v>
      </c>
      <c r="J54" s="17">
        <f>IF(I54/H54*100&gt;100,100,I54/H54*100)</f>
        <v>95.209580838323348</v>
      </c>
      <c r="K54" s="17">
        <f>J54</f>
        <v>95.209580838323348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11</v>
      </c>
      <c r="I67" s="17">
        <v>9.4</v>
      </c>
      <c r="J67" s="17">
        <f>IF(H67/I67*100&gt;100,100,H67/I67*100)</f>
        <v>100</v>
      </c>
      <c r="K67" s="88">
        <f>(J67+J68+J69)/3</f>
        <v>100</v>
      </c>
      <c r="L67" s="99">
        <f>(K67+K70)/2</f>
        <v>100</v>
      </c>
      <c r="M67" s="35"/>
      <c r="N67" s="20"/>
    </row>
    <row r="68" spans="1:14" ht="47.25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20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50</v>
      </c>
      <c r="I69" s="16">
        <v>50</v>
      </c>
      <c r="J69" s="17">
        <f>IF(I69/H69*100&gt;100,100,I69/H69*100)</f>
        <v>100</v>
      </c>
      <c r="K69" s="94"/>
      <c r="L69" s="95"/>
      <c r="M69" s="35"/>
      <c r="N69" s="20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25</v>
      </c>
      <c r="I70" s="32">
        <v>25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10.9</v>
      </c>
      <c r="I76" s="17">
        <v>5.9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2</v>
      </c>
      <c r="I78" s="98">
        <v>2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47.25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93.75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11</v>
      </c>
      <c r="I84" s="17">
        <v>7.5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32</v>
      </c>
      <c r="I86" s="98">
        <v>28</v>
      </c>
      <c r="J86" s="17">
        <f>IF(I86/H86*100&gt;100,100,I86/H86*100)</f>
        <v>87.5</v>
      </c>
      <c r="K86" s="17">
        <f>J86</f>
        <v>87.5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98.944591029023741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6.8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379</v>
      </c>
      <c r="I90" s="98">
        <v>371</v>
      </c>
      <c r="J90" s="17">
        <f>IF(I90/H90*100&gt;100,100,I90/H90*100)</f>
        <v>97.889182058047496</v>
      </c>
      <c r="K90" s="17">
        <f>J90</f>
        <v>97.889182058047496</v>
      </c>
      <c r="L90" s="95"/>
      <c r="M90" s="35"/>
      <c r="N90" s="17"/>
    </row>
    <row r="91" spans="1:14" ht="47.25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100</v>
      </c>
      <c r="J123" s="17">
        <f>IF(I123/H123*100&gt;100,100,I123/H123*100)</f>
        <v>100</v>
      </c>
      <c r="K123" s="88">
        <f>(J123+J124+J125)/3</f>
        <v>100</v>
      </c>
      <c r="L123" s="89">
        <f>(K123+K126)/2</f>
        <v>100</v>
      </c>
      <c r="M123" s="35"/>
      <c r="N123" s="20"/>
    </row>
    <row r="124" spans="1:14" ht="63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11</v>
      </c>
      <c r="I124" s="17">
        <v>9.6999999999999993</v>
      </c>
      <c r="J124" s="17">
        <f>IF(H124/I124*100&gt;100,100,H124/I124*100)</f>
        <v>100</v>
      </c>
      <c r="K124" s="94"/>
      <c r="L124" s="95"/>
      <c r="M124" s="35"/>
      <c r="N124" s="20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20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25</v>
      </c>
      <c r="I126" s="32">
        <v>25</v>
      </c>
      <c r="J126" s="17">
        <f>IF(I126/H126*100&gt;100,100,I126/H126*100)</f>
        <v>100</v>
      </c>
      <c r="K126" s="17">
        <f>J126</f>
        <v>100</v>
      </c>
      <c r="L126" s="95"/>
      <c r="M126" s="35"/>
      <c r="N126" s="17"/>
    </row>
    <row r="127" spans="1:14" ht="47.25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413</v>
      </c>
      <c r="I156" s="117">
        <f>I10+I18+I22+I42+I46+I50+I54+I62+I70</f>
        <v>401</v>
      </c>
    </row>
    <row r="157" spans="1:14" ht="23.25" hidden="1" x14ac:dyDescent="0.35">
      <c r="H157" s="117">
        <f>H74+H78+H86+H90+H102+H110+H114+H122+H126+H138</f>
        <v>438</v>
      </c>
      <c r="I157" s="117">
        <f>I74+I78+I86+I90+I102+I110+I114+I122+I126+I138</f>
        <v>426</v>
      </c>
    </row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346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347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9</v>
      </c>
      <c r="I39" s="17">
        <v>7.5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53.3</v>
      </c>
      <c r="I41" s="16">
        <v>53.3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1</v>
      </c>
      <c r="I42" s="98">
        <v>4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7.8</v>
      </c>
      <c r="I47" s="17">
        <v>4.9000000000000004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53.3</v>
      </c>
      <c r="I49" s="16">
        <v>53.3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1</v>
      </c>
      <c r="I50" s="98">
        <v>1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10</v>
      </c>
      <c r="I51" s="17">
        <v>7.4</v>
      </c>
      <c r="J51" s="17">
        <f>IF(H51/I51*100&gt;100,100,H51/I51*100)</f>
        <v>100</v>
      </c>
      <c r="K51" s="88">
        <f>(J51+J52+J53)/3</f>
        <v>100</v>
      </c>
      <c r="L51" s="89">
        <f>(K51+K54)/2</f>
        <v>99.354838709677409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53.3</v>
      </c>
      <c r="I53" s="16">
        <v>53.3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155</v>
      </c>
      <c r="I54" s="98">
        <v>153</v>
      </c>
      <c r="J54" s="17">
        <f>IF(I54/H54*100&gt;100,100,I54/H54*100)</f>
        <v>98.709677419354833</v>
      </c>
      <c r="K54" s="17">
        <f>J54</f>
        <v>98.709677419354833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7.8</v>
      </c>
      <c r="I76" s="17">
        <v>4.9000000000000004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1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97.330097087378647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10</v>
      </c>
      <c r="I88" s="17">
        <v>7.6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206</v>
      </c>
      <c r="I90" s="98">
        <v>195</v>
      </c>
      <c r="J90" s="17">
        <f>IF(I90/H90*100&gt;100,100,I90/H90*100)</f>
        <v>94.660194174757279</v>
      </c>
      <c r="K90" s="17">
        <f>J90</f>
        <v>94.660194174757279</v>
      </c>
      <c r="L90" s="95"/>
      <c r="M90" s="35"/>
      <c r="N90" s="17"/>
    </row>
    <row r="91" spans="1:14" ht="63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157</v>
      </c>
      <c r="I156" s="117">
        <f>I10+I18+I22+I42+I46+I50+I54+I62+I70</f>
        <v>158</v>
      </c>
    </row>
    <row r="157" spans="1:14" ht="23.25" hidden="1" x14ac:dyDescent="0.35">
      <c r="H157" s="117">
        <f>H74+H78+H86+H90+H102+H110+H114+H122+H126+H138</f>
        <v>207</v>
      </c>
      <c r="I157" s="117">
        <f>I74+I78+I86+I90+I102+I110+I114+I122+I126+I138</f>
        <v>196</v>
      </c>
    </row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348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customHeight="1" x14ac:dyDescent="0.25">
      <c r="A7" s="110" t="s">
        <v>349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>
        <v>15</v>
      </c>
      <c r="I7" s="17">
        <v>14.8</v>
      </c>
      <c r="J7" s="17">
        <f>IF(H7/I7*100&gt;100,100,H7/I7*100)</f>
        <v>100</v>
      </c>
      <c r="K7" s="88">
        <f>(J7+J8+J9)/3</f>
        <v>100</v>
      </c>
      <c r="L7" s="89">
        <f>(K7+K10)/2</f>
        <v>90</v>
      </c>
      <c r="M7" s="34" t="s">
        <v>29</v>
      </c>
      <c r="N7" s="118" t="s">
        <v>350</v>
      </c>
    </row>
    <row r="8" spans="1:14" ht="72.75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>
        <v>100</v>
      </c>
      <c r="I8" s="17">
        <v>100</v>
      </c>
      <c r="J8" s="17">
        <f>IF(I8/H8*100&gt;100,100,I8/H8*100)</f>
        <v>100</v>
      </c>
      <c r="K8" s="94"/>
      <c r="L8" s="95"/>
      <c r="M8" s="35"/>
      <c r="N8" s="119"/>
    </row>
    <row r="9" spans="1:14" ht="75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>
        <v>50</v>
      </c>
      <c r="I9" s="16">
        <v>50</v>
      </c>
      <c r="J9" s="17">
        <f>IF(I9/H9*100&gt;100,100,I9/H9*100)</f>
        <v>100</v>
      </c>
      <c r="K9" s="94"/>
      <c r="L9" s="95"/>
      <c r="M9" s="35"/>
      <c r="N9" s="119"/>
    </row>
    <row r="10" spans="1:14" ht="63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>
        <v>5</v>
      </c>
      <c r="I10" s="32">
        <v>4</v>
      </c>
      <c r="J10" s="17">
        <f>IF(I10/H10*100&gt;100,100,I10/H10*100)</f>
        <v>80</v>
      </c>
      <c r="K10" s="17">
        <f>J10</f>
        <v>80</v>
      </c>
      <c r="L10" s="95"/>
      <c r="M10" s="35"/>
      <c r="N10" s="12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</v>
      </c>
      <c r="I39" s="17">
        <v>10.8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55.9</v>
      </c>
      <c r="I41" s="16">
        <v>55.9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130</v>
      </c>
      <c r="I42" s="98">
        <v>137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hidden="1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/>
      <c r="I51" s="17"/>
      <c r="J51" s="17" t="e">
        <f>IF(H51/I51*100&gt;100,100,H51/I51*100)</f>
        <v>#DIV/0!</v>
      </c>
      <c r="K51" s="88" t="e">
        <f>(J51+J52+J53)/3</f>
        <v>#DIV/0!</v>
      </c>
      <c r="L51" s="89" t="e">
        <f>(K51+K54)/2</f>
        <v>#DIV/0!</v>
      </c>
      <c r="M51" s="35"/>
      <c r="N51" s="20"/>
    </row>
    <row r="52" spans="1:14" ht="63" hidden="1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/>
      <c r="I52" s="17"/>
      <c r="J52" s="17" t="e">
        <f>IF(I52/H52*100&gt;100,100,I52/H52*100)</f>
        <v>#DIV/0!</v>
      </c>
      <c r="K52" s="94"/>
      <c r="L52" s="95"/>
      <c r="M52" s="35"/>
      <c r="N52" s="20"/>
    </row>
    <row r="53" spans="1:14" ht="89.25" hidden="1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/>
      <c r="I53" s="16"/>
      <c r="J53" s="17" t="e">
        <f>IF(I53/H53*100&gt;100,100,I53/H53*100)</f>
        <v>#DIV/0!</v>
      </c>
      <c r="K53" s="94"/>
      <c r="L53" s="95"/>
      <c r="M53" s="35"/>
      <c r="N53" s="20"/>
    </row>
    <row r="54" spans="1:14" ht="33" hidden="1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/>
      <c r="I54" s="98"/>
      <c r="J54" s="17" t="e">
        <f>IF(I54/H54*100&gt;100,100,I54/H54*100)</f>
        <v>#DIV/0!</v>
      </c>
      <c r="K54" s="17" t="e">
        <f>J54</f>
        <v>#DIV/0!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63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90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15</v>
      </c>
      <c r="I84" s="17">
        <v>14.8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5</v>
      </c>
      <c r="I86" s="98">
        <v>4</v>
      </c>
      <c r="J86" s="17">
        <f>IF(I86/H86*100&gt;100,100,I86/H86*100)</f>
        <v>80</v>
      </c>
      <c r="K86" s="17">
        <f>J86</f>
        <v>80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10.8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130</v>
      </c>
      <c r="I90" s="98">
        <v>137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N6"/>
  <mergeCells count="177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B11:B14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N7:N10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60" zoomScaleNormal="6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1.5703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351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352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hidden="1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/>
      <c r="I39" s="17"/>
      <c r="J39" s="17" t="e">
        <f>IF(H39/I39*100&gt;100,100,H39/I39*100)</f>
        <v>#DIV/0!</v>
      </c>
      <c r="K39" s="88" t="e">
        <f>(J39+J40+J41)/3</f>
        <v>#DIV/0!</v>
      </c>
      <c r="L39" s="89" t="e">
        <f>(K39+K42)/2</f>
        <v>#DIV/0!</v>
      </c>
      <c r="M39" s="35"/>
      <c r="N39" s="20"/>
    </row>
    <row r="40" spans="1:14" ht="47.25" hidden="1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/>
      <c r="I40" s="17"/>
      <c r="J40" s="17" t="e">
        <f>IF(I40/H40*100&gt;100,100,I40/H40*100)</f>
        <v>#DIV/0!</v>
      </c>
      <c r="K40" s="94"/>
      <c r="L40" s="95"/>
      <c r="M40" s="35"/>
      <c r="N40" s="20"/>
    </row>
    <row r="41" spans="1:14" ht="89.25" hidden="1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/>
      <c r="I41" s="16"/>
      <c r="J41" s="17" t="e">
        <f>IF(I41/H41*100&gt;100,100,I41/H41*100)</f>
        <v>#DIV/0!</v>
      </c>
      <c r="K41" s="94"/>
      <c r="L41" s="95"/>
      <c r="M41" s="35"/>
      <c r="N41" s="20"/>
    </row>
    <row r="42" spans="1:14" ht="33" hidden="1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/>
      <c r="I42" s="98"/>
      <c r="J42" s="17" t="e">
        <f>IF(I42/H42*100&gt;100,100,I42/H42*100)</f>
        <v>#DIV/0!</v>
      </c>
      <c r="K42" s="17" t="e">
        <f>J42</f>
        <v>#DIV/0!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47.25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6.8</v>
      </c>
      <c r="I51" s="17">
        <v>4.2</v>
      </c>
      <c r="J51" s="17">
        <f>IF(H51/I51*100&gt;100,100,H51/I51*100)</f>
        <v>100</v>
      </c>
      <c r="K51" s="88">
        <f>(J51+J52+J53)/3</f>
        <v>96.69499527856469</v>
      </c>
      <c r="L51" s="89">
        <f>(K51+K54)/2</f>
        <v>97.239464398285122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70.599999999999994</v>
      </c>
      <c r="I53" s="16">
        <v>63.6</v>
      </c>
      <c r="J53" s="17">
        <f>IF(I53/H53*100&gt;100,100,I53/H53*100)</f>
        <v>90.08498583569407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361</v>
      </c>
      <c r="I54" s="98">
        <v>353</v>
      </c>
      <c r="J54" s="17">
        <f>IF(I54/H54*100&gt;100,100,I54/H54*100)</f>
        <v>97.78393351800554</v>
      </c>
      <c r="K54" s="17">
        <f>J54</f>
        <v>97.78393351800554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hidden="1" x14ac:dyDescent="0.25">
      <c r="A75" s="111"/>
      <c r="B75" s="100" t="s">
        <v>236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/>
      <c r="I75" s="17"/>
      <c r="J75" s="17" t="e">
        <f>IF(I75/H75*100&gt;100,100,I75/H75*100)</f>
        <v>#DIV/0!</v>
      </c>
      <c r="K75" s="88" t="e">
        <f>(J75+J76+J77)/3</f>
        <v>#DIV/0!</v>
      </c>
      <c r="L75" s="89" t="e">
        <f>(K75+K78)/2</f>
        <v>#DIV/0!</v>
      </c>
      <c r="M75" s="35"/>
      <c r="N75" s="20"/>
    </row>
    <row r="76" spans="1:14" ht="63" hidden="1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/>
      <c r="I76" s="17"/>
      <c r="J76" s="17" t="e">
        <f>IF(H76/I76*100&gt;100,100,H76/I76*100)</f>
        <v>#DIV/0!</v>
      </c>
      <c r="K76" s="94"/>
      <c r="L76" s="95"/>
      <c r="M76" s="35"/>
      <c r="N76" s="20"/>
    </row>
    <row r="77" spans="1:14" ht="89.25" hidden="1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/>
      <c r="I77" s="17"/>
      <c r="J77" s="17" t="e">
        <f>IF(I77/H77*100&gt;100,100,I77/H77*100)</f>
        <v>#DIV/0!</v>
      </c>
      <c r="K77" s="94"/>
      <c r="L77" s="95"/>
      <c r="M77" s="35"/>
      <c r="N77" s="20"/>
    </row>
    <row r="78" spans="1:14" ht="33" hidden="1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/>
      <c r="I78" s="98"/>
      <c r="J78" s="17" t="e">
        <f>IF(I78/H78*100&gt;100,100,I78/H78*100)</f>
        <v>#DIV/0!</v>
      </c>
      <c r="K78" s="17" t="e">
        <f>J78</f>
        <v>#DIV/0!</v>
      </c>
      <c r="L78" s="95"/>
      <c r="M78" s="35"/>
      <c r="N78" s="17"/>
    </row>
    <row r="79" spans="1:14" ht="47.25" hidden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x14ac:dyDescent="0.25">
      <c r="A83" s="111"/>
      <c r="B83" s="100" t="s">
        <v>239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71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72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72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73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98.89196675900277</v>
      </c>
      <c r="M87" s="35"/>
      <c r="N87" s="71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6.8</v>
      </c>
      <c r="I88" s="17">
        <v>4.2</v>
      </c>
      <c r="J88" s="17">
        <f>IF(H88/I88*100&gt;100,100,H88/I88*100)</f>
        <v>100</v>
      </c>
      <c r="K88" s="94"/>
      <c r="L88" s="95"/>
      <c r="M88" s="35"/>
      <c r="N88" s="72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72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361</v>
      </c>
      <c r="I90" s="98">
        <v>353</v>
      </c>
      <c r="J90" s="17">
        <f>IF(I90/H90*100&gt;100,100,I90/H90*100)</f>
        <v>97.78393351800554</v>
      </c>
      <c r="K90" s="17">
        <f>J90</f>
        <v>97.78393351800554</v>
      </c>
      <c r="L90" s="95"/>
      <c r="M90" s="35"/>
      <c r="N90" s="73"/>
    </row>
    <row r="91" spans="1:14" ht="47.25" hidden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x14ac:dyDescent="0.25">
      <c r="A111" s="111"/>
      <c r="B111" s="100" t="s">
        <v>283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x14ac:dyDescent="0.25">
      <c r="A119" s="111"/>
      <c r="B119" s="100" t="s">
        <v>284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x14ac:dyDescent="0.25">
      <c r="A123" s="111"/>
      <c r="B123" s="100" t="s">
        <v>285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mergeCells count="178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7:B90"/>
    <mergeCell ref="C87:C90"/>
    <mergeCell ref="D87:D90"/>
    <mergeCell ref="K87:K89"/>
    <mergeCell ref="L87:L90"/>
    <mergeCell ref="N87:N90"/>
    <mergeCell ref="B83:B86"/>
    <mergeCell ref="C83:C86"/>
    <mergeCell ref="D83:D86"/>
    <mergeCell ref="K83:K85"/>
    <mergeCell ref="L83:L86"/>
    <mergeCell ref="N83:N86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353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354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>
        <v>11</v>
      </c>
      <c r="I11" s="17">
        <v>9.6999999999999993</v>
      </c>
      <c r="J11" s="17">
        <f>IF(H11/I11*100&gt;100,100,H11/I11*100)</f>
        <v>100</v>
      </c>
      <c r="K11" s="88">
        <f>(J11+J12+J13)/3</f>
        <v>100</v>
      </c>
      <c r="L11" s="89">
        <f>(K11+K14)/2</f>
        <v>100</v>
      </c>
      <c r="M11" s="35"/>
      <c r="N11" s="90"/>
    </row>
    <row r="12" spans="1:14" ht="63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>
        <v>100</v>
      </c>
      <c r="I12" s="17">
        <v>100</v>
      </c>
      <c r="J12" s="17">
        <f>IF(I12/H12*100&gt;100,100,I12/H12*100)</f>
        <v>100</v>
      </c>
      <c r="K12" s="94"/>
      <c r="L12" s="95"/>
      <c r="M12" s="35"/>
      <c r="N12" s="90"/>
    </row>
    <row r="13" spans="1:14" ht="63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>
        <v>71.400000000000006</v>
      </c>
      <c r="I13" s="16">
        <v>71.400000000000006</v>
      </c>
      <c r="J13" s="17">
        <f>IF(I13/H13*100&gt;100,100,I13/H13*100)</f>
        <v>100</v>
      </c>
      <c r="K13" s="94"/>
      <c r="L13" s="95"/>
      <c r="M13" s="35"/>
      <c r="N13" s="90"/>
    </row>
    <row r="14" spans="1:14" ht="63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>
        <v>1</v>
      </c>
      <c r="I14" s="32">
        <v>1</v>
      </c>
      <c r="J14" s="17">
        <f>IF(I14/H14*100&gt;100,100,I14/H14*100)</f>
        <v>100</v>
      </c>
      <c r="K14" s="17">
        <f>J14</f>
        <v>100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>
        <v>11</v>
      </c>
      <c r="I19" s="17">
        <v>10</v>
      </c>
      <c r="J19" s="17">
        <f>IF(H19/I19*100&gt;100,100,H19/I19*100)</f>
        <v>100</v>
      </c>
      <c r="K19" s="88">
        <f>(J19+J20+J21)/3</f>
        <v>100</v>
      </c>
      <c r="L19" s="89">
        <f>(K19+K22)/2</f>
        <v>90</v>
      </c>
      <c r="M19" s="35"/>
      <c r="N19" s="90"/>
    </row>
    <row r="20" spans="1:14" ht="63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>
        <v>100</v>
      </c>
      <c r="I20" s="17">
        <v>100</v>
      </c>
      <c r="J20" s="17">
        <f>IF(I20/H20*100&gt;100,100,I20/H20*100)</f>
        <v>100</v>
      </c>
      <c r="K20" s="94"/>
      <c r="L20" s="95"/>
      <c r="M20" s="35"/>
      <c r="N20" s="90"/>
    </row>
    <row r="21" spans="1:14" ht="63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>
        <v>60</v>
      </c>
      <c r="I21" s="16">
        <v>60</v>
      </c>
      <c r="J21" s="17">
        <f>IF(I21/H21*100&gt;100,100,I21/H21*100)</f>
        <v>100</v>
      </c>
      <c r="K21" s="94"/>
      <c r="L21" s="95"/>
      <c r="M21" s="35"/>
      <c r="N21" s="90"/>
    </row>
    <row r="22" spans="1:14" ht="63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>
        <v>25</v>
      </c>
      <c r="I22" s="98">
        <v>20</v>
      </c>
      <c r="J22" s="17">
        <f>IF(I22/H22*100&gt;100,100,I22/H22*100)</f>
        <v>80</v>
      </c>
      <c r="K22" s="17">
        <f>J22</f>
        <v>80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</v>
      </c>
      <c r="I39" s="17">
        <v>10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83.3</v>
      </c>
      <c r="I41" s="16">
        <v>83.3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10</v>
      </c>
      <c r="I42" s="98">
        <v>14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11</v>
      </c>
      <c r="I43" s="17">
        <v>9.6999999999999993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63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83.3</v>
      </c>
      <c r="I45" s="16">
        <v>83.3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1</v>
      </c>
      <c r="I46" s="32">
        <v>1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9.9</v>
      </c>
      <c r="J51" s="17">
        <f>IF(H51/I51*100&gt;100,100,H51/I51*100)</f>
        <v>100</v>
      </c>
      <c r="K51" s="88">
        <f>(J51+J52+J53)/3</f>
        <v>100</v>
      </c>
      <c r="L51" s="89">
        <f>(K51+K54)/2</f>
        <v>98.529411764705884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83.3</v>
      </c>
      <c r="I53" s="16">
        <v>83.3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102</v>
      </c>
      <c r="I54" s="98">
        <v>99</v>
      </c>
      <c r="J54" s="17">
        <f>IF(I54/H54*100&gt;100,100,I54/H54*100)</f>
        <v>97.058823529411768</v>
      </c>
      <c r="K54" s="17">
        <f>J54</f>
        <v>97.058823529411768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x14ac:dyDescent="0.25">
      <c r="A71" s="111"/>
      <c r="B71" s="100" t="s">
        <v>295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>
        <v>100</v>
      </c>
      <c r="I71" s="17">
        <v>100</v>
      </c>
      <c r="J71" s="17">
        <f>IF(I71/H71*100&gt;100,100,I71/H71*100)</f>
        <v>100</v>
      </c>
      <c r="K71" s="88">
        <f>(J71+J72+J73)/3</f>
        <v>100</v>
      </c>
      <c r="L71" s="89">
        <f>(K71+K74)/2</f>
        <v>100</v>
      </c>
      <c r="M71" s="35"/>
      <c r="N71" s="20"/>
    </row>
    <row r="72" spans="1:14" ht="63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>
        <v>11</v>
      </c>
      <c r="I72" s="17">
        <v>9.6999999999999993</v>
      </c>
      <c r="J72" s="17">
        <f>IF(H72/I72*100&gt;100,100,H72/I72*100)</f>
        <v>100</v>
      </c>
      <c r="K72" s="94"/>
      <c r="L72" s="95"/>
      <c r="M72" s="35"/>
      <c r="N72" s="20"/>
    </row>
    <row r="73" spans="1:14" ht="89.25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>
        <v>100</v>
      </c>
      <c r="I73" s="17">
        <v>100</v>
      </c>
      <c r="J73" s="17">
        <f>IF(I73/H73*100&gt;100,100,I73/H73*100)</f>
        <v>100</v>
      </c>
      <c r="K73" s="94"/>
      <c r="L73" s="95"/>
      <c r="M73" s="35"/>
      <c r="N73" s="20"/>
    </row>
    <row r="74" spans="1:14" ht="33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>
        <v>1</v>
      </c>
      <c r="I74" s="32">
        <v>1</v>
      </c>
      <c r="J74" s="17">
        <f>IF(I74/H74*100&gt;100,100,I74/H74*100)</f>
        <v>100</v>
      </c>
      <c r="K74" s="17">
        <f>J74</f>
        <v>100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11</v>
      </c>
      <c r="I76" s="17">
        <v>9.6999999999999993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1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90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11</v>
      </c>
      <c r="I84" s="17">
        <v>10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25</v>
      </c>
      <c r="I86" s="98">
        <v>20</v>
      </c>
      <c r="J86" s="17">
        <f>IF(I86/H86*100&gt;100,100,I86/H86*100)</f>
        <v>80</v>
      </c>
      <c r="K86" s="17">
        <f>J86</f>
        <v>80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98.473282442748086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10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262</v>
      </c>
      <c r="I90" s="98">
        <v>254</v>
      </c>
      <c r="J90" s="17">
        <f>IF(I90/H90*100&gt;100,100,I90/H90*100)</f>
        <v>96.946564885496173</v>
      </c>
      <c r="K90" s="17">
        <f>J90</f>
        <v>96.946564885496173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t="23.25" hidden="1" x14ac:dyDescent="0.35">
      <c r="H156" s="117">
        <f>H10+H18+H22+H42+H46+H50+H54+H62+H70</f>
        <v>138</v>
      </c>
      <c r="I156" s="117">
        <f>I10+I18+I22+I42+I46+I50+I54+I62+I70</f>
        <v>134</v>
      </c>
    </row>
    <row r="157" spans="1:14" ht="23.25" hidden="1" x14ac:dyDescent="0.35">
      <c r="H157" s="117">
        <f>H74+H78+H86+H90+H102+H110+H114+H122+H126+H138</f>
        <v>289</v>
      </c>
      <c r="I157" s="117">
        <f>I74+I78+I86+I90+I102+I110+I114+I122+I126+I138</f>
        <v>276</v>
      </c>
    </row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355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356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3.3</v>
      </c>
      <c r="I39" s="17">
        <v>1.8</v>
      </c>
      <c r="J39" s="17">
        <f>IF(H39/I39*100&gt;100,100,H39/I39*100)</f>
        <v>100</v>
      </c>
      <c r="K39" s="88">
        <f>(J39+J40+J41)/3</f>
        <v>100</v>
      </c>
      <c r="L39" s="89">
        <f>(K39+K42)/2</f>
        <v>96.212121212121218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69.599999999999994</v>
      </c>
      <c r="I41" s="16">
        <v>70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66</v>
      </c>
      <c r="I42" s="98">
        <v>61</v>
      </c>
      <c r="J42" s="17">
        <f>IF(I42/H42*100&gt;100,100,I42/H42*100)</f>
        <v>92.424242424242422</v>
      </c>
      <c r="K42" s="17">
        <f>J42</f>
        <v>92.424242424242422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24">
        <v>6</v>
      </c>
      <c r="I51" s="125">
        <v>5.4</v>
      </c>
      <c r="J51" s="17">
        <f>IF(H51/I51*100&gt;100,100,H51/I51*100)</f>
        <v>100</v>
      </c>
      <c r="K51" s="88">
        <f>(J51+J52+J53)/3</f>
        <v>91.533333333333346</v>
      </c>
      <c r="L51" s="89">
        <f>(K51+K54)/2</f>
        <v>95.76666666666668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24">
        <v>100</v>
      </c>
      <c r="I52" s="125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24">
        <v>100</v>
      </c>
      <c r="I53" s="124">
        <v>74.599999999999994</v>
      </c>
      <c r="J53" s="17">
        <f>IF(I53/H53*100&gt;100,100,I53/H53*100)</f>
        <v>74.599999999999994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70</v>
      </c>
      <c r="I54" s="98">
        <v>72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3.5</v>
      </c>
      <c r="I76" s="17">
        <v>1E-3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3</v>
      </c>
      <c r="I78" s="98">
        <v>3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93.8</v>
      </c>
      <c r="J87" s="17">
        <f>IF(I87/H87*100&gt;100,100,I87/H87*100)</f>
        <v>93.8</v>
      </c>
      <c r="K87" s="88">
        <f>(J87+J88+J89)/3</f>
        <v>90.9157894736842</v>
      </c>
      <c r="L87" s="89">
        <f>(K87+K90)/2</f>
        <v>94.330075187969925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3</v>
      </c>
      <c r="I88" s="17">
        <v>3.8</v>
      </c>
      <c r="J88" s="17">
        <f>IF(H88/I88*100&gt;100,100,H88/I88*100)</f>
        <v>78.94736842105263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133</v>
      </c>
      <c r="I90" s="98">
        <v>130</v>
      </c>
      <c r="J90" s="17">
        <f>IF(I90/H90*100&gt;100,100,I90/H90*100)</f>
        <v>97.744360902255636</v>
      </c>
      <c r="K90" s="17">
        <f>J90</f>
        <v>97.744360902255636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74803149606299213" bottom="0.74803149606299213" header="0.31496062992125984" footer="0.31496062992125984"/>
  <pageSetup paperSize="9" scale="46" fitToHeight="2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357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358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8.8000000000000007</v>
      </c>
      <c r="I39" s="17">
        <v>3.9</v>
      </c>
      <c r="J39" s="17">
        <f>IF(H39/I39*100&gt;100,100,H39/I39*100)</f>
        <v>100</v>
      </c>
      <c r="K39" s="88">
        <f>(J39+J40+J41)/3</f>
        <v>100</v>
      </c>
      <c r="L39" s="89">
        <f>(K39+K42)/2</f>
        <v>98.913043478260875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54.5</v>
      </c>
      <c r="I41" s="16">
        <v>57.6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46</v>
      </c>
      <c r="I42" s="98">
        <v>45</v>
      </c>
      <c r="J42" s="17">
        <f>IF(I42/H42*100&gt;100,100,I42/H42*100)</f>
        <v>97.826086956521735</v>
      </c>
      <c r="K42" s="17">
        <f>J42</f>
        <v>97.826086956521735</v>
      </c>
      <c r="L42" s="95"/>
      <c r="M42" s="35"/>
      <c r="N42" s="17"/>
    </row>
    <row r="43" spans="1:14" ht="63" hidden="1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/>
      <c r="I43" s="17"/>
      <c r="J43" s="17" t="e">
        <f>IF(H43/I43*100&gt;100,100,H43/I43*100)</f>
        <v>#DIV/0!</v>
      </c>
      <c r="K43" s="88" t="e">
        <f>(J43+J44+J45)/3</f>
        <v>#DIV/0!</v>
      </c>
      <c r="L43" s="89" t="e">
        <f>(K43+K46)/2</f>
        <v>#DIV/0!</v>
      </c>
      <c r="M43" s="35"/>
      <c r="N43" s="20"/>
    </row>
    <row r="44" spans="1:14" ht="63" hidden="1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/>
      <c r="I44" s="17"/>
      <c r="J44" s="17" t="e">
        <f>IF(I44/H44*100&gt;100,100,I44/H44*100)</f>
        <v>#DIV/0!</v>
      </c>
      <c r="K44" s="94"/>
      <c r="L44" s="95"/>
      <c r="M44" s="35"/>
      <c r="N44" s="20"/>
    </row>
    <row r="45" spans="1:14" ht="89.25" hidden="1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/>
      <c r="I45" s="16"/>
      <c r="J45" s="17" t="e">
        <f>IF(I45/H45*100&gt;100,100,I45/H45*100)</f>
        <v>#DIV/0!</v>
      </c>
      <c r="K45" s="94"/>
      <c r="L45" s="95"/>
      <c r="M45" s="35"/>
      <c r="N45" s="20"/>
    </row>
    <row r="46" spans="1:14" ht="33" hidden="1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/>
      <c r="I46" s="32"/>
      <c r="J46" s="17" t="e">
        <f>IF(I46/H46*100&gt;100,100,I46/H46*100)</f>
        <v>#DIV/0!</v>
      </c>
      <c r="K46" s="17" t="e">
        <f>J46</f>
        <v>#DIV/0!</v>
      </c>
      <c r="L46" s="95"/>
      <c r="M46" s="35"/>
      <c r="N46" s="17"/>
    </row>
    <row r="47" spans="1:14" ht="63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>
        <v>11</v>
      </c>
      <c r="I47" s="17">
        <v>4.9000000000000004</v>
      </c>
      <c r="J47" s="17">
        <f>IF(H47/I47*100&gt;100,100,H47/I47*100)</f>
        <v>100</v>
      </c>
      <c r="K47" s="88">
        <f>(J47+J48+J49)/3</f>
        <v>100</v>
      </c>
      <c r="L47" s="89">
        <f>(K47+K50)/2</f>
        <v>100</v>
      </c>
      <c r="M47" s="35"/>
      <c r="N47" s="20"/>
    </row>
    <row r="48" spans="1:14" ht="63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>
        <v>100</v>
      </c>
      <c r="I48" s="17">
        <v>100</v>
      </c>
      <c r="J48" s="17">
        <f>IF(I48/H48*100&gt;100,100,I48/H48*100)</f>
        <v>100</v>
      </c>
      <c r="K48" s="94"/>
      <c r="L48" s="95"/>
      <c r="M48" s="35"/>
      <c r="N48" s="20"/>
    </row>
    <row r="49" spans="1:14" ht="89.25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>
        <v>60</v>
      </c>
      <c r="I49" s="16">
        <v>62.5</v>
      </c>
      <c r="J49" s="17">
        <f>IF(I49/H49*100&gt;100,100,I49/H49*100)</f>
        <v>100</v>
      </c>
      <c r="K49" s="94"/>
      <c r="L49" s="95"/>
      <c r="M49" s="35"/>
      <c r="N49" s="20"/>
    </row>
    <row r="50" spans="1:14" ht="33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>
        <v>1</v>
      </c>
      <c r="I50" s="98">
        <v>1</v>
      </c>
      <c r="J50" s="17">
        <f>IF(I50/H50*100&gt;100,100,I50/H50*100)</f>
        <v>100</v>
      </c>
      <c r="K50" s="17">
        <f>J50</f>
        <v>100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8</v>
      </c>
      <c r="J51" s="17">
        <f>IF(H51/I51*100&gt;100,100,H51/I51*100)</f>
        <v>100</v>
      </c>
      <c r="K51" s="88">
        <f>(J51+J52+J53)/3</f>
        <v>97.5</v>
      </c>
      <c r="L51" s="89">
        <f>(K51+K54)/2</f>
        <v>98.316473988439299</v>
      </c>
      <c r="M51" s="35"/>
      <c r="N51" s="71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95.1</v>
      </c>
      <c r="J52" s="17">
        <f>IF(I52/H52*100&gt;100,100,I52/H52*100)</f>
        <v>95.1</v>
      </c>
      <c r="K52" s="94"/>
      <c r="L52" s="95"/>
      <c r="M52" s="35"/>
      <c r="N52" s="72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48.7</v>
      </c>
      <c r="J53" s="17">
        <f>IF(I53/H53*100&gt;100,100,I53/H53*100)</f>
        <v>97.4</v>
      </c>
      <c r="K53" s="94"/>
      <c r="L53" s="95"/>
      <c r="M53" s="35"/>
      <c r="N53" s="72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346</v>
      </c>
      <c r="I54" s="98">
        <v>343</v>
      </c>
      <c r="J54" s="17">
        <f>IF(I54/H54*100&gt;100,100,I54/H54*100)</f>
        <v>99.132947976878611</v>
      </c>
      <c r="K54" s="17">
        <f>J54</f>
        <v>99.132947976878611</v>
      </c>
      <c r="L54" s="95"/>
      <c r="M54" s="35"/>
      <c r="N54" s="73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11</v>
      </c>
      <c r="I76" s="17">
        <v>4.9000000000000004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1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11</v>
      </c>
      <c r="I84" s="17">
        <v>8.8000000000000007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3</v>
      </c>
      <c r="I86" s="98">
        <v>3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97.2</v>
      </c>
      <c r="J87" s="17">
        <f>IF(I87/H87*100&gt;100,100,I87/H87*100)</f>
        <v>97.2</v>
      </c>
      <c r="K87" s="88">
        <f>(J87+J88+J89)/3</f>
        <v>99.066666666666663</v>
      </c>
      <c r="L87" s="89">
        <f>(K87+K90)/2</f>
        <v>99.023129251700681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7.6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392</v>
      </c>
      <c r="I90" s="98">
        <v>388</v>
      </c>
      <c r="J90" s="17">
        <f>IF(I90/H90*100&gt;100,100,I90/H90*100)</f>
        <v>98.979591836734699</v>
      </c>
      <c r="K90" s="17">
        <f>J90</f>
        <v>98.979591836734699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N6"/>
  <mergeCells count="177">
    <mergeCell ref="K145:M145"/>
    <mergeCell ref="K148:M148"/>
    <mergeCell ref="B135:B138"/>
    <mergeCell ref="C135:C138"/>
    <mergeCell ref="D135:D138"/>
    <mergeCell ref="K135:K137"/>
    <mergeCell ref="L135:L138"/>
    <mergeCell ref="B139:B142"/>
    <mergeCell ref="C139:C142"/>
    <mergeCell ref="D139:D142"/>
    <mergeCell ref="K139:K141"/>
    <mergeCell ref="L139:L142"/>
    <mergeCell ref="B127:B130"/>
    <mergeCell ref="C127:C130"/>
    <mergeCell ref="D127:D130"/>
    <mergeCell ref="K127:K129"/>
    <mergeCell ref="L127:L130"/>
    <mergeCell ref="B131:B134"/>
    <mergeCell ref="C131:C134"/>
    <mergeCell ref="D131:D134"/>
    <mergeCell ref="K131:K133"/>
    <mergeCell ref="L131:L134"/>
    <mergeCell ref="B119:B122"/>
    <mergeCell ref="C119:C122"/>
    <mergeCell ref="D119:D122"/>
    <mergeCell ref="K119:K121"/>
    <mergeCell ref="L119:L122"/>
    <mergeCell ref="B123:B126"/>
    <mergeCell ref="C123:C126"/>
    <mergeCell ref="D123:D126"/>
    <mergeCell ref="K123:K125"/>
    <mergeCell ref="L123:L126"/>
    <mergeCell ref="B111:B114"/>
    <mergeCell ref="C111:C114"/>
    <mergeCell ref="D111:D114"/>
    <mergeCell ref="K111:K113"/>
    <mergeCell ref="L111:L114"/>
    <mergeCell ref="B115:B118"/>
    <mergeCell ref="C115:C118"/>
    <mergeCell ref="D115:D118"/>
    <mergeCell ref="K115:K117"/>
    <mergeCell ref="L115:L118"/>
    <mergeCell ref="B103:B106"/>
    <mergeCell ref="C103:C106"/>
    <mergeCell ref="D103:D106"/>
    <mergeCell ref="K103:K105"/>
    <mergeCell ref="L103:L106"/>
    <mergeCell ref="B107:B110"/>
    <mergeCell ref="C107:C110"/>
    <mergeCell ref="D107:D110"/>
    <mergeCell ref="K107:K109"/>
    <mergeCell ref="L107:L110"/>
    <mergeCell ref="B95:B98"/>
    <mergeCell ref="C95:C98"/>
    <mergeCell ref="D95:D98"/>
    <mergeCell ref="K95:K97"/>
    <mergeCell ref="L95:L98"/>
    <mergeCell ref="B99:B102"/>
    <mergeCell ref="C99:C102"/>
    <mergeCell ref="D99:D102"/>
    <mergeCell ref="K99:K101"/>
    <mergeCell ref="L99:L102"/>
    <mergeCell ref="B87:B90"/>
    <mergeCell ref="C87:C90"/>
    <mergeCell ref="D87:D90"/>
    <mergeCell ref="K87:K89"/>
    <mergeCell ref="L87:L90"/>
    <mergeCell ref="B91:B94"/>
    <mergeCell ref="C91:C94"/>
    <mergeCell ref="D91:D94"/>
    <mergeCell ref="K91:K93"/>
    <mergeCell ref="L91:L94"/>
    <mergeCell ref="B79:B82"/>
    <mergeCell ref="C79:C82"/>
    <mergeCell ref="D79:D82"/>
    <mergeCell ref="K79:K81"/>
    <mergeCell ref="L79:L82"/>
    <mergeCell ref="B83:B86"/>
    <mergeCell ref="C83:C86"/>
    <mergeCell ref="D83:D86"/>
    <mergeCell ref="K83:K85"/>
    <mergeCell ref="L83:L86"/>
    <mergeCell ref="B71:B74"/>
    <mergeCell ref="C71:C74"/>
    <mergeCell ref="D71:D74"/>
    <mergeCell ref="K71:K73"/>
    <mergeCell ref="L71:L74"/>
    <mergeCell ref="B75:B78"/>
    <mergeCell ref="C75:C78"/>
    <mergeCell ref="D75:D78"/>
    <mergeCell ref="K75:K77"/>
    <mergeCell ref="L75:L78"/>
    <mergeCell ref="B63:B66"/>
    <mergeCell ref="C63:C66"/>
    <mergeCell ref="D63:D66"/>
    <mergeCell ref="K63:K65"/>
    <mergeCell ref="L63:L66"/>
    <mergeCell ref="B67:B70"/>
    <mergeCell ref="C67:C70"/>
    <mergeCell ref="D67:D70"/>
    <mergeCell ref="K67:K69"/>
    <mergeCell ref="L67:L70"/>
    <mergeCell ref="B55:B58"/>
    <mergeCell ref="C55:C58"/>
    <mergeCell ref="D55:D58"/>
    <mergeCell ref="K55:K57"/>
    <mergeCell ref="L55:L58"/>
    <mergeCell ref="B59:B62"/>
    <mergeCell ref="C59:C62"/>
    <mergeCell ref="D59:D62"/>
    <mergeCell ref="K59:K61"/>
    <mergeCell ref="L59:L62"/>
    <mergeCell ref="B51:B54"/>
    <mergeCell ref="C51:C54"/>
    <mergeCell ref="D51:D54"/>
    <mergeCell ref="K51:K53"/>
    <mergeCell ref="L51:L54"/>
    <mergeCell ref="N51:N54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6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7.28515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35.5703125" customWidth="1"/>
  </cols>
  <sheetData>
    <row r="1" spans="1:14" ht="65.25" customHeight="1" x14ac:dyDescent="0.25">
      <c r="B1" s="1" t="s">
        <v>161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162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80</v>
      </c>
      <c r="I9" s="17">
        <v>80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8</v>
      </c>
      <c r="I11" s="32">
        <v>8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18">
        <f>(J44+J45+J46)/2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88</v>
      </c>
      <c r="I45" s="17">
        <v>88</v>
      </c>
      <c r="J45" s="17">
        <f>IF(I45/H45*100&gt;100,100,I45/H45*100)</f>
        <v>100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2</v>
      </c>
      <c r="I47" s="32">
        <v>2</v>
      </c>
      <c r="J47" s="17">
        <f>IF(I47/H47*100&gt;100,100,I47/H47*100)</f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96.703296703296701</v>
      </c>
      <c r="L56" s="19">
        <f>(K56+K59)/2</f>
        <v>98.223113647278169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91</v>
      </c>
      <c r="I57" s="17">
        <v>82</v>
      </c>
      <c r="J57" s="17">
        <f t="shared" si="2"/>
        <v>90.109890109890117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2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389</v>
      </c>
      <c r="I59" s="32">
        <v>388</v>
      </c>
      <c r="J59" s="17">
        <f>IF(I59/H59*100&gt;100,100,I59/H59*100)</f>
        <v>99.742930591259636</v>
      </c>
      <c r="K59" s="17">
        <f>J59</f>
        <v>99.742930591259636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 t="shared" ref="J63:J70" si="3"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>
        <v>100</v>
      </c>
      <c r="I64" s="17">
        <v>100</v>
      </c>
      <c r="J64" s="17">
        <f t="shared" si="3"/>
        <v>100</v>
      </c>
      <c r="K64" s="18">
        <f>(J64+J65+J66)/2</f>
        <v>100</v>
      </c>
      <c r="L64" s="19">
        <f>(K64+K67)/2</f>
        <v>100</v>
      </c>
      <c r="M64" s="35"/>
      <c r="N64" s="20"/>
    </row>
    <row r="65" spans="1:14" ht="75.95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>
        <v>100</v>
      </c>
      <c r="I65" s="17">
        <v>100</v>
      </c>
      <c r="J65" s="17">
        <f t="shared" si="3"/>
        <v>100</v>
      </c>
      <c r="K65" s="24"/>
      <c r="L65" s="25"/>
      <c r="M65" s="35"/>
      <c r="N65" s="20"/>
    </row>
    <row r="66" spans="1:14" ht="120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>
        <v>0</v>
      </c>
      <c r="I66" s="16">
        <v>0</v>
      </c>
      <c r="J66" s="17">
        <v>0</v>
      </c>
      <c r="K66" s="27"/>
      <c r="L66" s="25"/>
      <c r="M66" s="35"/>
      <c r="N66" s="20"/>
    </row>
    <row r="67" spans="1:14" ht="33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>
        <v>8</v>
      </c>
      <c r="I67" s="32">
        <v>8</v>
      </c>
      <c r="J67" s="17">
        <f t="shared" si="3"/>
        <v>100</v>
      </c>
      <c r="K67" s="17">
        <f>J67</f>
        <v>100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3"/>
        <v>100</v>
      </c>
      <c r="K68" s="18">
        <f>(J68+J69+J70)/3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93</v>
      </c>
      <c r="I69" s="17">
        <v>93</v>
      </c>
      <c r="J69" s="17">
        <f t="shared" si="3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100</v>
      </c>
      <c r="I70" s="16">
        <v>100</v>
      </c>
      <c r="J70" s="17">
        <f t="shared" si="3"/>
        <v>100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5</v>
      </c>
      <c r="I71" s="32">
        <v>5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>
        <v>100</v>
      </c>
      <c r="I72" s="17">
        <v>100</v>
      </c>
      <c r="J72" s="17">
        <f>IF(I72/H72*100&gt;100,100,I72/H72*100)</f>
        <v>100</v>
      </c>
      <c r="K72" s="18">
        <f>(J72+J73+J74)/2</f>
        <v>100</v>
      </c>
      <c r="L72" s="19">
        <f>(K72+K75)/2</f>
        <v>100</v>
      </c>
      <c r="M72" s="35"/>
      <c r="N72" s="20"/>
    </row>
    <row r="73" spans="1:14" ht="75.95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>
        <v>100</v>
      </c>
      <c r="I73" s="17">
        <v>100</v>
      </c>
      <c r="J73" s="17">
        <f>IF(I73/H73*100&gt;100,100,I73/H73*100)</f>
        <v>100</v>
      </c>
      <c r="K73" s="24"/>
      <c r="L73" s="25"/>
      <c r="M73" s="35"/>
      <c r="N73" s="20"/>
    </row>
    <row r="74" spans="1:14" ht="90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>
        <v>0</v>
      </c>
      <c r="I74" s="16">
        <v>0</v>
      </c>
      <c r="J74" s="17">
        <v>0</v>
      </c>
      <c r="K74" s="27"/>
      <c r="L74" s="25"/>
      <c r="M74" s="35"/>
      <c r="N74" s="20"/>
    </row>
    <row r="75" spans="1:14" ht="33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>
        <v>1</v>
      </c>
      <c r="I75" s="32">
        <v>1</v>
      </c>
      <c r="J75" s="17">
        <f t="shared" ref="J75:J81" si="4">IF(I75/H75*100&gt;100,100,I75/H75*100)</f>
        <v>100</v>
      </c>
      <c r="K75" s="17">
        <f>J75</f>
        <v>100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 t="shared" ref="J95:J109" si="6"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>
        <v>100</v>
      </c>
      <c r="I96" s="17">
        <v>100</v>
      </c>
      <c r="J96" s="17">
        <f t="shared" si="6"/>
        <v>100</v>
      </c>
      <c r="K96" s="18">
        <f>(J96+J97+J98)/2</f>
        <v>100</v>
      </c>
      <c r="L96" s="19">
        <f>(K96+K99)/2</f>
        <v>100</v>
      </c>
      <c r="M96" s="35"/>
      <c r="N96" s="20"/>
    </row>
    <row r="97" spans="1:14" ht="75.95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>
        <v>82</v>
      </c>
      <c r="I97" s="17">
        <v>82</v>
      </c>
      <c r="J97" s="17">
        <f t="shared" si="6"/>
        <v>100</v>
      </c>
      <c r="K97" s="24"/>
      <c r="L97" s="25"/>
      <c r="M97" s="35"/>
      <c r="N97" s="20"/>
    </row>
    <row r="98" spans="1:14" ht="90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>
        <v>0</v>
      </c>
      <c r="I98" s="16">
        <v>0</v>
      </c>
      <c r="J98" s="17">
        <v>0</v>
      </c>
      <c r="K98" s="27"/>
      <c r="L98" s="25"/>
      <c r="M98" s="35"/>
      <c r="N98" s="20"/>
    </row>
    <row r="99" spans="1:14" ht="33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>
        <v>1</v>
      </c>
      <c r="I99" s="32">
        <v>1</v>
      </c>
      <c r="J99" s="17">
        <f t="shared" si="6"/>
        <v>100</v>
      </c>
      <c r="K99" s="17">
        <f>J99</f>
        <v>100</v>
      </c>
      <c r="L99" s="33"/>
      <c r="M99" s="35"/>
      <c r="N99" s="17"/>
    </row>
    <row r="100" spans="1:14" ht="75.95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>
        <v>100</v>
      </c>
      <c r="I100" s="17">
        <v>100</v>
      </c>
      <c r="J100" s="17">
        <f t="shared" si="6"/>
        <v>100</v>
      </c>
      <c r="K100" s="18">
        <f>(J100+J101+J102)/3</f>
        <v>100</v>
      </c>
      <c r="L100" s="19">
        <f>(K100+K103)/2</f>
        <v>100</v>
      </c>
      <c r="M100" s="35"/>
      <c r="N100" s="20"/>
    </row>
    <row r="101" spans="1:14" ht="75.95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>
        <v>94</v>
      </c>
      <c r="I101" s="17">
        <v>94</v>
      </c>
      <c r="J101" s="17">
        <f t="shared" si="6"/>
        <v>100</v>
      </c>
      <c r="K101" s="24"/>
      <c r="L101" s="25"/>
      <c r="M101" s="35"/>
      <c r="N101" s="20"/>
    </row>
    <row r="102" spans="1:14" ht="90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>
        <v>100</v>
      </c>
      <c r="I102" s="16">
        <v>100</v>
      </c>
      <c r="J102" s="17">
        <f t="shared" si="6"/>
        <v>100</v>
      </c>
      <c r="K102" s="27"/>
      <c r="L102" s="25"/>
      <c r="M102" s="35"/>
      <c r="N102" s="20"/>
    </row>
    <row r="103" spans="1:14" ht="33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>
        <v>155</v>
      </c>
      <c r="I103" s="32">
        <v>155</v>
      </c>
      <c r="J103" s="17">
        <f t="shared" si="6"/>
        <v>100</v>
      </c>
      <c r="K103" s="17">
        <f>J103</f>
        <v>100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6"/>
        <v>100</v>
      </c>
      <c r="K108" s="18">
        <f>(J108+J109+J110)/2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91</v>
      </c>
      <c r="I109" s="17">
        <v>91</v>
      </c>
      <c r="J109" s="17">
        <f t="shared" si="6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100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94</v>
      </c>
      <c r="I121" s="17">
        <v>94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246</v>
      </c>
      <c r="I123" s="32">
        <v>246</v>
      </c>
      <c r="J123" s="17">
        <f t="shared" si="7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>
        <v>100</v>
      </c>
      <c r="I136" s="17">
        <v>100</v>
      </c>
      <c r="J136" s="17">
        <f>IF(I136/H136*100&gt;100,100,I136/H136*100)</f>
        <v>100</v>
      </c>
      <c r="K136" s="18">
        <f>(J136+J137+J138)/2</f>
        <v>100</v>
      </c>
      <c r="L136" s="19">
        <f>(K136+K139)/2</f>
        <v>100</v>
      </c>
      <c r="M136" s="35"/>
      <c r="N136" s="20"/>
    </row>
    <row r="137" spans="1:14" ht="75.95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>
        <v>100</v>
      </c>
      <c r="I137" s="17">
        <v>100</v>
      </c>
      <c r="J137" s="17">
        <f>IF(I137/H137*100&gt;100,100,I137/H137*100)</f>
        <v>100</v>
      </c>
      <c r="K137" s="24"/>
      <c r="L137" s="25"/>
      <c r="M137" s="35"/>
      <c r="N137" s="20"/>
    </row>
    <row r="138" spans="1:14" ht="90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>
        <v>0</v>
      </c>
      <c r="I138" s="16">
        <v>0</v>
      </c>
      <c r="J138" s="17">
        <v>0</v>
      </c>
      <c r="K138" s="27"/>
      <c r="L138" s="25"/>
      <c r="M138" s="35"/>
      <c r="N138" s="20"/>
    </row>
    <row r="139" spans="1:14" ht="33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>
        <v>14</v>
      </c>
      <c r="I139" s="32">
        <v>14</v>
      </c>
      <c r="J139" s="17">
        <f t="shared" ref="J139:J145" si="8">IF(I139/H139*100&gt;100,100,I139/H139*100)</f>
        <v>100</v>
      </c>
      <c r="K139" s="17">
        <f>J139</f>
        <v>100</v>
      </c>
      <c r="L139" s="33"/>
      <c r="M139" s="35"/>
      <c r="N139" s="17"/>
    </row>
    <row r="140" spans="1:14" ht="75.95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 t="shared" si="8"/>
        <v>100</v>
      </c>
      <c r="K140" s="18">
        <f>(J140+J141+J142)/2</f>
        <v>100</v>
      </c>
      <c r="L140" s="19">
        <f>(K140+K143)/2</f>
        <v>100</v>
      </c>
      <c r="M140" s="35"/>
      <c r="N140" s="20"/>
    </row>
    <row r="141" spans="1:14" ht="75.95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100</v>
      </c>
      <c r="J141" s="17">
        <f t="shared" si="8"/>
        <v>100</v>
      </c>
      <c r="K141" s="24"/>
      <c r="L141" s="25"/>
      <c r="M141" s="35"/>
      <c r="N141" s="20"/>
    </row>
    <row r="142" spans="1:14" ht="80.099999999999994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>
        <v>0</v>
      </c>
      <c r="I142" s="16">
        <v>0</v>
      </c>
      <c r="J142" s="17">
        <v>0</v>
      </c>
      <c r="K142" s="27"/>
      <c r="L142" s="25"/>
      <c r="M142" s="35"/>
      <c r="N142" s="20"/>
    </row>
    <row r="143" spans="1:14" ht="33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1</v>
      </c>
      <c r="I143" s="32">
        <v>1</v>
      </c>
      <c r="J143" s="17">
        <f t="shared" si="8"/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 t="shared" si="8"/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 t="shared" si="8"/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1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>
        <v>100</v>
      </c>
      <c r="I172" s="17">
        <v>100</v>
      </c>
      <c r="J172" s="17">
        <f>IF(I172/H172*100&gt;100,100,I172/H172*100)</f>
        <v>100</v>
      </c>
      <c r="K172" s="18">
        <f>(J172+J173+J174)/3</f>
        <v>100</v>
      </c>
      <c r="L172" s="19">
        <f>(K172+K175)/2</f>
        <v>98.507462686567166</v>
      </c>
      <c r="M172" s="35"/>
      <c r="N172" s="20"/>
    </row>
    <row r="173" spans="1:14" ht="75.95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>
        <v>100</v>
      </c>
      <c r="I173" s="17">
        <v>100</v>
      </c>
      <c r="J173" s="17">
        <f>IF(I173/H173*100&gt;100,100,I173/H173*100)</f>
        <v>100</v>
      </c>
      <c r="K173" s="24"/>
      <c r="L173" s="25"/>
      <c r="M173" s="35"/>
      <c r="N173" s="20"/>
    </row>
    <row r="174" spans="1:14" ht="80.099999999999994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>
        <v>100</v>
      </c>
      <c r="I174" s="16">
        <v>100</v>
      </c>
      <c r="J174" s="17">
        <f>IF(I174/H174*100&gt;100,100,I174/H174*100)</f>
        <v>100</v>
      </c>
      <c r="K174" s="27"/>
      <c r="L174" s="25"/>
      <c r="M174" s="35"/>
      <c r="N174" s="20"/>
    </row>
    <row r="175" spans="1:14" ht="33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>
        <v>67</v>
      </c>
      <c r="I175" s="32">
        <v>65</v>
      </c>
      <c r="J175" s="17">
        <f>IF(I175/H175*100&gt;100,100,I175/H175*100)</f>
        <v>97.014925373134332</v>
      </c>
      <c r="K175" s="17">
        <f>J175</f>
        <v>97.014925373134332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(J176+J177+J178)/2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>
        <v>0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hidden="1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/>
      <c r="I192" s="17"/>
      <c r="J192" s="17" t="e">
        <f>IF(I192/H192*100&gt;100,100,I192/H192*100)</f>
        <v>#DIV/0!</v>
      </c>
      <c r="K192" s="18" t="e">
        <f>(J192+J193+J194)/2</f>
        <v>#DIV/0!</v>
      </c>
      <c r="L192" s="19" t="e">
        <f>(K192+K195)/2</f>
        <v>#DIV/0!</v>
      </c>
      <c r="M192" s="35"/>
      <c r="N192" s="20"/>
    </row>
    <row r="193" spans="1:14" ht="75.95" hidden="1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/>
      <c r="I193" s="17"/>
      <c r="J193" s="17" t="e">
        <f>IF(I193/H193*100&gt;100,100,I193/H193*100)</f>
        <v>#DIV/0!</v>
      </c>
      <c r="K193" s="24"/>
      <c r="L193" s="25"/>
      <c r="M193" s="35"/>
      <c r="N193" s="20"/>
    </row>
    <row r="194" spans="1:14" ht="80.099999999999994" hidden="1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/>
      <c r="I194" s="16"/>
      <c r="J194" s="17"/>
      <c r="K194" s="27"/>
      <c r="L194" s="25"/>
      <c r="M194" s="35"/>
      <c r="N194" s="20"/>
    </row>
    <row r="195" spans="1:14" ht="33" hidden="1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/>
      <c r="I195" s="32"/>
      <c r="J195" s="17" t="e">
        <f>IF(I195/H195*100&gt;100,100,I195/H195*100)</f>
        <v>#DIV/0!</v>
      </c>
      <c r="K195" s="17" t="e">
        <f>J195</f>
        <v>#DIV/0!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>IF(I196/H196*100&gt;100,100,I196/H196*100)</f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>IF(I197/H197*100&gt;100,100,I197/H197*100)</f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>
        <v>100</v>
      </c>
      <c r="I208" s="17">
        <v>100</v>
      </c>
      <c r="J208" s="17">
        <f>IF(I208/H208*100&gt;100,100,I208/H208*100)</f>
        <v>100</v>
      </c>
      <c r="K208" s="18">
        <f>(J208+J209+J210)/2</f>
        <v>100</v>
      </c>
      <c r="L208" s="19">
        <f>(K208+K211)/2</f>
        <v>100</v>
      </c>
      <c r="M208" s="35"/>
      <c r="N208" s="20"/>
    </row>
    <row r="209" spans="1:14" ht="75.95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>
        <v>100</v>
      </c>
      <c r="I209" s="17">
        <v>100</v>
      </c>
      <c r="J209" s="17">
        <f>IF(I209/H209*100&gt;100,100,I209/H209*100)</f>
        <v>100</v>
      </c>
      <c r="K209" s="24"/>
      <c r="L209" s="25"/>
      <c r="M209" s="35"/>
      <c r="N209" s="20"/>
    </row>
    <row r="210" spans="1:14" ht="80.099999999999994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>
        <v>0</v>
      </c>
      <c r="I210" s="16">
        <v>0</v>
      </c>
      <c r="J210" s="17">
        <v>0</v>
      </c>
      <c r="K210" s="27"/>
      <c r="L210" s="25"/>
      <c r="M210" s="35"/>
      <c r="N210" s="20"/>
    </row>
    <row r="211" spans="1:14" ht="33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>
        <v>2</v>
      </c>
      <c r="I211" s="32">
        <v>2</v>
      </c>
      <c r="J211" s="17">
        <f t="shared" ref="J211:J274" si="10">IF(I211/H211*100&gt;100,100,I211/H211*100)</f>
        <v>100</v>
      </c>
      <c r="K211" s="17">
        <f>J211</f>
        <v>100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0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0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0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0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71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72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72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73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0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10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0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0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0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10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10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10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1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1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1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1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1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26.9</v>
      </c>
      <c r="I280" s="17">
        <v>27</v>
      </c>
      <c r="J280" s="17">
        <f t="shared" si="11"/>
        <v>100</v>
      </c>
      <c r="K280" s="18">
        <f>(J280+J281+J282)/3</f>
        <v>96.885714285714286</v>
      </c>
      <c r="L280" s="19">
        <f>(K280+K283)/2</f>
        <v>96.105070883315165</v>
      </c>
      <c r="M280" s="35"/>
      <c r="N280" s="71" t="s">
        <v>163</v>
      </c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70</v>
      </c>
      <c r="I281" s="17">
        <v>69.2</v>
      </c>
      <c r="J281" s="17">
        <f t="shared" si="11"/>
        <v>98.857142857142861</v>
      </c>
      <c r="K281" s="24"/>
      <c r="L281" s="25"/>
      <c r="M281" s="35"/>
      <c r="N281" s="72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91.8</v>
      </c>
      <c r="J282" s="17">
        <f t="shared" si="11"/>
        <v>91.8</v>
      </c>
      <c r="K282" s="27"/>
      <c r="L282" s="25"/>
      <c r="M282" s="35"/>
      <c r="N282" s="72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36680</v>
      </c>
      <c r="I283" s="31">
        <v>34965</v>
      </c>
      <c r="J283" s="17">
        <f t="shared" si="11"/>
        <v>95.324427480916029</v>
      </c>
      <c r="K283" s="17">
        <f>J283</f>
        <v>95.324427480916029</v>
      </c>
      <c r="L283" s="33"/>
      <c r="M283" s="35"/>
      <c r="N283" s="73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13.7</v>
      </c>
      <c r="I284" s="17">
        <v>15.8</v>
      </c>
      <c r="J284" s="17">
        <f t="shared" si="11"/>
        <v>100</v>
      </c>
      <c r="K284" s="18">
        <f>(J284+J285+J286)/3</f>
        <v>100</v>
      </c>
      <c r="L284" s="19">
        <f>(K284+K287)/2</f>
        <v>100</v>
      </c>
      <c r="M284" s="35"/>
      <c r="N284" s="71" t="s">
        <v>163</v>
      </c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67</v>
      </c>
      <c r="I285" s="17">
        <v>69.8</v>
      </c>
      <c r="J285" s="17">
        <f t="shared" si="11"/>
        <v>100</v>
      </c>
      <c r="K285" s="24"/>
      <c r="L285" s="25"/>
      <c r="M285" s="35"/>
      <c r="N285" s="72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33.299999999999997</v>
      </c>
      <c r="I286" s="16">
        <v>66</v>
      </c>
      <c r="J286" s="17">
        <f t="shared" si="11"/>
        <v>100</v>
      </c>
      <c r="K286" s="27"/>
      <c r="L286" s="25"/>
      <c r="M286" s="35"/>
      <c r="N286" s="72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21060</v>
      </c>
      <c r="I287" s="31">
        <v>23518</v>
      </c>
      <c r="J287" s="17">
        <f t="shared" si="11"/>
        <v>100</v>
      </c>
      <c r="K287" s="17">
        <f>J287</f>
        <v>100</v>
      </c>
      <c r="L287" s="33"/>
      <c r="M287" s="35"/>
      <c r="N287" s="73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1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1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1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1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4" spans="1:14" x14ac:dyDescent="0.25">
      <c r="I314" s="63">
        <f>I11+I47+I59</f>
        <v>398</v>
      </c>
    </row>
    <row r="315" spans="1:14" x14ac:dyDescent="0.25">
      <c r="I315" s="63">
        <f>I71+I75+I103+I123</f>
        <v>407</v>
      </c>
    </row>
    <row r="316" spans="1:14" x14ac:dyDescent="0.25">
      <c r="B316" s="62"/>
      <c r="C316" s="62"/>
      <c r="I316" s="63">
        <f>I143+I175+I179</f>
        <v>66</v>
      </c>
    </row>
  </sheetData>
  <autoFilter ref="B3:M3"/>
  <mergeCells count="391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4:B287"/>
    <mergeCell ref="C284:C287"/>
    <mergeCell ref="D284:D287"/>
    <mergeCell ref="K284:K286"/>
    <mergeCell ref="L284:L287"/>
    <mergeCell ref="N284:N287"/>
    <mergeCell ref="B280:B283"/>
    <mergeCell ref="C280:C283"/>
    <mergeCell ref="D280:D283"/>
    <mergeCell ref="K280:K282"/>
    <mergeCell ref="L280:L283"/>
    <mergeCell ref="N280:N283"/>
    <mergeCell ref="B272:B275"/>
    <mergeCell ref="C272:C275"/>
    <mergeCell ref="D272:D275"/>
    <mergeCell ref="K272:K274"/>
    <mergeCell ref="L272:L275"/>
    <mergeCell ref="B276:B279"/>
    <mergeCell ref="C276:C279"/>
    <mergeCell ref="D276:D279"/>
    <mergeCell ref="K276:K278"/>
    <mergeCell ref="L276:L279"/>
    <mergeCell ref="B264:B267"/>
    <mergeCell ref="C264:C267"/>
    <mergeCell ref="D264:D267"/>
    <mergeCell ref="K264:K266"/>
    <mergeCell ref="L264:L267"/>
    <mergeCell ref="B268:B271"/>
    <mergeCell ref="C268:C271"/>
    <mergeCell ref="D268:D271"/>
    <mergeCell ref="K268:K270"/>
    <mergeCell ref="L268:L271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N248:N251"/>
    <mergeCell ref="B252:B255"/>
    <mergeCell ref="C252:C255"/>
    <mergeCell ref="D252:D255"/>
    <mergeCell ref="K252:K254"/>
    <mergeCell ref="L252:L255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4" fitToHeight="6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2.42578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43.28515625" customWidth="1"/>
  </cols>
  <sheetData>
    <row r="2" spans="1:14" ht="39" customHeight="1" x14ac:dyDescent="0.25">
      <c r="B2" s="82" t="s">
        <v>359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360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10.5</v>
      </c>
      <c r="I39" s="17">
        <v>10.1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100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20</v>
      </c>
      <c r="I42" s="98">
        <v>20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10</v>
      </c>
      <c r="I43" s="17">
        <v>8.3000000000000007</v>
      </c>
      <c r="J43" s="17">
        <f>IF(H43/I43*100&gt;100,100,H43/I43*100)</f>
        <v>100</v>
      </c>
      <c r="K43" s="88">
        <f>(J43+J44+J45)/3</f>
        <v>100</v>
      </c>
      <c r="L43" s="89">
        <f>(K43+K46)/2</f>
        <v>90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100</v>
      </c>
      <c r="I45" s="16">
        <v>100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5</v>
      </c>
      <c r="I46" s="32">
        <v>4</v>
      </c>
      <c r="J46" s="17">
        <f>IF(I46/H46*100&gt;100,100,I46/H46*100)</f>
        <v>80</v>
      </c>
      <c r="K46" s="17">
        <f>J46</f>
        <v>80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</v>
      </c>
      <c r="I51" s="17">
        <v>9.8000000000000007</v>
      </c>
      <c r="J51" s="17">
        <f>IF(H51/I51*100&gt;100,100,H51/I51*100)</f>
        <v>100</v>
      </c>
      <c r="K51" s="88">
        <f>(J51+J52+J53)/3</f>
        <v>100</v>
      </c>
      <c r="L51" s="89">
        <f>(K51+K54)/2</f>
        <v>100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63.2</v>
      </c>
      <c r="I53" s="16">
        <v>89.5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202</v>
      </c>
      <c r="I54" s="98">
        <v>203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10.5</v>
      </c>
      <c r="I67" s="17">
        <v>10</v>
      </c>
      <c r="J67" s="17">
        <f>IF(H67/I67*100&gt;100,100,H67/I67*100)</f>
        <v>100</v>
      </c>
      <c r="K67" s="88">
        <f>(J67+J68+J69)/3</f>
        <v>94.433333333333337</v>
      </c>
      <c r="L67" s="99">
        <f>(K67+K70)/2</f>
        <v>97.216666666666669</v>
      </c>
      <c r="M67" s="35"/>
      <c r="N67" s="20"/>
    </row>
    <row r="68" spans="1:14" ht="47.25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94"/>
      <c r="L68" s="95"/>
      <c r="M68" s="35"/>
      <c r="N68" s="20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100</v>
      </c>
      <c r="I69" s="16">
        <v>83.3</v>
      </c>
      <c r="J69" s="17">
        <f>IF(I69/H69*100&gt;100,100,I69/H69*100)</f>
        <v>83.3</v>
      </c>
      <c r="K69" s="94"/>
      <c r="L69" s="95"/>
      <c r="M69" s="35"/>
      <c r="N69" s="20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40</v>
      </c>
      <c r="I70" s="32">
        <v>48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47.25" x14ac:dyDescent="0.25">
      <c r="A71" s="111"/>
      <c r="B71" s="100" t="s">
        <v>295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>
        <v>100</v>
      </c>
      <c r="I71" s="17">
        <v>100</v>
      </c>
      <c r="J71" s="17">
        <f>IF(I71/H71*100&gt;100,100,I71/H71*100)</f>
        <v>100</v>
      </c>
      <c r="K71" s="88">
        <f>(J71+J72+J73)/3</f>
        <v>100</v>
      </c>
      <c r="L71" s="89">
        <f>(K71+K74)/2</f>
        <v>100</v>
      </c>
      <c r="M71" s="35"/>
      <c r="N71" s="20"/>
    </row>
    <row r="72" spans="1:14" ht="63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>
        <v>10</v>
      </c>
      <c r="I72" s="17">
        <v>7.3</v>
      </c>
      <c r="J72" s="17">
        <f>IF(H72/I72*100&gt;100,100,H72/I72*100)</f>
        <v>100</v>
      </c>
      <c r="K72" s="94"/>
      <c r="L72" s="95"/>
      <c r="M72" s="35"/>
      <c r="N72" s="20"/>
    </row>
    <row r="73" spans="1:14" ht="89.25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>
        <v>100</v>
      </c>
      <c r="I73" s="17">
        <v>100</v>
      </c>
      <c r="J73" s="17">
        <f>IF(I73/H73*100&gt;100,100,I73/H73*100)</f>
        <v>100</v>
      </c>
      <c r="K73" s="94"/>
      <c r="L73" s="95"/>
      <c r="M73" s="35"/>
      <c r="N73" s="20"/>
    </row>
    <row r="74" spans="1:14" ht="33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>
        <v>1</v>
      </c>
      <c r="I74" s="32">
        <v>1</v>
      </c>
      <c r="J74" s="17">
        <f>IF(I74/H74*100&gt;100,100,I74/H74*100)</f>
        <v>100</v>
      </c>
      <c r="K74" s="17">
        <f>J74</f>
        <v>100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90</v>
      </c>
      <c r="M75" s="35"/>
      <c r="N75" s="71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10</v>
      </c>
      <c r="I76" s="17">
        <v>8.3000000000000007</v>
      </c>
      <c r="J76" s="17">
        <f>IF(H76/I76*100&gt;100,100,H76/I76*100)</f>
        <v>100</v>
      </c>
      <c r="K76" s="94"/>
      <c r="L76" s="95"/>
      <c r="M76" s="35"/>
      <c r="N76" s="72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72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5</v>
      </c>
      <c r="I78" s="98">
        <v>4</v>
      </c>
      <c r="J78" s="17">
        <f>IF(I78/H78*100&gt;100,100,I78/H78*100)</f>
        <v>80</v>
      </c>
      <c r="K78" s="17">
        <f>J78</f>
        <v>80</v>
      </c>
      <c r="L78" s="95"/>
      <c r="M78" s="35"/>
      <c r="N78" s="73"/>
    </row>
    <row r="79" spans="1:14" ht="47.25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</v>
      </c>
      <c r="I88" s="17">
        <v>9.8000000000000007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222</v>
      </c>
      <c r="I90" s="98">
        <v>222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>
        <v>100</v>
      </c>
      <c r="I119" s="17">
        <v>100</v>
      </c>
      <c r="J119" s="17">
        <f>IF(I119/H119*100&gt;100,100,I119/H119*100)</f>
        <v>100</v>
      </c>
      <c r="K119" s="88">
        <f>(J119+J120+J121)/3</f>
        <v>100</v>
      </c>
      <c r="L119" s="89">
        <f>(K119+K122)/2</f>
        <v>100</v>
      </c>
      <c r="M119" s="35"/>
      <c r="N119" s="20"/>
    </row>
    <row r="120" spans="1:14" ht="63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>
        <v>10.1</v>
      </c>
      <c r="I120" s="17">
        <v>8.1999999999999993</v>
      </c>
      <c r="J120" s="17">
        <f>IF(H120/I120*100&gt;100,100,H120/I120*100)</f>
        <v>100</v>
      </c>
      <c r="K120" s="94"/>
      <c r="L120" s="95"/>
      <c r="M120" s="35"/>
      <c r="N120" s="20"/>
    </row>
    <row r="121" spans="1:14" ht="89.25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>
        <v>100</v>
      </c>
      <c r="I121" s="17">
        <v>100</v>
      </c>
      <c r="J121" s="17">
        <f>IF(I121/H121*100&gt;100,100,I121/H121*100)</f>
        <v>100</v>
      </c>
      <c r="K121" s="94"/>
      <c r="L121" s="95"/>
      <c r="M121" s="35"/>
      <c r="N121" s="20"/>
    </row>
    <row r="122" spans="1:14" ht="33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>
        <v>7</v>
      </c>
      <c r="I122" s="32">
        <v>7</v>
      </c>
      <c r="J122" s="17">
        <f>IF(I122/H122*100&gt;100,100,I122/H122*100)</f>
        <v>100</v>
      </c>
      <c r="K122" s="17">
        <f>J122</f>
        <v>100</v>
      </c>
      <c r="L122" s="95"/>
      <c r="M122" s="35"/>
      <c r="N122" s="17"/>
    </row>
    <row r="123" spans="1:14" ht="47.25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100</v>
      </c>
      <c r="J123" s="17">
        <f>IF(I123/H123*100&gt;100,100,I123/H123*100)</f>
        <v>100</v>
      </c>
      <c r="K123" s="88">
        <f>(J123+J124+J125)/3</f>
        <v>100</v>
      </c>
      <c r="L123" s="89">
        <f>(K123+K126)/2</f>
        <v>100</v>
      </c>
      <c r="M123" s="35"/>
      <c r="N123" s="20"/>
    </row>
    <row r="124" spans="1:14" ht="63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10.5</v>
      </c>
      <c r="I124" s="17">
        <v>10.5</v>
      </c>
      <c r="J124" s="17">
        <f>IF(H124/I124*100&gt;100,100,H124/I124*100)</f>
        <v>100</v>
      </c>
      <c r="K124" s="94"/>
      <c r="L124" s="95"/>
      <c r="M124" s="35"/>
      <c r="N124" s="20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20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40</v>
      </c>
      <c r="I126" s="32">
        <v>40</v>
      </c>
      <c r="J126" s="17">
        <f>IF(I126/H126*100&gt;100,100,I126/H126*100)</f>
        <v>100</v>
      </c>
      <c r="K126" s="17">
        <f>J126</f>
        <v>100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7">
    <mergeCell ref="K145:M145"/>
    <mergeCell ref="K148:M148"/>
    <mergeCell ref="B135:B138"/>
    <mergeCell ref="C135:C138"/>
    <mergeCell ref="D135:D138"/>
    <mergeCell ref="K135:K137"/>
    <mergeCell ref="L135:L138"/>
    <mergeCell ref="B139:B142"/>
    <mergeCell ref="C139:C142"/>
    <mergeCell ref="D139:D142"/>
    <mergeCell ref="K139:K141"/>
    <mergeCell ref="L139:L142"/>
    <mergeCell ref="B127:B130"/>
    <mergeCell ref="C127:C130"/>
    <mergeCell ref="D127:D130"/>
    <mergeCell ref="K127:K129"/>
    <mergeCell ref="L127:L130"/>
    <mergeCell ref="B131:B134"/>
    <mergeCell ref="C131:C134"/>
    <mergeCell ref="D131:D134"/>
    <mergeCell ref="K131:K133"/>
    <mergeCell ref="L131:L134"/>
    <mergeCell ref="B119:B122"/>
    <mergeCell ref="C119:C122"/>
    <mergeCell ref="D119:D122"/>
    <mergeCell ref="K119:K121"/>
    <mergeCell ref="L119:L122"/>
    <mergeCell ref="B123:B126"/>
    <mergeCell ref="C123:C126"/>
    <mergeCell ref="D123:D126"/>
    <mergeCell ref="K123:K125"/>
    <mergeCell ref="L123:L126"/>
    <mergeCell ref="B111:B114"/>
    <mergeCell ref="C111:C114"/>
    <mergeCell ref="D111:D114"/>
    <mergeCell ref="K111:K113"/>
    <mergeCell ref="L111:L114"/>
    <mergeCell ref="B115:B118"/>
    <mergeCell ref="C115:C118"/>
    <mergeCell ref="D115:D118"/>
    <mergeCell ref="K115:K117"/>
    <mergeCell ref="L115:L118"/>
    <mergeCell ref="B103:B106"/>
    <mergeCell ref="C103:C106"/>
    <mergeCell ref="D103:D106"/>
    <mergeCell ref="K103:K105"/>
    <mergeCell ref="L103:L106"/>
    <mergeCell ref="B107:B110"/>
    <mergeCell ref="C107:C110"/>
    <mergeCell ref="D107:D110"/>
    <mergeCell ref="K107:K109"/>
    <mergeCell ref="L107:L110"/>
    <mergeCell ref="B95:B98"/>
    <mergeCell ref="C95:C98"/>
    <mergeCell ref="D95:D98"/>
    <mergeCell ref="K95:K97"/>
    <mergeCell ref="L95:L98"/>
    <mergeCell ref="B99:B102"/>
    <mergeCell ref="C99:C102"/>
    <mergeCell ref="D99:D102"/>
    <mergeCell ref="K99:K101"/>
    <mergeCell ref="L99:L102"/>
    <mergeCell ref="B87:B90"/>
    <mergeCell ref="C87:C90"/>
    <mergeCell ref="D87:D90"/>
    <mergeCell ref="K87:K89"/>
    <mergeCell ref="L87:L90"/>
    <mergeCell ref="B91:B94"/>
    <mergeCell ref="C91:C94"/>
    <mergeCell ref="D91:D94"/>
    <mergeCell ref="K91:K93"/>
    <mergeCell ref="L91:L94"/>
    <mergeCell ref="B79:B82"/>
    <mergeCell ref="C79:C82"/>
    <mergeCell ref="D79:D82"/>
    <mergeCell ref="K79:K81"/>
    <mergeCell ref="L79:L82"/>
    <mergeCell ref="B83:B86"/>
    <mergeCell ref="C83:C86"/>
    <mergeCell ref="D83:D86"/>
    <mergeCell ref="K83:K85"/>
    <mergeCell ref="L83:L86"/>
    <mergeCell ref="B75:B78"/>
    <mergeCell ref="C75:C78"/>
    <mergeCell ref="D75:D78"/>
    <mergeCell ref="K75:K77"/>
    <mergeCell ref="L75:L78"/>
    <mergeCell ref="N75:N78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9685039370078741" header="0.31496062992125984" footer="0.31496062992125984"/>
  <pageSetup paperSize="9" scale="41" fitToHeight="3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361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362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6.9</v>
      </c>
      <c r="I39" s="17">
        <v>6.9</v>
      </c>
      <c r="J39" s="17">
        <f>IF(H39/I39*100&gt;100,100,H39/I39*100)</f>
        <v>100</v>
      </c>
      <c r="K39" s="88">
        <f>(J39+J40+J41)/3</f>
        <v>98.770609812012836</v>
      </c>
      <c r="L39" s="89">
        <f>(K39+K42)/2</f>
        <v>99.385304906006411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98.1</v>
      </c>
      <c r="J40" s="17">
        <f>IF(I40/H40*100&gt;100,100,I40/H40*100)</f>
        <v>98.1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72.7</v>
      </c>
      <c r="I41" s="16">
        <v>71.400000000000006</v>
      </c>
      <c r="J41" s="17">
        <f>IF(I41/H41*100&gt;100,100,I41/H41*100)</f>
        <v>98.211829436038528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39</v>
      </c>
      <c r="I42" s="98">
        <v>43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6.9</v>
      </c>
      <c r="I43" s="17">
        <v>6.8</v>
      </c>
      <c r="J43" s="17">
        <f>IF(H43/I43*100&gt;100,100,H43/I43*100)</f>
        <v>100</v>
      </c>
      <c r="K43" s="88">
        <f>(J43+J44+J45)/3</f>
        <v>99.966666666666654</v>
      </c>
      <c r="L43" s="89">
        <f>(K43+K46)/2</f>
        <v>99.98333333333332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99.9</v>
      </c>
      <c r="J44" s="17">
        <f>IF(I44/H44*100&gt;100,100,I44/H44*100)</f>
        <v>99.9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83.3</v>
      </c>
      <c r="I45" s="16">
        <v>85.7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1</v>
      </c>
      <c r="I46" s="32">
        <v>1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6.9</v>
      </c>
      <c r="I51" s="17">
        <v>6.9</v>
      </c>
      <c r="J51" s="17">
        <f>IF(H51/I51*100&gt;100,100,H51/I51*100)</f>
        <v>100</v>
      </c>
      <c r="K51" s="88">
        <f>(J51+J52+J53)/3</f>
        <v>98.033333333333346</v>
      </c>
      <c r="L51" s="89">
        <f>(K51+K54)/2</f>
        <v>99.01666666666668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94.1</v>
      </c>
      <c r="J52" s="17">
        <f>IF(I52/H52*100&gt;100,100,I52/H52*100)</f>
        <v>94.1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50</v>
      </c>
      <c r="I53" s="16">
        <v>50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125</v>
      </c>
      <c r="I54" s="98">
        <v>126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99.7</v>
      </c>
      <c r="J75" s="17">
        <f>IF(I75/H75*100&gt;100,100,I75/H75*100)</f>
        <v>99.7</v>
      </c>
      <c r="K75" s="88">
        <f>(J75+J76+J77)/3</f>
        <v>99.899999999999991</v>
      </c>
      <c r="L75" s="89">
        <f>(K75+K78)/2</f>
        <v>99.949999999999989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6.9</v>
      </c>
      <c r="I76" s="17">
        <v>6.8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1</v>
      </c>
      <c r="I78" s="98">
        <v>1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47.25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97.7</v>
      </c>
      <c r="J87" s="17">
        <f>IF(I87/H87*100&gt;100,100,I87/H87*100)</f>
        <v>97.7</v>
      </c>
      <c r="K87" s="88">
        <f>(J87+J88+J89)/3</f>
        <v>99.233333333333334</v>
      </c>
      <c r="L87" s="89">
        <f>(K87+K90)/2</f>
        <v>99.616666666666674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6.9</v>
      </c>
      <c r="I88" s="17">
        <v>6.9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164</v>
      </c>
      <c r="I90" s="98">
        <v>169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1.570312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363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364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8</v>
      </c>
      <c r="I39" s="17">
        <v>6.9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100</v>
      </c>
      <c r="I41" s="16">
        <v>100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27</v>
      </c>
      <c r="I42" s="98">
        <v>38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8.1</v>
      </c>
      <c r="I43" s="17">
        <v>4.9000000000000004</v>
      </c>
      <c r="J43" s="17">
        <f>IF(H43/I43*100&gt;100,100,H43/I43*100)</f>
        <v>100</v>
      </c>
      <c r="K43" s="88">
        <f>(J43+J44+J45)/3</f>
        <v>100</v>
      </c>
      <c r="L43" s="89">
        <f>(K43+K46)/2</f>
        <v>100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100</v>
      </c>
      <c r="I45" s="16">
        <v>100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2</v>
      </c>
      <c r="I46" s="32">
        <v>2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8</v>
      </c>
      <c r="I51" s="17">
        <v>4.9000000000000004</v>
      </c>
      <c r="J51" s="17">
        <f>IF(H51/I51*100&gt;100,100,H51/I51*100)</f>
        <v>100</v>
      </c>
      <c r="K51" s="88">
        <f>(J51+J52+J53)/3</f>
        <v>93.866874027993788</v>
      </c>
      <c r="L51" s="89">
        <f>(K51+K54)/2</f>
        <v>94.202344577022103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84.4</v>
      </c>
      <c r="J52" s="17">
        <f>IF(I52/H52*100&gt;100,100,I52/H52*100)</f>
        <v>84.4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64.3</v>
      </c>
      <c r="I53" s="16">
        <v>62.5</v>
      </c>
      <c r="J53" s="17">
        <f>IF(I53/H53*100&gt;100,100,I53/H53*100)</f>
        <v>97.200622083981344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238</v>
      </c>
      <c r="I54" s="98">
        <v>225</v>
      </c>
      <c r="J54" s="17">
        <f>IF(I54/H54*100&gt;100,100,I54/H54*100)</f>
        <v>94.537815126050418</v>
      </c>
      <c r="K54" s="17">
        <f>J54</f>
        <v>94.537815126050418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47.25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100</v>
      </c>
      <c r="L75" s="89">
        <f>(K75+K78)/2</f>
        <v>100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8.1</v>
      </c>
      <c r="I76" s="17">
        <v>4.9000000000000004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2</v>
      </c>
      <c r="I78" s="98">
        <v>2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47.25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>
        <v>100</v>
      </c>
      <c r="I83" s="17">
        <v>100</v>
      </c>
      <c r="J83" s="17">
        <f>IF(I83/H83*100&gt;100,100,I83/H83*100)</f>
        <v>100</v>
      </c>
      <c r="K83" s="88">
        <f>(J83+J84+J85)/3</f>
        <v>100</v>
      </c>
      <c r="L83" s="89">
        <f>(K83+K86)/2</f>
        <v>100</v>
      </c>
      <c r="M83" s="35"/>
      <c r="N83" s="20"/>
    </row>
    <row r="84" spans="1:14" ht="63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>
        <v>9.9</v>
      </c>
      <c r="I84" s="17">
        <v>8.1999999999999993</v>
      </c>
      <c r="J84" s="17">
        <f>IF(H84/I84*100&gt;100,100,H84/I84*100)</f>
        <v>100</v>
      </c>
      <c r="K84" s="94"/>
      <c r="L84" s="95"/>
      <c r="M84" s="35"/>
      <c r="N84" s="20"/>
    </row>
    <row r="85" spans="1:14" ht="89.25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>
        <v>100</v>
      </c>
      <c r="I85" s="17">
        <v>100</v>
      </c>
      <c r="J85" s="17">
        <f>IF(I85/H85*100&gt;100,100,I85/H85*100)</f>
        <v>100</v>
      </c>
      <c r="K85" s="94"/>
      <c r="L85" s="95"/>
      <c r="M85" s="35"/>
      <c r="N85" s="20"/>
    </row>
    <row r="86" spans="1:14" ht="33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>
        <v>2</v>
      </c>
      <c r="I86" s="98">
        <v>4</v>
      </c>
      <c r="J86" s="17">
        <f>IF(I86/H86*100&gt;100,100,I86/H86*100)</f>
        <v>100</v>
      </c>
      <c r="K86" s="17">
        <f>J86</f>
        <v>100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85.3</v>
      </c>
      <c r="J87" s="17">
        <f>IF(I87/H87*100&gt;100,100,I87/H87*100)</f>
        <v>85.3</v>
      </c>
      <c r="K87" s="88">
        <f>(J87+J88+J89)/3</f>
        <v>95.100000000000009</v>
      </c>
      <c r="L87" s="89">
        <f>(K87+K90)/2</f>
        <v>97.359885931558935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7.2</v>
      </c>
      <c r="I88" s="17">
        <v>4.8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263</v>
      </c>
      <c r="I90" s="98">
        <v>262</v>
      </c>
      <c r="J90" s="17">
        <f>IF(I90/H90*100&gt;100,100,I90/H90*100)</f>
        <v>99.619771863117862</v>
      </c>
      <c r="K90" s="17">
        <f>J90</f>
        <v>99.619771863117862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365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366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11.5</v>
      </c>
      <c r="I39" s="17">
        <v>10.8</v>
      </c>
      <c r="J39" s="17">
        <f>IF(H39/I39*100&gt;100,100,H39/I39*100)</f>
        <v>100</v>
      </c>
      <c r="K39" s="88">
        <f>(J39+J40+J41)/3</f>
        <v>97.899999999999991</v>
      </c>
      <c r="L39" s="89">
        <f>(K39+K42)/2</f>
        <v>98.949999999999989</v>
      </c>
      <c r="M39" s="35"/>
      <c r="N39" s="20"/>
    </row>
    <row r="40" spans="1:14" ht="47.25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93.7</v>
      </c>
      <c r="J40" s="17">
        <f>IF(I40/H40*100&gt;100,100,I40/H40*100)</f>
        <v>93.7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66.7</v>
      </c>
      <c r="I41" s="16">
        <v>66.7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33</v>
      </c>
      <c r="I42" s="98">
        <v>35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11.2</v>
      </c>
      <c r="I43" s="17">
        <v>10.9</v>
      </c>
      <c r="J43" s="17">
        <f>IF(H43/I43*100&gt;100,100,H43/I43*100)</f>
        <v>100</v>
      </c>
      <c r="K43" s="88">
        <f>(J43+J44+J45)/3</f>
        <v>97.5</v>
      </c>
      <c r="L43" s="89">
        <f>(K43+K46)/2</f>
        <v>98.75</v>
      </c>
      <c r="M43" s="35"/>
      <c r="N43" s="20"/>
    </row>
    <row r="44" spans="1:14" ht="47.25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92.5</v>
      </c>
      <c r="J44" s="17">
        <f>IF(I44/H44*100&gt;100,100,I44/H44*100)</f>
        <v>92.5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76.900000000000006</v>
      </c>
      <c r="I45" s="16">
        <v>76.900000000000006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3</v>
      </c>
      <c r="I46" s="32">
        <v>3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47.25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11.1</v>
      </c>
      <c r="I51" s="17">
        <v>10.5</v>
      </c>
      <c r="J51" s="17">
        <f>IF(H51/I51*100&gt;100,100,H51/I51*100)</f>
        <v>100</v>
      </c>
      <c r="K51" s="88">
        <f>(J51+J52+J53)/3</f>
        <v>97.833333333333329</v>
      </c>
      <c r="L51" s="89">
        <f>(K51+K54)/2</f>
        <v>98.916666666666657</v>
      </c>
      <c r="M51" s="35"/>
      <c r="N51" s="20"/>
    </row>
    <row r="52" spans="1:14" ht="47.25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93.5</v>
      </c>
      <c r="J52" s="17">
        <f>IF(I52/H52*100&gt;100,100,I52/H52*100)</f>
        <v>93.5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65.400000000000006</v>
      </c>
      <c r="I53" s="16">
        <v>65.400000000000006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279</v>
      </c>
      <c r="I54" s="98">
        <v>282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47.25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47.25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47.25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>
        <v>11.1</v>
      </c>
      <c r="I67" s="17">
        <v>10.8</v>
      </c>
      <c r="J67" s="17">
        <f>IF(H67/I67*100&gt;100,100,H67/I67*100)</f>
        <v>100</v>
      </c>
      <c r="K67" s="88">
        <f>(J67+J68+J69)/3</f>
        <v>97.866666666666674</v>
      </c>
      <c r="L67" s="99">
        <f>(K67+K70)/2</f>
        <v>98.933333333333337</v>
      </c>
      <c r="M67" s="35"/>
      <c r="N67" s="20"/>
    </row>
    <row r="68" spans="1:14" ht="47.25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>
        <v>100</v>
      </c>
      <c r="I68" s="17">
        <v>93.6</v>
      </c>
      <c r="J68" s="17">
        <f>IF(I68/H68*100&gt;100,100,I68/H68*100)</f>
        <v>93.6</v>
      </c>
      <c r="K68" s="94"/>
      <c r="L68" s="95"/>
      <c r="M68" s="35"/>
      <c r="N68" s="20"/>
    </row>
    <row r="69" spans="1:14" ht="89.25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>
        <v>100</v>
      </c>
      <c r="I69" s="16">
        <v>100</v>
      </c>
      <c r="J69" s="17">
        <f>IF(I69/H69*100&gt;100,100,I69/H69*100)</f>
        <v>100</v>
      </c>
      <c r="K69" s="94"/>
      <c r="L69" s="95"/>
      <c r="M69" s="35"/>
      <c r="N69" s="20"/>
    </row>
    <row r="70" spans="1:14" ht="33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>
        <v>28</v>
      </c>
      <c r="I70" s="32">
        <v>32</v>
      </c>
      <c r="J70" s="17">
        <f>IF(I70/H70*100&gt;100,100,I70/H70*100)</f>
        <v>100</v>
      </c>
      <c r="K70" s="17">
        <f>J70</f>
        <v>100</v>
      </c>
      <c r="L70" s="95"/>
      <c r="M70" s="35"/>
      <c r="N70" s="17"/>
    </row>
    <row r="71" spans="1:14" ht="47.25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47.25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97.2</v>
      </c>
      <c r="J75" s="17">
        <f>IF(I75/H75*100&gt;100,100,I75/H75*100)</f>
        <v>97.2</v>
      </c>
      <c r="K75" s="88">
        <f>(J75+J76+J77)/3</f>
        <v>99.066666666666663</v>
      </c>
      <c r="L75" s="89">
        <f>(K75+K78)/2</f>
        <v>99.533333333333331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11.2</v>
      </c>
      <c r="I76" s="17">
        <v>10.9</v>
      </c>
      <c r="J76" s="17">
        <f>IF(H76/I76*100&gt;100,100,H76/I76*100)</f>
        <v>100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3</v>
      </c>
      <c r="I78" s="98">
        <v>3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47.25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47.25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47.25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97.6</v>
      </c>
      <c r="J87" s="17">
        <f>IF(I87/H87*100&gt;100,100,I87/H87*100)</f>
        <v>97.6</v>
      </c>
      <c r="K87" s="88">
        <f>(J87+J88+J89)/3</f>
        <v>99.2</v>
      </c>
      <c r="L87" s="89">
        <f>(K87+K90)/2</f>
        <v>99.6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11.1</v>
      </c>
      <c r="I88" s="17">
        <v>10.7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312</v>
      </c>
      <c r="I90" s="98">
        <v>317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47.25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47.25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47.25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47.25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47.25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47.25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47.25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47.25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47.25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>
        <v>100</v>
      </c>
      <c r="I123" s="17">
        <v>97.4</v>
      </c>
      <c r="J123" s="17">
        <f>IF(I123/H123*100&gt;100,100,I123/H123*100)</f>
        <v>97.4</v>
      </c>
      <c r="K123" s="88">
        <f>(J123+J124+J125)/3</f>
        <v>99.133333333333326</v>
      </c>
      <c r="L123" s="89">
        <f>(K123+K126)/2</f>
        <v>99.566666666666663</v>
      </c>
      <c r="M123" s="35"/>
      <c r="N123" s="20"/>
    </row>
    <row r="124" spans="1:14" ht="63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>
        <v>11.1</v>
      </c>
      <c r="I124" s="17">
        <v>10.8</v>
      </c>
      <c r="J124" s="17">
        <f>IF(H124/I124*100&gt;100,100,H124/I124*100)</f>
        <v>100</v>
      </c>
      <c r="K124" s="94"/>
      <c r="L124" s="95"/>
      <c r="M124" s="35"/>
      <c r="N124" s="20"/>
    </row>
    <row r="125" spans="1:14" ht="89.25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>
        <v>100</v>
      </c>
      <c r="I125" s="17">
        <v>100</v>
      </c>
      <c r="J125" s="17">
        <f>IF(I125/H125*100&gt;100,100,I125/H125*100)</f>
        <v>100</v>
      </c>
      <c r="K125" s="94"/>
      <c r="L125" s="95"/>
      <c r="M125" s="35"/>
      <c r="N125" s="20"/>
    </row>
    <row r="126" spans="1:14" ht="33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>
        <v>28</v>
      </c>
      <c r="I126" s="32">
        <v>32</v>
      </c>
      <c r="J126" s="17">
        <f>IF(I126/H126*100&gt;100,100,I126/H126*100)</f>
        <v>100</v>
      </c>
      <c r="K126" s="17">
        <f>J126</f>
        <v>100</v>
      </c>
      <c r="L126" s="95"/>
      <c r="M126" s="35"/>
      <c r="N126" s="17"/>
    </row>
    <row r="127" spans="1:14" ht="47.25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47.25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47.25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47.25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4" fitToHeight="2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157"/>
  <sheetViews>
    <sheetView zoomScale="70" zoomScaleNormal="70" workbookViewId="0">
      <selection activeCell="B5" sqref="B5"/>
    </sheetView>
  </sheetViews>
  <sheetFormatPr defaultRowHeight="15" x14ac:dyDescent="0.25"/>
  <cols>
    <col min="1" max="1" width="29.85546875" customWidth="1"/>
    <col min="2" max="2" width="31.855468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8.140625" customWidth="1"/>
    <col min="12" max="12" width="15.5703125" customWidth="1"/>
    <col min="13" max="13" width="14.5703125" customWidth="1"/>
    <col min="14" max="14" width="14.7109375" customWidth="1"/>
  </cols>
  <sheetData>
    <row r="2" spans="1:14" ht="39" customHeight="1" x14ac:dyDescent="0.25">
      <c r="B2" s="82" t="s">
        <v>367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ht="18.75" x14ac:dyDescent="0.3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5" spans="1:14" ht="195.75" customHeight="1" x14ac:dyDescent="0.25">
      <c r="A5" s="2" t="s">
        <v>1</v>
      </c>
      <c r="B5" s="2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3" t="s">
        <v>7</v>
      </c>
      <c r="H5" s="3" t="s">
        <v>8</v>
      </c>
      <c r="I5" s="4" t="s">
        <v>257</v>
      </c>
      <c r="J5" s="3" t="s">
        <v>10</v>
      </c>
      <c r="K5" s="3" t="s">
        <v>11</v>
      </c>
      <c r="L5" s="3" t="s">
        <v>12</v>
      </c>
      <c r="M5" s="3" t="s">
        <v>13</v>
      </c>
      <c r="N5" s="3" t="s">
        <v>14</v>
      </c>
    </row>
    <row r="6" spans="1:14" ht="24" customHeight="1" x14ac:dyDescent="0.25">
      <c r="A6" s="8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</row>
    <row r="7" spans="1:14" ht="75" hidden="1" customHeight="1" x14ac:dyDescent="0.25">
      <c r="A7" s="110" t="s">
        <v>368</v>
      </c>
      <c r="B7" s="86" t="s">
        <v>266</v>
      </c>
      <c r="C7" s="11" t="s">
        <v>201</v>
      </c>
      <c r="D7" s="87" t="s">
        <v>18</v>
      </c>
      <c r="E7" s="13" t="s">
        <v>19</v>
      </c>
      <c r="F7" s="38" t="s">
        <v>202</v>
      </c>
      <c r="G7" s="15" t="s">
        <v>21</v>
      </c>
      <c r="H7" s="16"/>
      <c r="I7" s="17"/>
      <c r="J7" s="17" t="e">
        <f>IF(H7/I7*100&gt;100,100,H7/I7*100)</f>
        <v>#DIV/0!</v>
      </c>
      <c r="K7" s="88" t="e">
        <f>(J7+J8+J9)/3</f>
        <v>#DIV/0!</v>
      </c>
      <c r="L7" s="89" t="e">
        <f>(K7+K10)/2</f>
        <v>#DIV/0!</v>
      </c>
      <c r="M7" s="34" t="s">
        <v>29</v>
      </c>
      <c r="N7" s="90"/>
    </row>
    <row r="8" spans="1:14" ht="72.75" hidden="1" customHeight="1" x14ac:dyDescent="0.25">
      <c r="A8" s="111"/>
      <c r="B8" s="92"/>
      <c r="C8" s="11"/>
      <c r="D8" s="93"/>
      <c r="E8" s="13" t="s">
        <v>19</v>
      </c>
      <c r="F8" s="14" t="s">
        <v>203</v>
      </c>
      <c r="G8" s="15" t="s">
        <v>21</v>
      </c>
      <c r="H8" s="16"/>
      <c r="I8" s="17"/>
      <c r="J8" s="17" t="e">
        <f>IF(I8/H8*100&gt;100,100,I8/H8*100)</f>
        <v>#DIV/0!</v>
      </c>
      <c r="K8" s="94"/>
      <c r="L8" s="95"/>
      <c r="M8" s="35"/>
      <c r="N8" s="90"/>
    </row>
    <row r="9" spans="1:14" ht="75" hidden="1" customHeight="1" x14ac:dyDescent="0.25">
      <c r="A9" s="111"/>
      <c r="B9" s="92"/>
      <c r="C9" s="11"/>
      <c r="D9" s="93"/>
      <c r="E9" s="13" t="s">
        <v>19</v>
      </c>
      <c r="F9" s="96" t="s">
        <v>204</v>
      </c>
      <c r="G9" s="15" t="s">
        <v>21</v>
      </c>
      <c r="H9" s="16"/>
      <c r="I9" s="16"/>
      <c r="J9" s="17" t="e">
        <f>IF(I9/H9*100&gt;100,100,I9/H9*100)</f>
        <v>#DIV/0!</v>
      </c>
      <c r="K9" s="94"/>
      <c r="L9" s="95"/>
      <c r="M9" s="35"/>
      <c r="N9" s="90"/>
    </row>
    <row r="10" spans="1:14" ht="63" hidden="1" customHeight="1" x14ac:dyDescent="0.25">
      <c r="A10" s="111"/>
      <c r="B10" s="97"/>
      <c r="C10" s="11"/>
      <c r="D10" s="93"/>
      <c r="E10" s="13" t="s">
        <v>24</v>
      </c>
      <c r="F10" s="30" t="s">
        <v>150</v>
      </c>
      <c r="G10" s="15" t="s">
        <v>26</v>
      </c>
      <c r="H10" s="31"/>
      <c r="I10" s="98"/>
      <c r="J10" s="17" t="e">
        <f>IF(I10/H10*100&gt;100,100,I10/H10*100)</f>
        <v>#DIV/0!</v>
      </c>
      <c r="K10" s="17" t="e">
        <f>J10</f>
        <v>#DIV/0!</v>
      </c>
      <c r="L10" s="95"/>
      <c r="M10" s="35"/>
      <c r="N10" s="90"/>
    </row>
    <row r="11" spans="1:14" ht="63" hidden="1" customHeight="1" x14ac:dyDescent="0.25">
      <c r="A11" s="111"/>
      <c r="B11" s="86" t="s">
        <v>268</v>
      </c>
      <c r="C11" s="11" t="s">
        <v>206</v>
      </c>
      <c r="D11" s="87" t="s">
        <v>18</v>
      </c>
      <c r="E11" s="13" t="s">
        <v>19</v>
      </c>
      <c r="F11" s="38" t="s">
        <v>202</v>
      </c>
      <c r="G11" s="15" t="s">
        <v>21</v>
      </c>
      <c r="H11" s="16"/>
      <c r="I11" s="17"/>
      <c r="J11" s="17" t="e">
        <f>IF(H11/I11*100&gt;100,100,H11/I11*100)</f>
        <v>#DIV/0!</v>
      </c>
      <c r="K11" s="88" t="e">
        <f>(J11+J12+J13)/3</f>
        <v>#DIV/0!</v>
      </c>
      <c r="L11" s="89" t="e">
        <f>(K11+K14)/2</f>
        <v>#DIV/0!</v>
      </c>
      <c r="M11" s="35"/>
      <c r="N11" s="90"/>
    </row>
    <row r="12" spans="1:14" ht="63" hidden="1" customHeight="1" x14ac:dyDescent="0.25">
      <c r="A12" s="111"/>
      <c r="B12" s="92"/>
      <c r="C12" s="11"/>
      <c r="D12" s="93"/>
      <c r="E12" s="13" t="s">
        <v>19</v>
      </c>
      <c r="F12" s="14" t="s">
        <v>203</v>
      </c>
      <c r="G12" s="15" t="s">
        <v>21</v>
      </c>
      <c r="H12" s="16"/>
      <c r="I12" s="17"/>
      <c r="J12" s="17" t="e">
        <f>IF(I12/H12*100&gt;100,100,I12/H12*100)</f>
        <v>#DIV/0!</v>
      </c>
      <c r="K12" s="94"/>
      <c r="L12" s="95"/>
      <c r="M12" s="35"/>
      <c r="N12" s="90"/>
    </row>
    <row r="13" spans="1:14" ht="63" hidden="1" customHeight="1" x14ac:dyDescent="0.25">
      <c r="A13" s="111"/>
      <c r="B13" s="92"/>
      <c r="C13" s="11"/>
      <c r="D13" s="93"/>
      <c r="E13" s="13" t="s">
        <v>19</v>
      </c>
      <c r="F13" s="96" t="s">
        <v>204</v>
      </c>
      <c r="G13" s="15" t="s">
        <v>21</v>
      </c>
      <c r="H13" s="16"/>
      <c r="I13" s="16"/>
      <c r="J13" s="17" t="e">
        <f>IF(I13/H13*100&gt;100,100,I13/H13*100)</f>
        <v>#DIV/0!</v>
      </c>
      <c r="K13" s="94"/>
      <c r="L13" s="95"/>
      <c r="M13" s="35"/>
      <c r="N13" s="90"/>
    </row>
    <row r="14" spans="1:14" ht="63" hidden="1" customHeight="1" x14ac:dyDescent="0.25">
      <c r="A14" s="111"/>
      <c r="B14" s="97"/>
      <c r="C14" s="11"/>
      <c r="D14" s="93"/>
      <c r="E14" s="13" t="s">
        <v>24</v>
      </c>
      <c r="F14" s="30" t="s">
        <v>150</v>
      </c>
      <c r="G14" s="15" t="s">
        <v>26</v>
      </c>
      <c r="H14" s="31"/>
      <c r="I14" s="32"/>
      <c r="J14" s="17" t="e">
        <f>IF(I14/H14*100&gt;100,100,I14/H14*100)</f>
        <v>#DIV/0!</v>
      </c>
      <c r="K14" s="17" t="e">
        <f>J14</f>
        <v>#DIV/0!</v>
      </c>
      <c r="L14" s="95"/>
      <c r="M14" s="35"/>
      <c r="N14" s="90"/>
    </row>
    <row r="15" spans="1:14" ht="63" hidden="1" customHeight="1" x14ac:dyDescent="0.25">
      <c r="A15" s="111"/>
      <c r="B15" s="86" t="s">
        <v>269</v>
      </c>
      <c r="C15" s="11" t="s">
        <v>208</v>
      </c>
      <c r="D15" s="87" t="s">
        <v>18</v>
      </c>
      <c r="E15" s="13" t="s">
        <v>19</v>
      </c>
      <c r="F15" s="38" t="s">
        <v>202</v>
      </c>
      <c r="G15" s="15" t="s">
        <v>21</v>
      </c>
      <c r="H15" s="16"/>
      <c r="I15" s="17"/>
      <c r="J15" s="17" t="e">
        <f>IF(H15/I15*100&gt;100,100,H15/I15*100)</f>
        <v>#DIV/0!</v>
      </c>
      <c r="K15" s="88" t="e">
        <f>(J15+J16+J17)/3</f>
        <v>#DIV/0!</v>
      </c>
      <c r="L15" s="89" t="e">
        <f>(K15+K18)/2</f>
        <v>#DIV/0!</v>
      </c>
      <c r="M15" s="35"/>
      <c r="N15" s="90"/>
    </row>
    <row r="16" spans="1:14" ht="63" hidden="1" customHeight="1" x14ac:dyDescent="0.25">
      <c r="A16" s="111"/>
      <c r="B16" s="92"/>
      <c r="C16" s="11"/>
      <c r="D16" s="93"/>
      <c r="E16" s="13" t="s">
        <v>19</v>
      </c>
      <c r="F16" s="14" t="s">
        <v>203</v>
      </c>
      <c r="G16" s="15" t="s">
        <v>21</v>
      </c>
      <c r="H16" s="16"/>
      <c r="I16" s="17"/>
      <c r="J16" s="17" t="e">
        <f>IF(I16/H16*100&gt;100,100,I16/H16*100)</f>
        <v>#DIV/0!</v>
      </c>
      <c r="K16" s="94"/>
      <c r="L16" s="95"/>
      <c r="M16" s="35"/>
      <c r="N16" s="90"/>
    </row>
    <row r="17" spans="1:14" ht="63" hidden="1" customHeight="1" x14ac:dyDescent="0.25">
      <c r="A17" s="111"/>
      <c r="B17" s="92"/>
      <c r="C17" s="11"/>
      <c r="D17" s="93"/>
      <c r="E17" s="13" t="s">
        <v>19</v>
      </c>
      <c r="F17" s="96" t="s">
        <v>204</v>
      </c>
      <c r="G17" s="15" t="s">
        <v>21</v>
      </c>
      <c r="H17" s="16"/>
      <c r="I17" s="16"/>
      <c r="J17" s="17" t="e">
        <f>IF(I17/H17*100&gt;100,100,I17/H17*100)</f>
        <v>#DIV/0!</v>
      </c>
      <c r="K17" s="94"/>
      <c r="L17" s="95"/>
      <c r="M17" s="35"/>
      <c r="N17" s="90"/>
    </row>
    <row r="18" spans="1:14" ht="63" hidden="1" customHeight="1" x14ac:dyDescent="0.25">
      <c r="A18" s="111"/>
      <c r="B18" s="97"/>
      <c r="C18" s="11"/>
      <c r="D18" s="93"/>
      <c r="E18" s="13" t="s">
        <v>24</v>
      </c>
      <c r="F18" s="30" t="s">
        <v>150</v>
      </c>
      <c r="G18" s="15" t="s">
        <v>26</v>
      </c>
      <c r="H18" s="31"/>
      <c r="I18" s="98"/>
      <c r="J18" s="17" t="e">
        <f>IF(I18/H18*100&gt;100,100,I18/H18*100)</f>
        <v>#DIV/0!</v>
      </c>
      <c r="K18" s="17" t="e">
        <f>J18</f>
        <v>#DIV/0!</v>
      </c>
      <c r="L18" s="95"/>
      <c r="M18" s="35"/>
      <c r="N18" s="90"/>
    </row>
    <row r="19" spans="1:14" ht="63" hidden="1" customHeight="1" x14ac:dyDescent="0.25">
      <c r="A19" s="111"/>
      <c r="B19" s="86" t="s">
        <v>270</v>
      </c>
      <c r="C19" s="11" t="s">
        <v>210</v>
      </c>
      <c r="D19" s="87" t="s">
        <v>18</v>
      </c>
      <c r="E19" s="13" t="s">
        <v>19</v>
      </c>
      <c r="F19" s="38" t="s">
        <v>202</v>
      </c>
      <c r="G19" s="15" t="s">
        <v>21</v>
      </c>
      <c r="H19" s="16"/>
      <c r="I19" s="17"/>
      <c r="J19" s="17" t="e">
        <f>IF(H19/I19*100&gt;100,100,H19/I19*100)</f>
        <v>#DIV/0!</v>
      </c>
      <c r="K19" s="88" t="e">
        <f>(J19+J20+J21)/3</f>
        <v>#DIV/0!</v>
      </c>
      <c r="L19" s="89" t="e">
        <f>(K19+K22)/2</f>
        <v>#DIV/0!</v>
      </c>
      <c r="M19" s="35"/>
      <c r="N19" s="90"/>
    </row>
    <row r="20" spans="1:14" ht="63" hidden="1" customHeight="1" x14ac:dyDescent="0.25">
      <c r="A20" s="111"/>
      <c r="B20" s="92"/>
      <c r="C20" s="11"/>
      <c r="D20" s="93"/>
      <c r="E20" s="13" t="s">
        <v>19</v>
      </c>
      <c r="F20" s="14" t="s">
        <v>203</v>
      </c>
      <c r="G20" s="15" t="s">
        <v>21</v>
      </c>
      <c r="H20" s="16"/>
      <c r="I20" s="17"/>
      <c r="J20" s="17" t="e">
        <f>IF(I20/H20*100&gt;100,100,I20/H20*100)</f>
        <v>#DIV/0!</v>
      </c>
      <c r="K20" s="94"/>
      <c r="L20" s="95"/>
      <c r="M20" s="35"/>
      <c r="N20" s="90"/>
    </row>
    <row r="21" spans="1:14" ht="63" hidden="1" customHeight="1" x14ac:dyDescent="0.25">
      <c r="A21" s="111"/>
      <c r="B21" s="92"/>
      <c r="C21" s="11"/>
      <c r="D21" s="93"/>
      <c r="E21" s="13" t="s">
        <v>19</v>
      </c>
      <c r="F21" s="96" t="s">
        <v>204</v>
      </c>
      <c r="G21" s="15" t="s">
        <v>21</v>
      </c>
      <c r="H21" s="16"/>
      <c r="I21" s="16"/>
      <c r="J21" s="17" t="e">
        <f>IF(I21/H21*100&gt;100,100,I21/H21*100)</f>
        <v>#DIV/0!</v>
      </c>
      <c r="K21" s="94"/>
      <c r="L21" s="95"/>
      <c r="M21" s="35"/>
      <c r="N21" s="90"/>
    </row>
    <row r="22" spans="1:14" ht="63" hidden="1" customHeight="1" x14ac:dyDescent="0.25">
      <c r="A22" s="111"/>
      <c r="B22" s="97"/>
      <c r="C22" s="11"/>
      <c r="D22" s="93"/>
      <c r="E22" s="13" t="s">
        <v>24</v>
      </c>
      <c r="F22" s="30" t="s">
        <v>150</v>
      </c>
      <c r="G22" s="15" t="s">
        <v>26</v>
      </c>
      <c r="H22" s="98"/>
      <c r="I22" s="98"/>
      <c r="J22" s="17" t="e">
        <f>IF(I22/H22*100&gt;100,100,I22/H22*100)</f>
        <v>#DIV/0!</v>
      </c>
      <c r="K22" s="17" t="e">
        <f>J22</f>
        <v>#DIV/0!</v>
      </c>
      <c r="L22" s="95"/>
      <c r="M22" s="35"/>
      <c r="N22" s="90"/>
    </row>
    <row r="23" spans="1:14" ht="63" hidden="1" customHeight="1" x14ac:dyDescent="0.25">
      <c r="A23" s="111"/>
      <c r="B23" s="86"/>
      <c r="C23" s="11" t="s">
        <v>212</v>
      </c>
      <c r="D23" s="87" t="s">
        <v>18</v>
      </c>
      <c r="E23" s="13" t="s">
        <v>19</v>
      </c>
      <c r="F23" s="38" t="s">
        <v>202</v>
      </c>
      <c r="G23" s="15" t="s">
        <v>21</v>
      </c>
      <c r="H23" s="16"/>
      <c r="I23" s="17"/>
      <c r="J23" s="17" t="e">
        <f>IF(H23/I23*100&gt;100,100,H23/I23*100)</f>
        <v>#DIV/0!</v>
      </c>
      <c r="K23" s="88" t="e">
        <f>(J23+J24+J25)/3</f>
        <v>#DIV/0!</v>
      </c>
      <c r="L23" s="89" t="e">
        <f>(K23+K26)/2</f>
        <v>#DIV/0!</v>
      </c>
      <c r="M23" s="35"/>
      <c r="N23" s="90"/>
    </row>
    <row r="24" spans="1:14" ht="63" hidden="1" customHeight="1" x14ac:dyDescent="0.25">
      <c r="A24" s="111"/>
      <c r="B24" s="92"/>
      <c r="C24" s="11"/>
      <c r="D24" s="93"/>
      <c r="E24" s="13" t="s">
        <v>19</v>
      </c>
      <c r="F24" s="14" t="s">
        <v>203</v>
      </c>
      <c r="G24" s="15" t="s">
        <v>21</v>
      </c>
      <c r="H24" s="16"/>
      <c r="I24" s="17"/>
      <c r="J24" s="17" t="e">
        <f>IF(I24/H24*100&gt;100,100,I24/H24*100)</f>
        <v>#DIV/0!</v>
      </c>
      <c r="K24" s="94"/>
      <c r="L24" s="95"/>
      <c r="M24" s="35"/>
      <c r="N24" s="90"/>
    </row>
    <row r="25" spans="1:14" ht="63" hidden="1" customHeight="1" x14ac:dyDescent="0.25">
      <c r="A25" s="111"/>
      <c r="B25" s="92"/>
      <c r="C25" s="11"/>
      <c r="D25" s="93"/>
      <c r="E25" s="13" t="s">
        <v>19</v>
      </c>
      <c r="F25" s="96" t="s">
        <v>204</v>
      </c>
      <c r="G25" s="15" t="s">
        <v>21</v>
      </c>
      <c r="H25" s="16"/>
      <c r="I25" s="16"/>
      <c r="J25" s="17" t="e">
        <f>IF(I25/H25*100&gt;100,100,I25/H25*100)</f>
        <v>#DIV/0!</v>
      </c>
      <c r="K25" s="94"/>
      <c r="L25" s="95"/>
      <c r="M25" s="35"/>
      <c r="N25" s="90"/>
    </row>
    <row r="26" spans="1:14" ht="63" hidden="1" customHeight="1" x14ac:dyDescent="0.25">
      <c r="A26" s="111"/>
      <c r="B26" s="97"/>
      <c r="C26" s="11"/>
      <c r="D26" s="93"/>
      <c r="E26" s="13" t="s">
        <v>24</v>
      </c>
      <c r="F26" s="30" t="s">
        <v>150</v>
      </c>
      <c r="G26" s="15" t="s">
        <v>26</v>
      </c>
      <c r="H26" s="31"/>
      <c r="I26" s="32"/>
      <c r="J26" s="17" t="e">
        <f>IF(I26/H26*100&gt;100,100,I26/H26*100)</f>
        <v>#DIV/0!</v>
      </c>
      <c r="K26" s="17" t="e">
        <f>J26</f>
        <v>#DIV/0!</v>
      </c>
      <c r="L26" s="95"/>
      <c r="M26" s="35"/>
      <c r="N26" s="90"/>
    </row>
    <row r="27" spans="1:14" ht="63" hidden="1" customHeight="1" x14ac:dyDescent="0.25">
      <c r="A27" s="111"/>
      <c r="B27" s="86"/>
      <c r="C27" s="11" t="s">
        <v>214</v>
      </c>
      <c r="D27" s="87" t="s">
        <v>18</v>
      </c>
      <c r="E27" s="13" t="s">
        <v>19</v>
      </c>
      <c r="F27" s="38" t="s">
        <v>202</v>
      </c>
      <c r="G27" s="15" t="s">
        <v>21</v>
      </c>
      <c r="H27" s="16"/>
      <c r="I27" s="17"/>
      <c r="J27" s="17" t="e">
        <f>IF(H27/I27*100&gt;100,100,H27/I27*100)</f>
        <v>#DIV/0!</v>
      </c>
      <c r="K27" s="88" t="e">
        <f>(J27+J28+J29)/3</f>
        <v>#DIV/0!</v>
      </c>
      <c r="L27" s="89" t="e">
        <f>(K27+K30)/2</f>
        <v>#DIV/0!</v>
      </c>
      <c r="M27" s="35"/>
      <c r="N27" s="90"/>
    </row>
    <row r="28" spans="1:14" ht="63" hidden="1" customHeight="1" x14ac:dyDescent="0.25">
      <c r="A28" s="111"/>
      <c r="B28" s="92"/>
      <c r="C28" s="11"/>
      <c r="D28" s="93"/>
      <c r="E28" s="13" t="s">
        <v>19</v>
      </c>
      <c r="F28" s="14" t="s">
        <v>203</v>
      </c>
      <c r="G28" s="15" t="s">
        <v>21</v>
      </c>
      <c r="H28" s="16"/>
      <c r="I28" s="17"/>
      <c r="J28" s="17" t="e">
        <f>IF(I28/H28*100&gt;100,100,I28/H28*100)</f>
        <v>#DIV/0!</v>
      </c>
      <c r="K28" s="94"/>
      <c r="L28" s="95"/>
      <c r="M28" s="35"/>
      <c r="N28" s="90"/>
    </row>
    <row r="29" spans="1:14" ht="63" hidden="1" customHeight="1" x14ac:dyDescent="0.25">
      <c r="A29" s="111"/>
      <c r="B29" s="92"/>
      <c r="C29" s="11"/>
      <c r="D29" s="93"/>
      <c r="E29" s="13" t="s">
        <v>19</v>
      </c>
      <c r="F29" s="96" t="s">
        <v>204</v>
      </c>
      <c r="G29" s="15" t="s">
        <v>21</v>
      </c>
      <c r="H29" s="16"/>
      <c r="I29" s="16"/>
      <c r="J29" s="17" t="e">
        <f>IF(I29/H29*100&gt;100,100,I29/H29*100)</f>
        <v>#DIV/0!</v>
      </c>
      <c r="K29" s="94"/>
      <c r="L29" s="95"/>
      <c r="M29" s="35"/>
      <c r="N29" s="90"/>
    </row>
    <row r="30" spans="1:14" ht="63" hidden="1" customHeight="1" x14ac:dyDescent="0.25">
      <c r="A30" s="111"/>
      <c r="B30" s="97"/>
      <c r="C30" s="11"/>
      <c r="D30" s="93"/>
      <c r="E30" s="13" t="s">
        <v>24</v>
      </c>
      <c r="F30" s="30" t="s">
        <v>150</v>
      </c>
      <c r="G30" s="15" t="s">
        <v>26</v>
      </c>
      <c r="H30" s="31"/>
      <c r="I30" s="32"/>
      <c r="J30" s="17" t="e">
        <f>IF(I30/H30*100&gt;100,100,I30/H30*100)</f>
        <v>#DIV/0!</v>
      </c>
      <c r="K30" s="17" t="e">
        <f>J30</f>
        <v>#DIV/0!</v>
      </c>
      <c r="L30" s="95"/>
      <c r="M30" s="35"/>
      <c r="N30" s="90"/>
    </row>
    <row r="31" spans="1:14" ht="63" hidden="1" customHeight="1" x14ac:dyDescent="0.25">
      <c r="A31" s="111"/>
      <c r="B31" s="86"/>
      <c r="C31" s="11" t="s">
        <v>216</v>
      </c>
      <c r="D31" s="87" t="s">
        <v>18</v>
      </c>
      <c r="E31" s="13" t="s">
        <v>19</v>
      </c>
      <c r="F31" s="38" t="s">
        <v>202</v>
      </c>
      <c r="G31" s="15" t="s">
        <v>21</v>
      </c>
      <c r="H31" s="16"/>
      <c r="I31" s="17"/>
      <c r="J31" s="17" t="e">
        <f>IF(H31/I31*100&gt;100,100,H31/I31*100)</f>
        <v>#DIV/0!</v>
      </c>
      <c r="K31" s="88" t="e">
        <f>(J31+J32+J33)/3</f>
        <v>#DIV/0!</v>
      </c>
      <c r="L31" s="89" t="e">
        <f>(K31+K34)/2</f>
        <v>#DIV/0!</v>
      </c>
      <c r="M31" s="35"/>
      <c r="N31" s="90"/>
    </row>
    <row r="32" spans="1:14" ht="63" hidden="1" customHeight="1" x14ac:dyDescent="0.25">
      <c r="A32" s="111"/>
      <c r="B32" s="92"/>
      <c r="C32" s="11"/>
      <c r="D32" s="93"/>
      <c r="E32" s="13" t="s">
        <v>19</v>
      </c>
      <c r="F32" s="14" t="s">
        <v>203</v>
      </c>
      <c r="G32" s="15" t="s">
        <v>21</v>
      </c>
      <c r="H32" s="16"/>
      <c r="I32" s="17"/>
      <c r="J32" s="17" t="e">
        <f>IF(I32/H32*100&gt;100,100,I32/H32*100)</f>
        <v>#DIV/0!</v>
      </c>
      <c r="K32" s="94"/>
      <c r="L32" s="95"/>
      <c r="M32" s="35"/>
      <c r="N32" s="90"/>
    </row>
    <row r="33" spans="1:14" ht="63" hidden="1" customHeight="1" x14ac:dyDescent="0.25">
      <c r="A33" s="111"/>
      <c r="B33" s="92"/>
      <c r="C33" s="11"/>
      <c r="D33" s="93"/>
      <c r="E33" s="13" t="s">
        <v>19</v>
      </c>
      <c r="F33" s="96" t="s">
        <v>204</v>
      </c>
      <c r="G33" s="15" t="s">
        <v>21</v>
      </c>
      <c r="H33" s="16"/>
      <c r="I33" s="16"/>
      <c r="J33" s="17" t="e">
        <f>IF(I33/H33*100&gt;100,100,I33/H33*100)</f>
        <v>#DIV/0!</v>
      </c>
      <c r="K33" s="94"/>
      <c r="L33" s="95"/>
      <c r="M33" s="35"/>
      <c r="N33" s="90"/>
    </row>
    <row r="34" spans="1:14" ht="63" hidden="1" customHeight="1" x14ac:dyDescent="0.25">
      <c r="A34" s="111"/>
      <c r="B34" s="97"/>
      <c r="C34" s="11"/>
      <c r="D34" s="93"/>
      <c r="E34" s="13" t="s">
        <v>24</v>
      </c>
      <c r="F34" s="30" t="s">
        <v>150</v>
      </c>
      <c r="G34" s="15" t="s">
        <v>26</v>
      </c>
      <c r="H34" s="31"/>
      <c r="I34" s="32"/>
      <c r="J34" s="17" t="e">
        <f>IF(I34/H34*100&gt;100,100,I34/H34*100)</f>
        <v>#DIV/0!</v>
      </c>
      <c r="K34" s="17" t="e">
        <f>J34</f>
        <v>#DIV/0!</v>
      </c>
      <c r="L34" s="95"/>
      <c r="M34" s="35"/>
      <c r="N34" s="90"/>
    </row>
    <row r="35" spans="1:14" ht="63" hidden="1" customHeight="1" x14ac:dyDescent="0.25">
      <c r="A35" s="111"/>
      <c r="B35" s="86" t="s">
        <v>271</v>
      </c>
      <c r="C35" s="11" t="s">
        <v>218</v>
      </c>
      <c r="D35" s="87" t="s">
        <v>18</v>
      </c>
      <c r="E35" s="13" t="s">
        <v>19</v>
      </c>
      <c r="F35" s="38" t="s">
        <v>202</v>
      </c>
      <c r="G35" s="15" t="s">
        <v>21</v>
      </c>
      <c r="H35" s="16"/>
      <c r="I35" s="17"/>
      <c r="J35" s="17" t="e">
        <f>IF(H35/I35*100&gt;100,100,H35/I35*100)</f>
        <v>#DIV/0!</v>
      </c>
      <c r="K35" s="88" t="e">
        <f>(J35+J36+J37)/3</f>
        <v>#DIV/0!</v>
      </c>
      <c r="L35" s="99" t="e">
        <f>(K35+K38)/2</f>
        <v>#DIV/0!</v>
      </c>
      <c r="M35" s="35"/>
      <c r="N35" s="90"/>
    </row>
    <row r="36" spans="1:14" ht="63" hidden="1" customHeight="1" x14ac:dyDescent="0.25">
      <c r="A36" s="111"/>
      <c r="B36" s="92"/>
      <c r="C36" s="11"/>
      <c r="D36" s="93"/>
      <c r="E36" s="13" t="s">
        <v>19</v>
      </c>
      <c r="F36" s="14" t="s">
        <v>203</v>
      </c>
      <c r="G36" s="15" t="s">
        <v>21</v>
      </c>
      <c r="H36" s="16"/>
      <c r="I36" s="17"/>
      <c r="J36" s="17" t="e">
        <f>IF(I36/H36*100&gt;100,100,I36/H36*100)</f>
        <v>#DIV/0!</v>
      </c>
      <c r="K36" s="94"/>
      <c r="L36" s="95"/>
      <c r="M36" s="35"/>
      <c r="N36" s="90"/>
    </row>
    <row r="37" spans="1:14" ht="63" hidden="1" customHeight="1" x14ac:dyDescent="0.25">
      <c r="A37" s="111"/>
      <c r="B37" s="92"/>
      <c r="C37" s="11"/>
      <c r="D37" s="93"/>
      <c r="E37" s="13" t="s">
        <v>19</v>
      </c>
      <c r="F37" s="96" t="s">
        <v>204</v>
      </c>
      <c r="G37" s="15" t="s">
        <v>21</v>
      </c>
      <c r="H37" s="16"/>
      <c r="I37" s="16"/>
      <c r="J37" s="17" t="e">
        <f>IF(I37/H37*100&gt;100,100,I37/H37*100)</f>
        <v>#DIV/0!</v>
      </c>
      <c r="K37" s="94"/>
      <c r="L37" s="95"/>
      <c r="M37" s="35"/>
      <c r="N37" s="90"/>
    </row>
    <row r="38" spans="1:14" ht="63" hidden="1" customHeight="1" x14ac:dyDescent="0.25">
      <c r="A38" s="111"/>
      <c r="B38" s="97"/>
      <c r="C38" s="11"/>
      <c r="D38" s="93"/>
      <c r="E38" s="13" t="s">
        <v>24</v>
      </c>
      <c r="F38" s="30" t="s">
        <v>150</v>
      </c>
      <c r="G38" s="15" t="s">
        <v>26</v>
      </c>
      <c r="H38" s="31"/>
      <c r="I38" s="32"/>
      <c r="J38" s="17" t="e">
        <f>IF(I38/H38*100&gt;100,100,I38/H38*100)</f>
        <v>#DIV/0!</v>
      </c>
      <c r="K38" s="17" t="e">
        <f>J38</f>
        <v>#DIV/0!</v>
      </c>
      <c r="L38" s="95"/>
      <c r="M38" s="35"/>
      <c r="N38" s="90"/>
    </row>
    <row r="39" spans="1:14" ht="63" customHeight="1" x14ac:dyDescent="0.25">
      <c r="A39" s="111"/>
      <c r="B39" s="86" t="s">
        <v>219</v>
      </c>
      <c r="C39" s="11" t="s">
        <v>220</v>
      </c>
      <c r="D39" s="87" t="s">
        <v>18</v>
      </c>
      <c r="E39" s="13" t="s">
        <v>19</v>
      </c>
      <c r="F39" s="38" t="s">
        <v>202</v>
      </c>
      <c r="G39" s="15" t="s">
        <v>21</v>
      </c>
      <c r="H39" s="16">
        <v>6.8</v>
      </c>
      <c r="I39" s="17">
        <v>6.5</v>
      </c>
      <c r="J39" s="17">
        <f>IF(H39/I39*100&gt;100,100,H39/I39*100)</f>
        <v>100</v>
      </c>
      <c r="K39" s="88">
        <f>(J39+J40+J41)/3</f>
        <v>100</v>
      </c>
      <c r="L39" s="89">
        <f>(K39+K42)/2</f>
        <v>100</v>
      </c>
      <c r="M39" s="35"/>
      <c r="N39" s="20"/>
    </row>
    <row r="40" spans="1:14" ht="63" x14ac:dyDescent="0.25">
      <c r="A40" s="111"/>
      <c r="B40" s="92"/>
      <c r="C40" s="11"/>
      <c r="D40" s="93"/>
      <c r="E40" s="13" t="s">
        <v>19</v>
      </c>
      <c r="F40" s="14" t="s">
        <v>203</v>
      </c>
      <c r="G40" s="15" t="s">
        <v>21</v>
      </c>
      <c r="H40" s="16">
        <v>100</v>
      </c>
      <c r="I40" s="17">
        <v>100</v>
      </c>
      <c r="J40" s="17">
        <f>IF(I40/H40*100&gt;100,100,I40/H40*100)</f>
        <v>100</v>
      </c>
      <c r="K40" s="94"/>
      <c r="L40" s="95"/>
      <c r="M40" s="35"/>
      <c r="N40" s="20"/>
    </row>
    <row r="41" spans="1:14" ht="89.25" customHeight="1" x14ac:dyDescent="0.25">
      <c r="A41" s="111"/>
      <c r="B41" s="92"/>
      <c r="C41" s="11"/>
      <c r="D41" s="93"/>
      <c r="E41" s="13" t="s">
        <v>19</v>
      </c>
      <c r="F41" s="96" t="s">
        <v>204</v>
      </c>
      <c r="G41" s="15" t="s">
        <v>21</v>
      </c>
      <c r="H41" s="16">
        <v>58.3</v>
      </c>
      <c r="I41" s="16">
        <v>61.5</v>
      </c>
      <c r="J41" s="17">
        <f>IF(I41/H41*100&gt;100,100,I41/H41*100)</f>
        <v>100</v>
      </c>
      <c r="K41" s="94"/>
      <c r="L41" s="95"/>
      <c r="M41" s="35"/>
      <c r="N41" s="20"/>
    </row>
    <row r="42" spans="1:14" ht="33" customHeight="1" x14ac:dyDescent="0.25">
      <c r="A42" s="111"/>
      <c r="B42" s="97"/>
      <c r="C42" s="11"/>
      <c r="D42" s="93"/>
      <c r="E42" s="13" t="s">
        <v>24</v>
      </c>
      <c r="F42" s="30" t="s">
        <v>150</v>
      </c>
      <c r="G42" s="15" t="s">
        <v>26</v>
      </c>
      <c r="H42" s="31">
        <v>29</v>
      </c>
      <c r="I42" s="98">
        <v>30</v>
      </c>
      <c r="J42" s="17">
        <f>IF(I42/H42*100&gt;100,100,I42/H42*100)</f>
        <v>100</v>
      </c>
      <c r="K42" s="17">
        <f>J42</f>
        <v>100</v>
      </c>
      <c r="L42" s="95"/>
      <c r="M42" s="35"/>
      <c r="N42" s="17"/>
    </row>
    <row r="43" spans="1:14" ht="63" customHeight="1" x14ac:dyDescent="0.25">
      <c r="A43" s="111"/>
      <c r="B43" s="86" t="s">
        <v>221</v>
      </c>
      <c r="C43" s="11" t="s">
        <v>222</v>
      </c>
      <c r="D43" s="87" t="s">
        <v>18</v>
      </c>
      <c r="E43" s="13" t="s">
        <v>19</v>
      </c>
      <c r="F43" s="38" t="s">
        <v>202</v>
      </c>
      <c r="G43" s="15" t="s">
        <v>21</v>
      </c>
      <c r="H43" s="16">
        <v>5.5</v>
      </c>
      <c r="I43" s="17">
        <v>6.8</v>
      </c>
      <c r="J43" s="17">
        <f>IF(H43/I43*100&gt;100,100,H43/I43*100)</f>
        <v>80.882352941176478</v>
      </c>
      <c r="K43" s="88">
        <f>(J43+J44+J45)/3</f>
        <v>93.627450980392155</v>
      </c>
      <c r="L43" s="89">
        <f>(K43+K46)/2</f>
        <v>96.813725490196077</v>
      </c>
      <c r="M43" s="35"/>
      <c r="N43" s="20"/>
    </row>
    <row r="44" spans="1:14" ht="63" x14ac:dyDescent="0.25">
      <c r="A44" s="111"/>
      <c r="B44" s="92"/>
      <c r="C44" s="11"/>
      <c r="D44" s="93"/>
      <c r="E44" s="13" t="s">
        <v>19</v>
      </c>
      <c r="F44" s="14" t="s">
        <v>203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94"/>
      <c r="L44" s="95"/>
      <c r="M44" s="35"/>
      <c r="N44" s="20"/>
    </row>
    <row r="45" spans="1:14" ht="89.25" customHeight="1" x14ac:dyDescent="0.25">
      <c r="A45" s="111"/>
      <c r="B45" s="92"/>
      <c r="C45" s="11"/>
      <c r="D45" s="93"/>
      <c r="E45" s="13" t="s">
        <v>19</v>
      </c>
      <c r="F45" s="96" t="s">
        <v>204</v>
      </c>
      <c r="G45" s="15" t="s">
        <v>21</v>
      </c>
      <c r="H45" s="16">
        <v>57.2</v>
      </c>
      <c r="I45" s="16">
        <v>62.5</v>
      </c>
      <c r="J45" s="17">
        <f>IF(I45/H45*100&gt;100,100,I45/H45*100)</f>
        <v>100</v>
      </c>
      <c r="K45" s="94"/>
      <c r="L45" s="95"/>
      <c r="M45" s="35"/>
      <c r="N45" s="20"/>
    </row>
    <row r="46" spans="1:14" ht="33" customHeight="1" x14ac:dyDescent="0.25">
      <c r="A46" s="111"/>
      <c r="B46" s="97"/>
      <c r="C46" s="11"/>
      <c r="D46" s="93"/>
      <c r="E46" s="13" t="s">
        <v>24</v>
      </c>
      <c r="F46" s="30" t="s">
        <v>150</v>
      </c>
      <c r="G46" s="15" t="s">
        <v>26</v>
      </c>
      <c r="H46" s="31">
        <v>2</v>
      </c>
      <c r="I46" s="32">
        <v>2</v>
      </c>
      <c r="J46" s="17">
        <f>IF(I46/H46*100&gt;100,100,I46/H46*100)</f>
        <v>100</v>
      </c>
      <c r="K46" s="17">
        <f>J46</f>
        <v>100</v>
      </c>
      <c r="L46" s="95"/>
      <c r="M46" s="35"/>
      <c r="N46" s="17"/>
    </row>
    <row r="47" spans="1:14" ht="63" hidden="1" customHeight="1" x14ac:dyDescent="0.25">
      <c r="A47" s="111"/>
      <c r="B47" s="86" t="s">
        <v>223</v>
      </c>
      <c r="C47" s="11" t="s">
        <v>224</v>
      </c>
      <c r="D47" s="87" t="s">
        <v>18</v>
      </c>
      <c r="E47" s="13" t="s">
        <v>19</v>
      </c>
      <c r="F47" s="38" t="s">
        <v>202</v>
      </c>
      <c r="G47" s="15" t="s">
        <v>21</v>
      </c>
      <c r="H47" s="16"/>
      <c r="I47" s="17"/>
      <c r="J47" s="17" t="e">
        <f>IF(H47/I47*100&gt;100,100,H47/I47*100)</f>
        <v>#DIV/0!</v>
      </c>
      <c r="K47" s="88" t="e">
        <f>(J47+J48+J49)/3</f>
        <v>#DIV/0!</v>
      </c>
      <c r="L47" s="89" t="e">
        <f>(K47+K50)/2</f>
        <v>#DIV/0!</v>
      </c>
      <c r="M47" s="35"/>
      <c r="N47" s="20"/>
    </row>
    <row r="48" spans="1:14" ht="63" hidden="1" x14ac:dyDescent="0.25">
      <c r="A48" s="111"/>
      <c r="B48" s="92"/>
      <c r="C48" s="11"/>
      <c r="D48" s="93"/>
      <c r="E48" s="13" t="s">
        <v>19</v>
      </c>
      <c r="F48" s="14" t="s">
        <v>203</v>
      </c>
      <c r="G48" s="15" t="s">
        <v>21</v>
      </c>
      <c r="H48" s="16"/>
      <c r="I48" s="17"/>
      <c r="J48" s="17" t="e">
        <f>IF(I48/H48*100&gt;100,100,I48/H48*100)</f>
        <v>#DIV/0!</v>
      </c>
      <c r="K48" s="94"/>
      <c r="L48" s="95"/>
      <c r="M48" s="35"/>
      <c r="N48" s="20"/>
    </row>
    <row r="49" spans="1:14" ht="89.25" hidden="1" customHeight="1" x14ac:dyDescent="0.25">
      <c r="A49" s="111"/>
      <c r="B49" s="92"/>
      <c r="C49" s="11"/>
      <c r="D49" s="93"/>
      <c r="E49" s="13" t="s">
        <v>19</v>
      </c>
      <c r="F49" s="96" t="s">
        <v>204</v>
      </c>
      <c r="G49" s="15" t="s">
        <v>21</v>
      </c>
      <c r="H49" s="16"/>
      <c r="I49" s="16"/>
      <c r="J49" s="17" t="e">
        <f>IF(I49/H49*100&gt;100,100,I49/H49*100)</f>
        <v>#DIV/0!</v>
      </c>
      <c r="K49" s="94"/>
      <c r="L49" s="95"/>
      <c r="M49" s="35"/>
      <c r="N49" s="20"/>
    </row>
    <row r="50" spans="1:14" ht="33" hidden="1" customHeight="1" x14ac:dyDescent="0.25">
      <c r="A50" s="111"/>
      <c r="B50" s="97"/>
      <c r="C50" s="11"/>
      <c r="D50" s="93"/>
      <c r="E50" s="13" t="s">
        <v>24</v>
      </c>
      <c r="F50" s="30" t="s">
        <v>150</v>
      </c>
      <c r="G50" s="15" t="s">
        <v>26</v>
      </c>
      <c r="H50" s="31"/>
      <c r="I50" s="98"/>
      <c r="J50" s="17" t="e">
        <f>IF(I50/H50*100&gt;100,100,I50/H50*100)</f>
        <v>#DIV/0!</v>
      </c>
      <c r="K50" s="17" t="e">
        <f>J50</f>
        <v>#DIV/0!</v>
      </c>
      <c r="L50" s="95"/>
      <c r="M50" s="35"/>
      <c r="N50" s="17"/>
    </row>
    <row r="51" spans="1:14" ht="63" customHeight="1" x14ac:dyDescent="0.25">
      <c r="A51" s="111"/>
      <c r="B51" s="86" t="s">
        <v>225</v>
      </c>
      <c r="C51" s="11" t="s">
        <v>226</v>
      </c>
      <c r="D51" s="87" t="s">
        <v>18</v>
      </c>
      <c r="E51" s="13" t="s">
        <v>19</v>
      </c>
      <c r="F51" s="38" t="s">
        <v>202</v>
      </c>
      <c r="G51" s="15" t="s">
        <v>21</v>
      </c>
      <c r="H51" s="16">
        <v>7</v>
      </c>
      <c r="I51" s="17">
        <v>7</v>
      </c>
      <c r="J51" s="17">
        <f>IF(H51/I51*100&gt;100,100,H51/I51*100)</f>
        <v>100</v>
      </c>
      <c r="K51" s="88">
        <f>(J51+J52+J53)/3</f>
        <v>100</v>
      </c>
      <c r="L51" s="89">
        <f>(K51+K54)/2</f>
        <v>100</v>
      </c>
      <c r="M51" s="35"/>
      <c r="N51" s="20"/>
    </row>
    <row r="52" spans="1:14" ht="63" x14ac:dyDescent="0.25">
      <c r="A52" s="111"/>
      <c r="B52" s="92"/>
      <c r="C52" s="11"/>
      <c r="D52" s="93"/>
      <c r="E52" s="13" t="s">
        <v>19</v>
      </c>
      <c r="F52" s="14" t="s">
        <v>203</v>
      </c>
      <c r="G52" s="15" t="s">
        <v>21</v>
      </c>
      <c r="H52" s="16">
        <v>100</v>
      </c>
      <c r="I52" s="17">
        <v>100</v>
      </c>
      <c r="J52" s="17">
        <f>IF(I52/H52*100&gt;100,100,I52/H52*100)</f>
        <v>100</v>
      </c>
      <c r="K52" s="94"/>
      <c r="L52" s="95"/>
      <c r="M52" s="35"/>
      <c r="N52" s="20"/>
    </row>
    <row r="53" spans="1:14" ht="89.25" customHeight="1" x14ac:dyDescent="0.25">
      <c r="A53" s="111"/>
      <c r="B53" s="92"/>
      <c r="C53" s="11"/>
      <c r="D53" s="93"/>
      <c r="E53" s="13" t="s">
        <v>19</v>
      </c>
      <c r="F53" s="96" t="s">
        <v>204</v>
      </c>
      <c r="G53" s="15" t="s">
        <v>21</v>
      </c>
      <c r="H53" s="16">
        <v>55.6</v>
      </c>
      <c r="I53" s="16">
        <v>57.1</v>
      </c>
      <c r="J53" s="17">
        <f>IF(I53/H53*100&gt;100,100,I53/H53*100)</f>
        <v>100</v>
      </c>
      <c r="K53" s="94"/>
      <c r="L53" s="95"/>
      <c r="M53" s="35"/>
      <c r="N53" s="20"/>
    </row>
    <row r="54" spans="1:14" ht="33" customHeight="1" x14ac:dyDescent="0.25">
      <c r="A54" s="111"/>
      <c r="B54" s="97"/>
      <c r="C54" s="11"/>
      <c r="D54" s="93"/>
      <c r="E54" s="13" t="s">
        <v>24</v>
      </c>
      <c r="F54" s="30" t="s">
        <v>150</v>
      </c>
      <c r="G54" s="15" t="s">
        <v>26</v>
      </c>
      <c r="H54" s="98">
        <v>144</v>
      </c>
      <c r="I54" s="98">
        <v>149</v>
      </c>
      <c r="J54" s="17">
        <f>IF(I54/H54*100&gt;100,100,I54/H54*100)</f>
        <v>100</v>
      </c>
      <c r="K54" s="17">
        <f>J54</f>
        <v>100</v>
      </c>
      <c r="L54" s="95"/>
      <c r="M54" s="35"/>
      <c r="N54" s="17"/>
    </row>
    <row r="55" spans="1:14" ht="63" hidden="1" customHeight="1" x14ac:dyDescent="0.25">
      <c r="A55" s="111"/>
      <c r="B55" s="86"/>
      <c r="C55" s="11" t="s">
        <v>227</v>
      </c>
      <c r="D55" s="87" t="s">
        <v>18</v>
      </c>
      <c r="E55" s="13" t="s">
        <v>19</v>
      </c>
      <c r="F55" s="38" t="s">
        <v>202</v>
      </c>
      <c r="G55" s="15" t="s">
        <v>21</v>
      </c>
      <c r="H55" s="16"/>
      <c r="I55" s="17"/>
      <c r="J55" s="17" t="e">
        <f>IF(H55/I55*100&gt;100,100,H55/I55*100)</f>
        <v>#DIV/0!</v>
      </c>
      <c r="K55" s="88" t="e">
        <f>(J55+J56+J57)/3</f>
        <v>#DIV/0!</v>
      </c>
      <c r="L55" s="89" t="e">
        <f>(K55+K58)/2</f>
        <v>#DIV/0!</v>
      </c>
      <c r="M55" s="35"/>
      <c r="N55" s="20"/>
    </row>
    <row r="56" spans="1:14" ht="63" hidden="1" x14ac:dyDescent="0.25">
      <c r="A56" s="111"/>
      <c r="B56" s="92"/>
      <c r="C56" s="11"/>
      <c r="D56" s="93"/>
      <c r="E56" s="13" t="s">
        <v>19</v>
      </c>
      <c r="F56" s="14" t="s">
        <v>203</v>
      </c>
      <c r="G56" s="15" t="s">
        <v>21</v>
      </c>
      <c r="H56" s="16"/>
      <c r="I56" s="17"/>
      <c r="J56" s="17" t="e">
        <f>IF(I56/H56*100&gt;100,100,I56/H56*100)</f>
        <v>#DIV/0!</v>
      </c>
      <c r="K56" s="94"/>
      <c r="L56" s="95"/>
      <c r="M56" s="35"/>
      <c r="N56" s="20"/>
    </row>
    <row r="57" spans="1:14" ht="89.25" hidden="1" customHeight="1" x14ac:dyDescent="0.25">
      <c r="A57" s="111"/>
      <c r="B57" s="92"/>
      <c r="C57" s="11"/>
      <c r="D57" s="93"/>
      <c r="E57" s="13" t="s">
        <v>19</v>
      </c>
      <c r="F57" s="96" t="s">
        <v>204</v>
      </c>
      <c r="G57" s="15" t="s">
        <v>21</v>
      </c>
      <c r="H57" s="16"/>
      <c r="I57" s="16"/>
      <c r="J57" s="17" t="e">
        <f>IF(I57/H57*100&gt;100,100,I57/H57*100)</f>
        <v>#DIV/0!</v>
      </c>
      <c r="K57" s="94"/>
      <c r="L57" s="95"/>
      <c r="M57" s="35"/>
      <c r="N57" s="20"/>
    </row>
    <row r="58" spans="1:14" ht="33" hidden="1" customHeight="1" x14ac:dyDescent="0.25">
      <c r="A58" s="111"/>
      <c r="B58" s="97"/>
      <c r="C58" s="11"/>
      <c r="D58" s="93"/>
      <c r="E58" s="13" t="s">
        <v>24</v>
      </c>
      <c r="F58" s="30" t="s">
        <v>150</v>
      </c>
      <c r="G58" s="15" t="s">
        <v>26</v>
      </c>
      <c r="H58" s="31"/>
      <c r="I58" s="32"/>
      <c r="J58" s="17" t="e">
        <f>IF(I58/H58*100&gt;100,100,I58/H58*100)</f>
        <v>#DIV/0!</v>
      </c>
      <c r="K58" s="17" t="e">
        <f>J58</f>
        <v>#DIV/0!</v>
      </c>
      <c r="L58" s="95"/>
      <c r="M58" s="35"/>
      <c r="N58" s="17"/>
    </row>
    <row r="59" spans="1:14" ht="63" hidden="1" customHeight="1" x14ac:dyDescent="0.25">
      <c r="A59" s="111"/>
      <c r="B59" s="86"/>
      <c r="C59" s="11" t="s">
        <v>228</v>
      </c>
      <c r="D59" s="87" t="s">
        <v>18</v>
      </c>
      <c r="E59" s="13" t="s">
        <v>19</v>
      </c>
      <c r="F59" s="38" t="s">
        <v>202</v>
      </c>
      <c r="G59" s="15" t="s">
        <v>21</v>
      </c>
      <c r="H59" s="16"/>
      <c r="I59" s="17"/>
      <c r="J59" s="17" t="e">
        <f>IF(H59/I59*100&gt;100,100,H59/I59*100)</f>
        <v>#DIV/0!</v>
      </c>
      <c r="K59" s="88" t="e">
        <f>(J59+J60+J61)/3</f>
        <v>#DIV/0!</v>
      </c>
      <c r="L59" s="89" t="e">
        <f>(K59+K62)/2</f>
        <v>#DIV/0!</v>
      </c>
      <c r="M59" s="35"/>
      <c r="N59" s="20"/>
    </row>
    <row r="60" spans="1:14" ht="63" hidden="1" x14ac:dyDescent="0.25">
      <c r="A60" s="111"/>
      <c r="B60" s="92"/>
      <c r="C60" s="11"/>
      <c r="D60" s="93"/>
      <c r="E60" s="13" t="s">
        <v>19</v>
      </c>
      <c r="F60" s="14" t="s">
        <v>203</v>
      </c>
      <c r="G60" s="15" t="s">
        <v>21</v>
      </c>
      <c r="H60" s="16"/>
      <c r="I60" s="17"/>
      <c r="J60" s="17" t="e">
        <f>IF(I60/H60*100&gt;100,100,I60/H60*100)</f>
        <v>#DIV/0!</v>
      </c>
      <c r="K60" s="94"/>
      <c r="L60" s="95"/>
      <c r="M60" s="35"/>
      <c r="N60" s="20"/>
    </row>
    <row r="61" spans="1:14" ht="89.25" hidden="1" customHeight="1" x14ac:dyDescent="0.25">
      <c r="A61" s="111"/>
      <c r="B61" s="92"/>
      <c r="C61" s="11"/>
      <c r="D61" s="93"/>
      <c r="E61" s="13" t="s">
        <v>19</v>
      </c>
      <c r="F61" s="96" t="s">
        <v>204</v>
      </c>
      <c r="G61" s="15" t="s">
        <v>21</v>
      </c>
      <c r="H61" s="16"/>
      <c r="I61" s="16"/>
      <c r="J61" s="17" t="e">
        <f>IF(I61/H61*100&gt;100,100,I61/H61*100)</f>
        <v>#DIV/0!</v>
      </c>
      <c r="K61" s="94"/>
      <c r="L61" s="95"/>
      <c r="M61" s="35"/>
      <c r="N61" s="20"/>
    </row>
    <row r="62" spans="1:14" ht="33" hidden="1" customHeight="1" x14ac:dyDescent="0.25">
      <c r="A62" s="111"/>
      <c r="B62" s="97"/>
      <c r="C62" s="11"/>
      <c r="D62" s="93"/>
      <c r="E62" s="13" t="s">
        <v>24</v>
      </c>
      <c r="F62" s="30" t="s">
        <v>150</v>
      </c>
      <c r="G62" s="15" t="s">
        <v>26</v>
      </c>
      <c r="H62" s="31"/>
      <c r="I62" s="32"/>
      <c r="J62" s="17" t="e">
        <f>IF(I62/H62*100&gt;100,100,I62/H62*100)</f>
        <v>#DIV/0!</v>
      </c>
      <c r="K62" s="17" t="e">
        <f>J62</f>
        <v>#DIV/0!</v>
      </c>
      <c r="L62" s="95"/>
      <c r="M62" s="35"/>
      <c r="N62" s="17"/>
    </row>
    <row r="63" spans="1:14" ht="63" hidden="1" customHeight="1" x14ac:dyDescent="0.25">
      <c r="A63" s="111"/>
      <c r="B63" s="86" t="s">
        <v>229</v>
      </c>
      <c r="C63" s="11" t="s">
        <v>230</v>
      </c>
      <c r="D63" s="87" t="s">
        <v>18</v>
      </c>
      <c r="E63" s="13" t="s">
        <v>19</v>
      </c>
      <c r="F63" s="38" t="s">
        <v>202</v>
      </c>
      <c r="G63" s="15" t="s">
        <v>21</v>
      </c>
      <c r="H63" s="16"/>
      <c r="I63" s="17"/>
      <c r="J63" s="17" t="e">
        <f>IF(H63/I63*100&gt;100,100,H63/I63*100)</f>
        <v>#DIV/0!</v>
      </c>
      <c r="K63" s="88" t="e">
        <f>(J63+J64+J65)/3</f>
        <v>#DIV/0!</v>
      </c>
      <c r="L63" s="89" t="e">
        <f>(K63+K66)/2</f>
        <v>#DIV/0!</v>
      </c>
      <c r="M63" s="35"/>
      <c r="N63" s="20"/>
    </row>
    <row r="64" spans="1:14" ht="63" hidden="1" x14ac:dyDescent="0.25">
      <c r="A64" s="111"/>
      <c r="B64" s="92"/>
      <c r="C64" s="11"/>
      <c r="D64" s="93"/>
      <c r="E64" s="13" t="s">
        <v>19</v>
      </c>
      <c r="F64" s="14" t="s">
        <v>203</v>
      </c>
      <c r="G64" s="15" t="s">
        <v>21</v>
      </c>
      <c r="H64" s="16"/>
      <c r="I64" s="17"/>
      <c r="J64" s="17" t="e">
        <f>IF(I64/H64*100&gt;100,100,I64/H64*100)</f>
        <v>#DIV/0!</v>
      </c>
      <c r="K64" s="94"/>
      <c r="L64" s="95"/>
      <c r="M64" s="35"/>
      <c r="N64" s="20"/>
    </row>
    <row r="65" spans="1:14" ht="89.25" hidden="1" customHeight="1" x14ac:dyDescent="0.25">
      <c r="A65" s="111"/>
      <c r="B65" s="92"/>
      <c r="C65" s="11"/>
      <c r="D65" s="93"/>
      <c r="E65" s="13" t="s">
        <v>19</v>
      </c>
      <c r="F65" s="96" t="s">
        <v>204</v>
      </c>
      <c r="G65" s="15" t="s">
        <v>21</v>
      </c>
      <c r="H65" s="16"/>
      <c r="I65" s="16"/>
      <c r="J65" s="17" t="e">
        <f>IF(I65/H65*100&gt;100,100,I65/H65*100)</f>
        <v>#DIV/0!</v>
      </c>
      <c r="K65" s="94"/>
      <c r="L65" s="95"/>
      <c r="M65" s="35"/>
      <c r="N65" s="20"/>
    </row>
    <row r="66" spans="1:14" ht="33" hidden="1" customHeight="1" x14ac:dyDescent="0.25">
      <c r="A66" s="111"/>
      <c r="B66" s="97"/>
      <c r="C66" s="11"/>
      <c r="D66" s="93"/>
      <c r="E66" s="13" t="s">
        <v>24</v>
      </c>
      <c r="F66" s="30" t="s">
        <v>150</v>
      </c>
      <c r="G66" s="15" t="s">
        <v>26</v>
      </c>
      <c r="H66" s="31"/>
      <c r="I66" s="32"/>
      <c r="J66" s="17" t="e">
        <f>IF(I66/H66*100&gt;100,100,I66/H66*100)</f>
        <v>#DIV/0!</v>
      </c>
      <c r="K66" s="17" t="e">
        <f>J66</f>
        <v>#DIV/0!</v>
      </c>
      <c r="L66" s="95"/>
      <c r="M66" s="35"/>
      <c r="N66" s="17"/>
    </row>
    <row r="67" spans="1:14" ht="63" hidden="1" customHeight="1" x14ac:dyDescent="0.25">
      <c r="A67" s="111"/>
      <c r="B67" s="86" t="s">
        <v>231</v>
      </c>
      <c r="C67" s="11" t="s">
        <v>232</v>
      </c>
      <c r="D67" s="87" t="s">
        <v>18</v>
      </c>
      <c r="E67" s="13" t="s">
        <v>19</v>
      </c>
      <c r="F67" s="38" t="s">
        <v>202</v>
      </c>
      <c r="G67" s="15" t="s">
        <v>21</v>
      </c>
      <c r="H67" s="16"/>
      <c r="I67" s="17"/>
      <c r="J67" s="17" t="e">
        <f>IF(H67/I67*100&gt;100,100,H67/I67*100)</f>
        <v>#DIV/0!</v>
      </c>
      <c r="K67" s="88" t="e">
        <f>(J67+J68+J69)/3</f>
        <v>#DIV/0!</v>
      </c>
      <c r="L67" s="99" t="e">
        <f>(K67+K70)/2</f>
        <v>#DIV/0!</v>
      </c>
      <c r="M67" s="35"/>
      <c r="N67" s="20"/>
    </row>
    <row r="68" spans="1:14" ht="63" hidden="1" x14ac:dyDescent="0.25">
      <c r="A68" s="111"/>
      <c r="B68" s="92"/>
      <c r="C68" s="11"/>
      <c r="D68" s="93"/>
      <c r="E68" s="13" t="s">
        <v>19</v>
      </c>
      <c r="F68" s="14" t="s">
        <v>203</v>
      </c>
      <c r="G68" s="15" t="s">
        <v>21</v>
      </c>
      <c r="H68" s="16"/>
      <c r="I68" s="17"/>
      <c r="J68" s="17" t="e">
        <f>IF(I68/H68*100&gt;100,100,I68/H68*100)</f>
        <v>#DIV/0!</v>
      </c>
      <c r="K68" s="94"/>
      <c r="L68" s="95"/>
      <c r="M68" s="35"/>
      <c r="N68" s="20"/>
    </row>
    <row r="69" spans="1:14" ht="89.25" hidden="1" customHeight="1" x14ac:dyDescent="0.25">
      <c r="A69" s="111"/>
      <c r="B69" s="92"/>
      <c r="C69" s="11"/>
      <c r="D69" s="93"/>
      <c r="E69" s="13" t="s">
        <v>19</v>
      </c>
      <c r="F69" s="96" t="s">
        <v>204</v>
      </c>
      <c r="G69" s="15" t="s">
        <v>21</v>
      </c>
      <c r="H69" s="16"/>
      <c r="I69" s="16"/>
      <c r="J69" s="17" t="e">
        <f>IF(I69/H69*100&gt;100,100,I69/H69*100)</f>
        <v>#DIV/0!</v>
      </c>
      <c r="K69" s="94"/>
      <c r="L69" s="95"/>
      <c r="M69" s="35"/>
      <c r="N69" s="20"/>
    </row>
    <row r="70" spans="1:14" ht="33" hidden="1" customHeight="1" x14ac:dyDescent="0.25">
      <c r="A70" s="111"/>
      <c r="B70" s="97"/>
      <c r="C70" s="11"/>
      <c r="D70" s="93"/>
      <c r="E70" s="13" t="s">
        <v>24</v>
      </c>
      <c r="F70" s="30" t="s">
        <v>150</v>
      </c>
      <c r="G70" s="15" t="s">
        <v>26</v>
      </c>
      <c r="H70" s="31"/>
      <c r="I70" s="32"/>
      <c r="J70" s="17" t="e">
        <f>IF(I70/H70*100&gt;100,100,I70/H70*100)</f>
        <v>#DIV/0!</v>
      </c>
      <c r="K70" s="17" t="e">
        <f>J70</f>
        <v>#DIV/0!</v>
      </c>
      <c r="L70" s="95"/>
      <c r="M70" s="35"/>
      <c r="N70" s="17"/>
    </row>
    <row r="71" spans="1:14" ht="63" hidden="1" x14ac:dyDescent="0.25">
      <c r="A71" s="111"/>
      <c r="B71" s="100" t="s">
        <v>233</v>
      </c>
      <c r="C71" s="11" t="s">
        <v>234</v>
      </c>
      <c r="D71" s="87" t="s">
        <v>18</v>
      </c>
      <c r="E71" s="13" t="s">
        <v>19</v>
      </c>
      <c r="F71" s="14" t="s">
        <v>203</v>
      </c>
      <c r="G71" s="15" t="s">
        <v>21</v>
      </c>
      <c r="H71" s="16"/>
      <c r="I71" s="17"/>
      <c r="J71" s="17" t="e">
        <f>IF(I71/H71*100&gt;100,100,I71/H71*100)</f>
        <v>#DIV/0!</v>
      </c>
      <c r="K71" s="88" t="e">
        <f>(J71+J72+J73)/3</f>
        <v>#DIV/0!</v>
      </c>
      <c r="L71" s="89" t="e">
        <f>(K71+K74)/2</f>
        <v>#DIV/0!</v>
      </c>
      <c r="M71" s="35"/>
      <c r="N71" s="20"/>
    </row>
    <row r="72" spans="1:14" ht="63" hidden="1" customHeight="1" x14ac:dyDescent="0.25">
      <c r="A72" s="111"/>
      <c r="B72" s="101"/>
      <c r="C72" s="11"/>
      <c r="D72" s="93"/>
      <c r="E72" s="13" t="s">
        <v>19</v>
      </c>
      <c r="F72" s="38" t="s">
        <v>202</v>
      </c>
      <c r="G72" s="15" t="s">
        <v>21</v>
      </c>
      <c r="H72" s="16"/>
      <c r="I72" s="17"/>
      <c r="J72" s="17" t="e">
        <f>IF(H72/I72*100&gt;100,100,H72/I72*100)</f>
        <v>#DIV/0!</v>
      </c>
      <c r="K72" s="94"/>
      <c r="L72" s="95"/>
      <c r="M72" s="35"/>
      <c r="N72" s="20"/>
    </row>
    <row r="73" spans="1:14" ht="89.25" hidden="1" customHeight="1" x14ac:dyDescent="0.25">
      <c r="A73" s="111"/>
      <c r="B73" s="101"/>
      <c r="C73" s="11"/>
      <c r="D73" s="93"/>
      <c r="E73" s="13" t="s">
        <v>19</v>
      </c>
      <c r="F73" s="14" t="s">
        <v>235</v>
      </c>
      <c r="G73" s="15" t="s">
        <v>21</v>
      </c>
      <c r="H73" s="16"/>
      <c r="I73" s="17"/>
      <c r="J73" s="17" t="e">
        <f>IF(I73/H73*100&gt;100,100,I73/H73*100)</f>
        <v>#DIV/0!</v>
      </c>
      <c r="K73" s="94"/>
      <c r="L73" s="95"/>
      <c r="M73" s="35"/>
      <c r="N73" s="20"/>
    </row>
    <row r="74" spans="1:14" ht="33" hidden="1" customHeight="1" x14ac:dyDescent="0.25">
      <c r="A74" s="111"/>
      <c r="B74" s="102"/>
      <c r="C74" s="11"/>
      <c r="D74" s="93"/>
      <c r="E74" s="13" t="s">
        <v>24</v>
      </c>
      <c r="F74" s="30" t="s">
        <v>150</v>
      </c>
      <c r="G74" s="15" t="s">
        <v>26</v>
      </c>
      <c r="H74" s="31"/>
      <c r="I74" s="32"/>
      <c r="J74" s="17" t="e">
        <f>IF(I74/H74*100&gt;100,100,I74/H74*100)</f>
        <v>#DIV/0!</v>
      </c>
      <c r="K74" s="17" t="e">
        <f>J74</f>
        <v>#DIV/0!</v>
      </c>
      <c r="L74" s="95"/>
      <c r="M74" s="35"/>
      <c r="N74" s="17"/>
    </row>
    <row r="75" spans="1:14" ht="63" x14ac:dyDescent="0.25">
      <c r="A75" s="111"/>
      <c r="B75" s="100" t="s">
        <v>288</v>
      </c>
      <c r="C75" s="11" t="s">
        <v>237</v>
      </c>
      <c r="D75" s="87" t="s">
        <v>18</v>
      </c>
      <c r="E75" s="13" t="s">
        <v>19</v>
      </c>
      <c r="F75" s="14" t="s">
        <v>203</v>
      </c>
      <c r="G75" s="15" t="s">
        <v>21</v>
      </c>
      <c r="H75" s="16">
        <v>100</v>
      </c>
      <c r="I75" s="17">
        <v>100</v>
      </c>
      <c r="J75" s="17">
        <f>IF(I75/H75*100&gt;100,100,I75/H75*100)</f>
        <v>100</v>
      </c>
      <c r="K75" s="88">
        <f>(J75+J76+J77)/3</f>
        <v>93.627450980392155</v>
      </c>
      <c r="L75" s="89">
        <f>(K75+K78)/2</f>
        <v>96.813725490196077</v>
      </c>
      <c r="M75" s="35"/>
      <c r="N75" s="20"/>
    </row>
    <row r="76" spans="1:14" ht="63" customHeight="1" x14ac:dyDescent="0.25">
      <c r="A76" s="111"/>
      <c r="B76" s="101"/>
      <c r="C76" s="11"/>
      <c r="D76" s="93"/>
      <c r="E76" s="13" t="s">
        <v>19</v>
      </c>
      <c r="F76" s="38" t="s">
        <v>202</v>
      </c>
      <c r="G76" s="15" t="s">
        <v>21</v>
      </c>
      <c r="H76" s="16">
        <v>5.5</v>
      </c>
      <c r="I76" s="17">
        <v>6.8</v>
      </c>
      <c r="J76" s="17">
        <f>IF(H76/I76*100&gt;100,100,H76/I76*100)</f>
        <v>80.882352941176478</v>
      </c>
      <c r="K76" s="94"/>
      <c r="L76" s="95"/>
      <c r="M76" s="35"/>
      <c r="N76" s="20"/>
    </row>
    <row r="77" spans="1:14" ht="89.25" customHeight="1" x14ac:dyDescent="0.25">
      <c r="A77" s="111"/>
      <c r="B77" s="101"/>
      <c r="C77" s="11"/>
      <c r="D77" s="93"/>
      <c r="E77" s="13" t="s">
        <v>19</v>
      </c>
      <c r="F77" s="14" t="s">
        <v>235</v>
      </c>
      <c r="G77" s="15" t="s">
        <v>21</v>
      </c>
      <c r="H77" s="16">
        <v>100</v>
      </c>
      <c r="I77" s="17">
        <v>100</v>
      </c>
      <c r="J77" s="17">
        <f>IF(I77/H77*100&gt;100,100,I77/H77*100)</f>
        <v>100</v>
      </c>
      <c r="K77" s="94"/>
      <c r="L77" s="95"/>
      <c r="M77" s="35"/>
      <c r="N77" s="20"/>
    </row>
    <row r="78" spans="1:14" ht="33" customHeight="1" x14ac:dyDescent="0.25">
      <c r="A78" s="111"/>
      <c r="B78" s="102"/>
      <c r="C78" s="11"/>
      <c r="D78" s="93"/>
      <c r="E78" s="13" t="s">
        <v>24</v>
      </c>
      <c r="F78" s="30" t="s">
        <v>150</v>
      </c>
      <c r="G78" s="15" t="s">
        <v>26</v>
      </c>
      <c r="H78" s="31">
        <v>2</v>
      </c>
      <c r="I78" s="98">
        <v>2</v>
      </c>
      <c r="J78" s="17">
        <f>IF(I78/H78*100&gt;100,100,I78/H78*100)</f>
        <v>100</v>
      </c>
      <c r="K78" s="17">
        <f>J78</f>
        <v>100</v>
      </c>
      <c r="L78" s="95"/>
      <c r="M78" s="35"/>
      <c r="N78" s="17"/>
    </row>
    <row r="79" spans="1:14" ht="63" hidden="1" customHeight="1" x14ac:dyDescent="0.25">
      <c r="A79" s="111"/>
      <c r="B79" s="100"/>
      <c r="C79" s="11" t="s">
        <v>238</v>
      </c>
      <c r="D79" s="87" t="s">
        <v>18</v>
      </c>
      <c r="E79" s="13" t="s">
        <v>19</v>
      </c>
      <c r="F79" s="14" t="s">
        <v>203</v>
      </c>
      <c r="G79" s="15" t="s">
        <v>21</v>
      </c>
      <c r="H79" s="16"/>
      <c r="I79" s="17"/>
      <c r="J79" s="17" t="e">
        <f>IF(I79/H79*100&gt;100,100,I79/H79*100)</f>
        <v>#DIV/0!</v>
      </c>
      <c r="K79" s="88" t="e">
        <f>(J79+J80+J81)/3</f>
        <v>#DIV/0!</v>
      </c>
      <c r="L79" s="89" t="e">
        <f>(K79+K82)/2</f>
        <v>#DIV/0!</v>
      </c>
      <c r="M79" s="35"/>
      <c r="N79" s="20"/>
    </row>
    <row r="80" spans="1:14" ht="63" hidden="1" customHeight="1" x14ac:dyDescent="0.25">
      <c r="A80" s="111"/>
      <c r="B80" s="101"/>
      <c r="C80" s="11"/>
      <c r="D80" s="93"/>
      <c r="E80" s="13" t="s">
        <v>19</v>
      </c>
      <c r="F80" s="38" t="s">
        <v>202</v>
      </c>
      <c r="G80" s="15" t="s">
        <v>21</v>
      </c>
      <c r="H80" s="16"/>
      <c r="I80" s="17"/>
      <c r="J80" s="17" t="e">
        <f>IF(H80/I80*100&gt;100,100,H80/I80*100)</f>
        <v>#DIV/0!</v>
      </c>
      <c r="K80" s="94"/>
      <c r="L80" s="95"/>
      <c r="M80" s="35"/>
      <c r="N80" s="20"/>
    </row>
    <row r="81" spans="1:14" ht="89.25" hidden="1" customHeight="1" x14ac:dyDescent="0.25">
      <c r="A81" s="111"/>
      <c r="B81" s="101"/>
      <c r="C81" s="11"/>
      <c r="D81" s="93"/>
      <c r="E81" s="13" t="s">
        <v>19</v>
      </c>
      <c r="F81" s="14" t="s">
        <v>235</v>
      </c>
      <c r="G81" s="15" t="s">
        <v>21</v>
      </c>
      <c r="H81" s="16"/>
      <c r="I81" s="17"/>
      <c r="J81" s="17" t="e">
        <f>IF(I81/H81*100&gt;100,100,I81/H81*100)</f>
        <v>#DIV/0!</v>
      </c>
      <c r="K81" s="94"/>
      <c r="L81" s="95"/>
      <c r="M81" s="35"/>
      <c r="N81" s="20"/>
    </row>
    <row r="82" spans="1:14" ht="33" hidden="1" customHeight="1" x14ac:dyDescent="0.25">
      <c r="A82" s="111"/>
      <c r="B82" s="102"/>
      <c r="C82" s="11"/>
      <c r="D82" s="93"/>
      <c r="E82" s="13" t="s">
        <v>24</v>
      </c>
      <c r="F82" s="30" t="s">
        <v>150</v>
      </c>
      <c r="G82" s="15" t="s">
        <v>26</v>
      </c>
      <c r="H82" s="31"/>
      <c r="I82" s="32"/>
      <c r="J82" s="17" t="e">
        <f>IF(I82/H82*100&gt;100,100,I82/H82*100)</f>
        <v>#DIV/0!</v>
      </c>
      <c r="K82" s="17" t="e">
        <f>J82</f>
        <v>#DIV/0!</v>
      </c>
      <c r="L82" s="95"/>
      <c r="M82" s="35"/>
      <c r="N82" s="17"/>
    </row>
    <row r="83" spans="1:14" ht="63" hidden="1" customHeight="1" x14ac:dyDescent="0.25">
      <c r="A83" s="111"/>
      <c r="B83" s="100" t="s">
        <v>272</v>
      </c>
      <c r="C83" s="11" t="s">
        <v>240</v>
      </c>
      <c r="D83" s="87" t="s">
        <v>18</v>
      </c>
      <c r="E83" s="13" t="s">
        <v>19</v>
      </c>
      <c r="F83" s="14" t="s">
        <v>203</v>
      </c>
      <c r="G83" s="15" t="s">
        <v>21</v>
      </c>
      <c r="H83" s="16"/>
      <c r="I83" s="17"/>
      <c r="J83" s="17" t="e">
        <f>IF(I83/H83*100&gt;100,100,I83/H83*100)</f>
        <v>#DIV/0!</v>
      </c>
      <c r="K83" s="88" t="e">
        <f>(J83+J84+J85)/3</f>
        <v>#DIV/0!</v>
      </c>
      <c r="L83" s="89" t="e">
        <f>(K83+K86)/2</f>
        <v>#DIV/0!</v>
      </c>
      <c r="M83" s="35"/>
      <c r="N83" s="20"/>
    </row>
    <row r="84" spans="1:14" ht="63" hidden="1" customHeight="1" x14ac:dyDescent="0.25">
      <c r="A84" s="111"/>
      <c r="B84" s="101"/>
      <c r="C84" s="11"/>
      <c r="D84" s="93"/>
      <c r="E84" s="13" t="s">
        <v>19</v>
      </c>
      <c r="F84" s="38" t="s">
        <v>202</v>
      </c>
      <c r="G84" s="15" t="s">
        <v>21</v>
      </c>
      <c r="H84" s="16"/>
      <c r="I84" s="17"/>
      <c r="J84" s="17" t="e">
        <f>IF(H84/I84*100&gt;100,100,H84/I84*100)</f>
        <v>#DIV/0!</v>
      </c>
      <c r="K84" s="94"/>
      <c r="L84" s="95"/>
      <c r="M84" s="35"/>
      <c r="N84" s="20"/>
    </row>
    <row r="85" spans="1:14" ht="89.25" hidden="1" customHeight="1" x14ac:dyDescent="0.25">
      <c r="A85" s="111"/>
      <c r="B85" s="101"/>
      <c r="C85" s="11"/>
      <c r="D85" s="93"/>
      <c r="E85" s="13" t="s">
        <v>19</v>
      </c>
      <c r="F85" s="14" t="s">
        <v>235</v>
      </c>
      <c r="G85" s="15" t="s">
        <v>21</v>
      </c>
      <c r="H85" s="16"/>
      <c r="I85" s="17"/>
      <c r="J85" s="17" t="e">
        <f>IF(I85/H85*100&gt;100,100,I85/H85*100)</f>
        <v>#DIV/0!</v>
      </c>
      <c r="K85" s="94"/>
      <c r="L85" s="95"/>
      <c r="M85" s="35"/>
      <c r="N85" s="20"/>
    </row>
    <row r="86" spans="1:14" ht="33" hidden="1" customHeight="1" x14ac:dyDescent="0.25">
      <c r="A86" s="111"/>
      <c r="B86" s="102"/>
      <c r="C86" s="11"/>
      <c r="D86" s="93"/>
      <c r="E86" s="13" t="s">
        <v>24</v>
      </c>
      <c r="F86" s="30" t="s">
        <v>150</v>
      </c>
      <c r="G86" s="15" t="s">
        <v>26</v>
      </c>
      <c r="H86" s="98"/>
      <c r="I86" s="98"/>
      <c r="J86" s="17" t="e">
        <f>IF(I86/H86*100&gt;100,100,I86/H86*100)</f>
        <v>#DIV/0!</v>
      </c>
      <c r="K86" s="17" t="e">
        <f>J86</f>
        <v>#DIV/0!</v>
      </c>
      <c r="L86" s="95"/>
      <c r="M86" s="35"/>
      <c r="N86" s="17"/>
    </row>
    <row r="87" spans="1:14" ht="63" x14ac:dyDescent="0.25">
      <c r="A87" s="111"/>
      <c r="B87" s="100" t="s">
        <v>241</v>
      </c>
      <c r="C87" s="11" t="s">
        <v>242</v>
      </c>
      <c r="D87" s="87" t="s">
        <v>18</v>
      </c>
      <c r="E87" s="13" t="s">
        <v>19</v>
      </c>
      <c r="F87" s="14" t="s">
        <v>203</v>
      </c>
      <c r="G87" s="15" t="s">
        <v>21</v>
      </c>
      <c r="H87" s="16">
        <v>100</v>
      </c>
      <c r="I87" s="17">
        <v>100</v>
      </c>
      <c r="J87" s="17">
        <f>IF(I87/H87*100&gt;100,100,I87/H87*100)</f>
        <v>100</v>
      </c>
      <c r="K87" s="88">
        <f>(J87+J88+J89)/3</f>
        <v>100</v>
      </c>
      <c r="L87" s="89">
        <f>(K87+K90)/2</f>
        <v>100</v>
      </c>
      <c r="M87" s="35"/>
      <c r="N87" s="20"/>
    </row>
    <row r="88" spans="1:14" ht="63" customHeight="1" x14ac:dyDescent="0.25">
      <c r="A88" s="111"/>
      <c r="B88" s="101"/>
      <c r="C88" s="11"/>
      <c r="D88" s="93"/>
      <c r="E88" s="13" t="s">
        <v>19</v>
      </c>
      <c r="F88" s="38" t="s">
        <v>202</v>
      </c>
      <c r="G88" s="15" t="s">
        <v>21</v>
      </c>
      <c r="H88" s="16">
        <v>7</v>
      </c>
      <c r="I88" s="17">
        <v>7</v>
      </c>
      <c r="J88" s="17">
        <f>IF(H88/I88*100&gt;100,100,H88/I88*100)</f>
        <v>100</v>
      </c>
      <c r="K88" s="94"/>
      <c r="L88" s="95"/>
      <c r="M88" s="35"/>
      <c r="N88" s="20"/>
    </row>
    <row r="89" spans="1:14" ht="89.25" customHeight="1" x14ac:dyDescent="0.25">
      <c r="A89" s="111"/>
      <c r="B89" s="101"/>
      <c r="C89" s="11"/>
      <c r="D89" s="93"/>
      <c r="E89" s="13" t="s">
        <v>19</v>
      </c>
      <c r="F89" s="14" t="s">
        <v>235</v>
      </c>
      <c r="G89" s="15" t="s">
        <v>21</v>
      </c>
      <c r="H89" s="16">
        <v>100</v>
      </c>
      <c r="I89" s="17">
        <v>100</v>
      </c>
      <c r="J89" s="17">
        <f>IF(I89/H89*100&gt;100,100,I89/H89*100)</f>
        <v>100</v>
      </c>
      <c r="K89" s="94"/>
      <c r="L89" s="95"/>
      <c r="M89" s="35"/>
      <c r="N89" s="20"/>
    </row>
    <row r="90" spans="1:14" ht="33" customHeight="1" x14ac:dyDescent="0.25">
      <c r="A90" s="111"/>
      <c r="B90" s="102"/>
      <c r="C90" s="11"/>
      <c r="D90" s="93"/>
      <c r="E90" s="13" t="s">
        <v>24</v>
      </c>
      <c r="F90" s="30" t="s">
        <v>150</v>
      </c>
      <c r="G90" s="15" t="s">
        <v>26</v>
      </c>
      <c r="H90" s="98">
        <v>173</v>
      </c>
      <c r="I90" s="98">
        <v>179</v>
      </c>
      <c r="J90" s="17">
        <f>IF(I90/H90*100&gt;100,100,I90/H90*100)</f>
        <v>100</v>
      </c>
      <c r="K90" s="17">
        <f>J90</f>
        <v>100</v>
      </c>
      <c r="L90" s="95"/>
      <c r="M90" s="35"/>
      <c r="N90" s="17"/>
    </row>
    <row r="91" spans="1:14" ht="63" hidden="1" customHeight="1" x14ac:dyDescent="0.25">
      <c r="A91" s="111"/>
      <c r="B91" s="100"/>
      <c r="C91" s="11" t="s">
        <v>243</v>
      </c>
      <c r="D91" s="87" t="s">
        <v>18</v>
      </c>
      <c r="E91" s="13" t="s">
        <v>19</v>
      </c>
      <c r="F91" s="14" t="s">
        <v>203</v>
      </c>
      <c r="G91" s="15" t="s">
        <v>21</v>
      </c>
      <c r="H91" s="16"/>
      <c r="I91" s="17"/>
      <c r="J91" s="17" t="e">
        <f>IF(I91/H91*100&gt;100,100,I91/H91*100)</f>
        <v>#DIV/0!</v>
      </c>
      <c r="K91" s="88" t="e">
        <f>(J91+J92+J93)/3</f>
        <v>#DIV/0!</v>
      </c>
      <c r="L91" s="89" t="e">
        <f>(K91+K94)/2</f>
        <v>#DIV/0!</v>
      </c>
      <c r="M91" s="35"/>
      <c r="N91" s="20"/>
    </row>
    <row r="92" spans="1:14" ht="63" hidden="1" customHeight="1" x14ac:dyDescent="0.25">
      <c r="A92" s="111"/>
      <c r="B92" s="101"/>
      <c r="C92" s="11"/>
      <c r="D92" s="93"/>
      <c r="E92" s="13" t="s">
        <v>19</v>
      </c>
      <c r="F92" s="38" t="s">
        <v>202</v>
      </c>
      <c r="G92" s="15" t="s">
        <v>21</v>
      </c>
      <c r="H92" s="16"/>
      <c r="I92" s="17"/>
      <c r="J92" s="17" t="e">
        <f>IF(H92/I92*100&gt;100,100,H92/I92*100)</f>
        <v>#DIV/0!</v>
      </c>
      <c r="K92" s="94"/>
      <c r="L92" s="95"/>
      <c r="M92" s="35"/>
      <c r="N92" s="20"/>
    </row>
    <row r="93" spans="1:14" ht="89.25" hidden="1" customHeight="1" x14ac:dyDescent="0.25">
      <c r="A93" s="111"/>
      <c r="B93" s="101"/>
      <c r="C93" s="11"/>
      <c r="D93" s="93"/>
      <c r="E93" s="13" t="s">
        <v>19</v>
      </c>
      <c r="F93" s="14" t="s">
        <v>235</v>
      </c>
      <c r="G93" s="15" t="s">
        <v>21</v>
      </c>
      <c r="H93" s="16"/>
      <c r="I93" s="17"/>
      <c r="J93" s="17" t="e">
        <f>IF(I93/H93*100&gt;100,100,I93/H93*100)</f>
        <v>#DIV/0!</v>
      </c>
      <c r="K93" s="94"/>
      <c r="L93" s="95"/>
      <c r="M93" s="35"/>
      <c r="N93" s="20"/>
    </row>
    <row r="94" spans="1:14" ht="33" hidden="1" customHeight="1" x14ac:dyDescent="0.25">
      <c r="A94" s="111"/>
      <c r="B94" s="102"/>
      <c r="C94" s="11"/>
      <c r="D94" s="93"/>
      <c r="E94" s="13" t="s">
        <v>24</v>
      </c>
      <c r="F94" s="30" t="s">
        <v>150</v>
      </c>
      <c r="G94" s="15" t="s">
        <v>26</v>
      </c>
      <c r="H94" s="31"/>
      <c r="I94" s="32"/>
      <c r="J94" s="17" t="e">
        <f>IF(I94/H94*100&gt;100,100,I94/H94*100)</f>
        <v>#DIV/0!</v>
      </c>
      <c r="K94" s="17" t="e">
        <f>J94</f>
        <v>#DIV/0!</v>
      </c>
      <c r="L94" s="95"/>
      <c r="M94" s="35"/>
      <c r="N94" s="17"/>
    </row>
    <row r="95" spans="1:14" ht="63" hidden="1" customHeight="1" x14ac:dyDescent="0.25">
      <c r="A95" s="111"/>
      <c r="B95" s="100"/>
      <c r="C95" s="11" t="s">
        <v>244</v>
      </c>
      <c r="D95" s="87" t="s">
        <v>18</v>
      </c>
      <c r="E95" s="13" t="s">
        <v>19</v>
      </c>
      <c r="F95" s="14" t="s">
        <v>203</v>
      </c>
      <c r="G95" s="15" t="s">
        <v>21</v>
      </c>
      <c r="H95" s="16"/>
      <c r="I95" s="17"/>
      <c r="J95" s="17" t="e">
        <f>IF(I95/H95*100&gt;100,100,I95/H95*100)</f>
        <v>#DIV/0!</v>
      </c>
      <c r="K95" s="88" t="e">
        <f>(J95+J96+J97)/3</f>
        <v>#DIV/0!</v>
      </c>
      <c r="L95" s="89" t="e">
        <f>(K95+K98)/2</f>
        <v>#DIV/0!</v>
      </c>
      <c r="M95" s="35"/>
      <c r="N95" s="20"/>
    </row>
    <row r="96" spans="1:14" ht="63" hidden="1" customHeight="1" x14ac:dyDescent="0.25">
      <c r="A96" s="111"/>
      <c r="B96" s="101"/>
      <c r="C96" s="11"/>
      <c r="D96" s="93"/>
      <c r="E96" s="13" t="s">
        <v>19</v>
      </c>
      <c r="F96" s="38" t="s">
        <v>202</v>
      </c>
      <c r="G96" s="15" t="s">
        <v>21</v>
      </c>
      <c r="H96" s="16"/>
      <c r="I96" s="17"/>
      <c r="J96" s="17" t="e">
        <f>IF(H96/I96*100&gt;100,100,H96/I96*100)</f>
        <v>#DIV/0!</v>
      </c>
      <c r="K96" s="94"/>
      <c r="L96" s="95"/>
      <c r="M96" s="35"/>
      <c r="N96" s="20"/>
    </row>
    <row r="97" spans="1:14" ht="89.25" hidden="1" customHeight="1" x14ac:dyDescent="0.25">
      <c r="A97" s="111"/>
      <c r="B97" s="101"/>
      <c r="C97" s="11"/>
      <c r="D97" s="93"/>
      <c r="E97" s="13" t="s">
        <v>19</v>
      </c>
      <c r="F97" s="14" t="s">
        <v>235</v>
      </c>
      <c r="G97" s="15" t="s">
        <v>21</v>
      </c>
      <c r="H97" s="16"/>
      <c r="I97" s="17"/>
      <c r="J97" s="17" t="e">
        <f>IF(I97/H97*100&gt;100,100,I97/H97*100)</f>
        <v>#DIV/0!</v>
      </c>
      <c r="K97" s="94"/>
      <c r="L97" s="95"/>
      <c r="M97" s="35"/>
      <c r="N97" s="20"/>
    </row>
    <row r="98" spans="1:14" ht="33" hidden="1" customHeight="1" x14ac:dyDescent="0.25">
      <c r="A98" s="111"/>
      <c r="B98" s="102"/>
      <c r="C98" s="11"/>
      <c r="D98" s="93"/>
      <c r="E98" s="13" t="s">
        <v>24</v>
      </c>
      <c r="F98" s="30" t="s">
        <v>150</v>
      </c>
      <c r="G98" s="15" t="s">
        <v>26</v>
      </c>
      <c r="H98" s="31"/>
      <c r="I98" s="32"/>
      <c r="J98" s="17" t="e">
        <f>IF(I98/H98*100&gt;100,100,I98/H98*100)</f>
        <v>#DIV/0!</v>
      </c>
      <c r="K98" s="17" t="e">
        <f>J98</f>
        <v>#DIV/0!</v>
      </c>
      <c r="L98" s="95"/>
      <c r="M98" s="35"/>
      <c r="N98" s="17"/>
    </row>
    <row r="99" spans="1:14" ht="63" hidden="1" customHeight="1" x14ac:dyDescent="0.25">
      <c r="A99" s="111"/>
      <c r="B99" s="100" t="s">
        <v>273</v>
      </c>
      <c r="C99" s="11" t="s">
        <v>245</v>
      </c>
      <c r="D99" s="87" t="s">
        <v>18</v>
      </c>
      <c r="E99" s="13" t="s">
        <v>19</v>
      </c>
      <c r="F99" s="14" t="s">
        <v>203</v>
      </c>
      <c r="G99" s="15" t="s">
        <v>21</v>
      </c>
      <c r="H99" s="16"/>
      <c r="I99" s="17"/>
      <c r="J99" s="17" t="e">
        <f>IF(I99/H99*100&gt;100,100,I99/H99*100)</f>
        <v>#DIV/0!</v>
      </c>
      <c r="K99" s="88" t="e">
        <f>(J99+J100+J101)/3</f>
        <v>#DIV/0!</v>
      </c>
      <c r="L99" s="89" t="e">
        <f>(K99+K102)/2</f>
        <v>#DIV/0!</v>
      </c>
      <c r="M99" s="35"/>
      <c r="N99" s="20"/>
    </row>
    <row r="100" spans="1:14" ht="63" hidden="1" customHeight="1" x14ac:dyDescent="0.25">
      <c r="A100" s="111"/>
      <c r="B100" s="101"/>
      <c r="C100" s="11"/>
      <c r="D100" s="93"/>
      <c r="E100" s="13" t="s">
        <v>19</v>
      </c>
      <c r="F100" s="38" t="s">
        <v>202</v>
      </c>
      <c r="G100" s="15" t="s">
        <v>21</v>
      </c>
      <c r="H100" s="16"/>
      <c r="I100" s="17"/>
      <c r="J100" s="17" t="e">
        <f>IF(H100/I100*100&gt;100,100,H100/I100*100)</f>
        <v>#DIV/0!</v>
      </c>
      <c r="K100" s="94"/>
      <c r="L100" s="95"/>
      <c r="M100" s="35"/>
      <c r="N100" s="20"/>
    </row>
    <row r="101" spans="1:14" ht="89.25" hidden="1" customHeight="1" x14ac:dyDescent="0.25">
      <c r="A101" s="111"/>
      <c r="B101" s="101"/>
      <c r="C101" s="11"/>
      <c r="D101" s="93"/>
      <c r="E101" s="13" t="s">
        <v>19</v>
      </c>
      <c r="F101" s="14" t="s">
        <v>235</v>
      </c>
      <c r="G101" s="15" t="s">
        <v>21</v>
      </c>
      <c r="H101" s="16"/>
      <c r="I101" s="17"/>
      <c r="J101" s="17" t="e">
        <f>IF(I101/H101*100&gt;100,100,I101/H101*100)</f>
        <v>#DIV/0!</v>
      </c>
      <c r="K101" s="94"/>
      <c r="L101" s="95"/>
      <c r="M101" s="35"/>
      <c r="N101" s="20"/>
    </row>
    <row r="102" spans="1:14" ht="33" hidden="1" customHeight="1" x14ac:dyDescent="0.25">
      <c r="A102" s="111"/>
      <c r="B102" s="102"/>
      <c r="C102" s="11"/>
      <c r="D102" s="93"/>
      <c r="E102" s="13" t="s">
        <v>24</v>
      </c>
      <c r="F102" s="30" t="s">
        <v>150</v>
      </c>
      <c r="G102" s="15" t="s">
        <v>26</v>
      </c>
      <c r="H102" s="31"/>
      <c r="I102" s="32"/>
      <c r="J102" s="17" t="e">
        <f>IF(I102/H102*100&gt;100,100,I102/H102*100)</f>
        <v>#DIV/0!</v>
      </c>
      <c r="K102" s="17" t="e">
        <f>J102</f>
        <v>#DIV/0!</v>
      </c>
      <c r="L102" s="95"/>
      <c r="M102" s="35"/>
      <c r="N102" s="17"/>
    </row>
    <row r="103" spans="1:14" ht="63" hidden="1" customHeight="1" x14ac:dyDescent="0.25">
      <c r="A103" s="111"/>
      <c r="B103" s="100"/>
      <c r="C103" s="11" t="s">
        <v>246</v>
      </c>
      <c r="D103" s="87" t="s">
        <v>18</v>
      </c>
      <c r="E103" s="13" t="s">
        <v>19</v>
      </c>
      <c r="F103" s="14" t="s">
        <v>203</v>
      </c>
      <c r="G103" s="15" t="s">
        <v>21</v>
      </c>
      <c r="H103" s="16"/>
      <c r="I103" s="17"/>
      <c r="J103" s="17" t="e">
        <f>IF(I103/H103*100&gt;100,100,I103/H103*100)</f>
        <v>#DIV/0!</v>
      </c>
      <c r="K103" s="88" t="e">
        <f>(J103+J104+J105)/3</f>
        <v>#DIV/0!</v>
      </c>
      <c r="L103" s="89" t="e">
        <f>(K103+K106)/2</f>
        <v>#DIV/0!</v>
      </c>
      <c r="M103" s="35"/>
      <c r="N103" s="20"/>
    </row>
    <row r="104" spans="1:14" ht="63" hidden="1" customHeight="1" x14ac:dyDescent="0.25">
      <c r="A104" s="111"/>
      <c r="B104" s="101"/>
      <c r="C104" s="11"/>
      <c r="D104" s="93"/>
      <c r="E104" s="13" t="s">
        <v>19</v>
      </c>
      <c r="F104" s="38" t="s">
        <v>202</v>
      </c>
      <c r="G104" s="15" t="s">
        <v>21</v>
      </c>
      <c r="H104" s="16"/>
      <c r="I104" s="17"/>
      <c r="J104" s="17" t="e">
        <f>IF(H104/I104*100&gt;100,100,H104/I104*100)</f>
        <v>#DIV/0!</v>
      </c>
      <c r="K104" s="94"/>
      <c r="L104" s="95"/>
      <c r="M104" s="35"/>
      <c r="N104" s="20"/>
    </row>
    <row r="105" spans="1:14" ht="89.25" hidden="1" customHeight="1" x14ac:dyDescent="0.25">
      <c r="A105" s="111"/>
      <c r="B105" s="101"/>
      <c r="C105" s="11"/>
      <c r="D105" s="93"/>
      <c r="E105" s="13" t="s">
        <v>19</v>
      </c>
      <c r="F105" s="14" t="s">
        <v>235</v>
      </c>
      <c r="G105" s="15" t="s">
        <v>21</v>
      </c>
      <c r="H105" s="16"/>
      <c r="I105" s="17"/>
      <c r="J105" s="17" t="e">
        <f>IF(I105/H105*100&gt;100,100,I105/H105*100)</f>
        <v>#DIV/0!</v>
      </c>
      <c r="K105" s="94"/>
      <c r="L105" s="95"/>
      <c r="M105" s="35"/>
      <c r="N105" s="20"/>
    </row>
    <row r="106" spans="1:14" ht="33" hidden="1" customHeight="1" x14ac:dyDescent="0.25">
      <c r="A106" s="111"/>
      <c r="B106" s="102"/>
      <c r="C106" s="11"/>
      <c r="D106" s="93"/>
      <c r="E106" s="13" t="s">
        <v>24</v>
      </c>
      <c r="F106" s="30" t="s">
        <v>150</v>
      </c>
      <c r="G106" s="15" t="s">
        <v>26</v>
      </c>
      <c r="H106" s="31"/>
      <c r="I106" s="32"/>
      <c r="J106" s="17" t="e">
        <f>IF(I106/H106*100&gt;100,100,I106/H106*100)</f>
        <v>#DIV/0!</v>
      </c>
      <c r="K106" s="17" t="e">
        <f>J106</f>
        <v>#DIV/0!</v>
      </c>
      <c r="L106" s="95"/>
      <c r="M106" s="35"/>
      <c r="N106" s="17"/>
    </row>
    <row r="107" spans="1:14" ht="63" hidden="1" customHeight="1" x14ac:dyDescent="0.25">
      <c r="A107" s="111"/>
      <c r="B107" s="100"/>
      <c r="C107" s="11" t="s">
        <v>247</v>
      </c>
      <c r="D107" s="87" t="s">
        <v>18</v>
      </c>
      <c r="E107" s="13" t="s">
        <v>19</v>
      </c>
      <c r="F107" s="14" t="s">
        <v>203</v>
      </c>
      <c r="G107" s="15" t="s">
        <v>21</v>
      </c>
      <c r="H107" s="16"/>
      <c r="I107" s="17"/>
      <c r="J107" s="17" t="e">
        <f>IF(I107/H107*100&gt;100,100,I107/H107*100)</f>
        <v>#DIV/0!</v>
      </c>
      <c r="K107" s="88" t="e">
        <f>(J107+J108+J109)/3</f>
        <v>#DIV/0!</v>
      </c>
      <c r="L107" s="89" t="e">
        <f>(K107+K110)/2</f>
        <v>#DIV/0!</v>
      </c>
      <c r="M107" s="35"/>
      <c r="N107" s="20"/>
    </row>
    <row r="108" spans="1:14" ht="63" hidden="1" customHeight="1" x14ac:dyDescent="0.25">
      <c r="A108" s="111"/>
      <c r="B108" s="101"/>
      <c r="C108" s="11"/>
      <c r="D108" s="93"/>
      <c r="E108" s="13" t="s">
        <v>19</v>
      </c>
      <c r="F108" s="38" t="s">
        <v>202</v>
      </c>
      <c r="G108" s="15" t="s">
        <v>21</v>
      </c>
      <c r="H108" s="16"/>
      <c r="I108" s="17"/>
      <c r="J108" s="17" t="e">
        <f>IF(H108/I108*100&gt;100,100,H108/I108*100)</f>
        <v>#DIV/0!</v>
      </c>
      <c r="K108" s="94"/>
      <c r="L108" s="95"/>
      <c r="M108" s="35"/>
      <c r="N108" s="20"/>
    </row>
    <row r="109" spans="1:14" ht="89.25" hidden="1" customHeight="1" x14ac:dyDescent="0.25">
      <c r="A109" s="111"/>
      <c r="B109" s="101"/>
      <c r="C109" s="11"/>
      <c r="D109" s="93"/>
      <c r="E109" s="13" t="s">
        <v>19</v>
      </c>
      <c r="F109" s="14" t="s">
        <v>235</v>
      </c>
      <c r="G109" s="15" t="s">
        <v>21</v>
      </c>
      <c r="H109" s="16"/>
      <c r="I109" s="17"/>
      <c r="J109" s="17" t="e">
        <f>IF(I109/H109*100&gt;100,100,I109/H109*100)</f>
        <v>#DIV/0!</v>
      </c>
      <c r="K109" s="94"/>
      <c r="L109" s="95"/>
      <c r="M109" s="35"/>
      <c r="N109" s="20"/>
    </row>
    <row r="110" spans="1:14" ht="33" hidden="1" customHeight="1" x14ac:dyDescent="0.25">
      <c r="A110" s="111"/>
      <c r="B110" s="102"/>
      <c r="C110" s="11"/>
      <c r="D110" s="93"/>
      <c r="E110" s="13" t="s">
        <v>24</v>
      </c>
      <c r="F110" s="30" t="s">
        <v>150</v>
      </c>
      <c r="G110" s="15" t="s">
        <v>26</v>
      </c>
      <c r="H110" s="31"/>
      <c r="I110" s="32"/>
      <c r="J110" s="17" t="e">
        <f>IF(I110/H110*100&gt;100,100,I110/H110*100)</f>
        <v>#DIV/0!</v>
      </c>
      <c r="K110" s="17" t="e">
        <f>J110</f>
        <v>#DIV/0!</v>
      </c>
      <c r="L110" s="95"/>
      <c r="M110" s="35"/>
      <c r="N110" s="17"/>
    </row>
    <row r="111" spans="1:14" ht="63" hidden="1" customHeight="1" x14ac:dyDescent="0.25">
      <c r="A111" s="111"/>
      <c r="B111" s="100" t="s">
        <v>274</v>
      </c>
      <c r="C111" s="11" t="s">
        <v>248</v>
      </c>
      <c r="D111" s="87" t="s">
        <v>18</v>
      </c>
      <c r="E111" s="13" t="s">
        <v>19</v>
      </c>
      <c r="F111" s="14" t="s">
        <v>203</v>
      </c>
      <c r="G111" s="15" t="s">
        <v>21</v>
      </c>
      <c r="H111" s="16"/>
      <c r="I111" s="17"/>
      <c r="J111" s="17" t="e">
        <f>IF(I111/H111*100&gt;100,100,I111/H111*100)</f>
        <v>#DIV/0!</v>
      </c>
      <c r="K111" s="88" t="e">
        <f>(J111+J112+J113)/3</f>
        <v>#DIV/0!</v>
      </c>
      <c r="L111" s="89" t="e">
        <f>(K111+K114)/2</f>
        <v>#DIV/0!</v>
      </c>
      <c r="M111" s="35"/>
      <c r="N111" s="20"/>
    </row>
    <row r="112" spans="1:14" ht="63" hidden="1" customHeight="1" x14ac:dyDescent="0.25">
      <c r="A112" s="111"/>
      <c r="B112" s="101"/>
      <c r="C112" s="11"/>
      <c r="D112" s="93"/>
      <c r="E112" s="13" t="s">
        <v>19</v>
      </c>
      <c r="F112" s="38" t="s">
        <v>202</v>
      </c>
      <c r="G112" s="15" t="s">
        <v>21</v>
      </c>
      <c r="H112" s="16"/>
      <c r="I112" s="17"/>
      <c r="J112" s="17" t="e">
        <f>IF(H112/I112*100&gt;100,100,H112/I112*100)</f>
        <v>#DIV/0!</v>
      </c>
      <c r="K112" s="94"/>
      <c r="L112" s="95"/>
      <c r="M112" s="35"/>
      <c r="N112" s="20"/>
    </row>
    <row r="113" spans="1:14" ht="89.25" hidden="1" customHeight="1" x14ac:dyDescent="0.25">
      <c r="A113" s="111"/>
      <c r="B113" s="101"/>
      <c r="C113" s="11"/>
      <c r="D113" s="93"/>
      <c r="E113" s="13" t="s">
        <v>19</v>
      </c>
      <c r="F113" s="14" t="s">
        <v>235</v>
      </c>
      <c r="G113" s="15" t="s">
        <v>21</v>
      </c>
      <c r="H113" s="16"/>
      <c r="I113" s="17"/>
      <c r="J113" s="17" t="e">
        <f>IF(I113/H113*100&gt;100,100,I113/H113*100)</f>
        <v>#DIV/0!</v>
      </c>
      <c r="K113" s="94"/>
      <c r="L113" s="95"/>
      <c r="M113" s="35"/>
      <c r="N113" s="20"/>
    </row>
    <row r="114" spans="1:14" ht="33" hidden="1" customHeight="1" x14ac:dyDescent="0.25">
      <c r="A114" s="111"/>
      <c r="B114" s="102"/>
      <c r="C114" s="11"/>
      <c r="D114" s="93"/>
      <c r="E114" s="13" t="s">
        <v>24</v>
      </c>
      <c r="F114" s="30" t="s">
        <v>150</v>
      </c>
      <c r="G114" s="15" t="s">
        <v>26</v>
      </c>
      <c r="H114" s="31"/>
      <c r="I114" s="32"/>
      <c r="J114" s="17" t="e">
        <f>IF(I114/H114*100&gt;100,100,I114/H114*100)</f>
        <v>#DIV/0!</v>
      </c>
      <c r="K114" s="17" t="e">
        <f>J114</f>
        <v>#DIV/0!</v>
      </c>
      <c r="L114" s="95"/>
      <c r="M114" s="35"/>
      <c r="N114" s="17"/>
    </row>
    <row r="115" spans="1:14" ht="63" hidden="1" customHeight="1" x14ac:dyDescent="0.25">
      <c r="A115" s="111"/>
      <c r="B115" s="100"/>
      <c r="C115" s="11" t="s">
        <v>249</v>
      </c>
      <c r="D115" s="87" t="s">
        <v>18</v>
      </c>
      <c r="E115" s="13" t="s">
        <v>19</v>
      </c>
      <c r="F115" s="14" t="s">
        <v>203</v>
      </c>
      <c r="G115" s="15" t="s">
        <v>21</v>
      </c>
      <c r="H115" s="16"/>
      <c r="I115" s="17"/>
      <c r="J115" s="17" t="e">
        <f>IF(I115/H115*100&gt;100,100,I115/H115*100)</f>
        <v>#DIV/0!</v>
      </c>
      <c r="K115" s="88" t="e">
        <f>(J115+J116+J117)/3</f>
        <v>#DIV/0!</v>
      </c>
      <c r="L115" s="89" t="e">
        <f>(K115+K118)/2</f>
        <v>#DIV/0!</v>
      </c>
      <c r="M115" s="35"/>
      <c r="N115" s="20"/>
    </row>
    <row r="116" spans="1:14" ht="63" hidden="1" customHeight="1" x14ac:dyDescent="0.25">
      <c r="A116" s="111"/>
      <c r="B116" s="101"/>
      <c r="C116" s="11"/>
      <c r="D116" s="93"/>
      <c r="E116" s="13" t="s">
        <v>19</v>
      </c>
      <c r="F116" s="38" t="s">
        <v>202</v>
      </c>
      <c r="G116" s="15" t="s">
        <v>21</v>
      </c>
      <c r="H116" s="16"/>
      <c r="I116" s="17"/>
      <c r="J116" s="17" t="e">
        <f>IF(H116/I116*100&gt;100,100,H116/I116*100)</f>
        <v>#DIV/0!</v>
      </c>
      <c r="K116" s="94"/>
      <c r="L116" s="95"/>
      <c r="M116" s="35"/>
      <c r="N116" s="20"/>
    </row>
    <row r="117" spans="1:14" ht="89.25" hidden="1" customHeight="1" x14ac:dyDescent="0.25">
      <c r="A117" s="111"/>
      <c r="B117" s="101"/>
      <c r="C117" s="11"/>
      <c r="D117" s="93"/>
      <c r="E117" s="13" t="s">
        <v>19</v>
      </c>
      <c r="F117" s="14" t="s">
        <v>235</v>
      </c>
      <c r="G117" s="15" t="s">
        <v>21</v>
      </c>
      <c r="H117" s="16"/>
      <c r="I117" s="17"/>
      <c r="J117" s="17" t="e">
        <f>IF(I117/H117*100&gt;100,100,I117/H117*100)</f>
        <v>#DIV/0!</v>
      </c>
      <c r="K117" s="94"/>
      <c r="L117" s="95"/>
      <c r="M117" s="35"/>
      <c r="N117" s="20"/>
    </row>
    <row r="118" spans="1:14" ht="33" hidden="1" customHeight="1" x14ac:dyDescent="0.25">
      <c r="A118" s="111"/>
      <c r="B118" s="102"/>
      <c r="C118" s="11"/>
      <c r="D118" s="93"/>
      <c r="E118" s="13" t="s">
        <v>24</v>
      </c>
      <c r="F118" s="30" t="s">
        <v>150</v>
      </c>
      <c r="G118" s="15" t="s">
        <v>26</v>
      </c>
      <c r="H118" s="31"/>
      <c r="I118" s="32"/>
      <c r="J118" s="17" t="e">
        <f>IF(I118/H118*100&gt;100,100,I118/H118*100)</f>
        <v>#DIV/0!</v>
      </c>
      <c r="K118" s="17" t="e">
        <f>J118</f>
        <v>#DIV/0!</v>
      </c>
      <c r="L118" s="95"/>
      <c r="M118" s="35"/>
      <c r="N118" s="17"/>
    </row>
    <row r="119" spans="1:14" ht="63" hidden="1" customHeight="1" x14ac:dyDescent="0.25">
      <c r="A119" s="111"/>
      <c r="B119" s="100" t="s">
        <v>275</v>
      </c>
      <c r="C119" s="11" t="s">
        <v>250</v>
      </c>
      <c r="D119" s="87" t="s">
        <v>18</v>
      </c>
      <c r="E119" s="13" t="s">
        <v>19</v>
      </c>
      <c r="F119" s="14" t="s">
        <v>203</v>
      </c>
      <c r="G119" s="15" t="s">
        <v>21</v>
      </c>
      <c r="H119" s="16"/>
      <c r="I119" s="17"/>
      <c r="J119" s="17" t="e">
        <f>IF(I119/H119*100&gt;100,100,I119/H119*100)</f>
        <v>#DIV/0!</v>
      </c>
      <c r="K119" s="88" t="e">
        <f>(J119+J120+J121)/3</f>
        <v>#DIV/0!</v>
      </c>
      <c r="L119" s="89" t="e">
        <f>(K119+K122)/2</f>
        <v>#DIV/0!</v>
      </c>
      <c r="M119" s="35"/>
      <c r="N119" s="20"/>
    </row>
    <row r="120" spans="1:14" ht="63" hidden="1" customHeight="1" x14ac:dyDescent="0.25">
      <c r="A120" s="111"/>
      <c r="B120" s="101"/>
      <c r="C120" s="11"/>
      <c r="D120" s="93"/>
      <c r="E120" s="13" t="s">
        <v>19</v>
      </c>
      <c r="F120" s="38" t="s">
        <v>202</v>
      </c>
      <c r="G120" s="15" t="s">
        <v>21</v>
      </c>
      <c r="H120" s="16"/>
      <c r="I120" s="17"/>
      <c r="J120" s="17" t="e">
        <f>IF(H120/I120*100&gt;100,100,H120/I120*100)</f>
        <v>#DIV/0!</v>
      </c>
      <c r="K120" s="94"/>
      <c r="L120" s="95"/>
      <c r="M120" s="35"/>
      <c r="N120" s="20"/>
    </row>
    <row r="121" spans="1:14" ht="89.25" hidden="1" customHeight="1" x14ac:dyDescent="0.25">
      <c r="A121" s="111"/>
      <c r="B121" s="101"/>
      <c r="C121" s="11"/>
      <c r="D121" s="93"/>
      <c r="E121" s="13" t="s">
        <v>19</v>
      </c>
      <c r="F121" s="14" t="s">
        <v>235</v>
      </c>
      <c r="G121" s="15" t="s">
        <v>21</v>
      </c>
      <c r="H121" s="16"/>
      <c r="I121" s="17"/>
      <c r="J121" s="17" t="e">
        <f>IF(I121/H121*100&gt;100,100,I121/H121*100)</f>
        <v>#DIV/0!</v>
      </c>
      <c r="K121" s="94"/>
      <c r="L121" s="95"/>
      <c r="M121" s="35"/>
      <c r="N121" s="20"/>
    </row>
    <row r="122" spans="1:14" ht="33" hidden="1" customHeight="1" x14ac:dyDescent="0.25">
      <c r="A122" s="111"/>
      <c r="B122" s="102"/>
      <c r="C122" s="11"/>
      <c r="D122" s="93"/>
      <c r="E122" s="13" t="s">
        <v>24</v>
      </c>
      <c r="F122" s="30" t="s">
        <v>150</v>
      </c>
      <c r="G122" s="15" t="s">
        <v>26</v>
      </c>
      <c r="H122" s="31"/>
      <c r="I122" s="32"/>
      <c r="J122" s="17" t="e">
        <f>IF(I122/H122*100&gt;100,100,I122/H122*100)</f>
        <v>#DIV/0!</v>
      </c>
      <c r="K122" s="17" t="e">
        <f>J122</f>
        <v>#DIV/0!</v>
      </c>
      <c r="L122" s="95"/>
      <c r="M122" s="35"/>
      <c r="N122" s="17"/>
    </row>
    <row r="123" spans="1:14" ht="63" hidden="1" customHeight="1" x14ac:dyDescent="0.25">
      <c r="A123" s="111"/>
      <c r="B123" s="100" t="s">
        <v>276</v>
      </c>
      <c r="C123" s="11" t="s">
        <v>251</v>
      </c>
      <c r="D123" s="87" t="s">
        <v>18</v>
      </c>
      <c r="E123" s="13" t="s">
        <v>19</v>
      </c>
      <c r="F123" s="14" t="s">
        <v>203</v>
      </c>
      <c r="G123" s="15" t="s">
        <v>21</v>
      </c>
      <c r="H123" s="16"/>
      <c r="I123" s="17"/>
      <c r="J123" s="17" t="e">
        <f>IF(I123/H123*100&gt;100,100,I123/H123*100)</f>
        <v>#DIV/0!</v>
      </c>
      <c r="K123" s="88" t="e">
        <f>(J123+J124+J125)/3</f>
        <v>#DIV/0!</v>
      </c>
      <c r="L123" s="89" t="e">
        <f>(K123+K126)/2</f>
        <v>#DIV/0!</v>
      </c>
      <c r="M123" s="35"/>
      <c r="N123" s="20"/>
    </row>
    <row r="124" spans="1:14" ht="63" hidden="1" customHeight="1" x14ac:dyDescent="0.25">
      <c r="A124" s="111"/>
      <c r="B124" s="101"/>
      <c r="C124" s="11"/>
      <c r="D124" s="93"/>
      <c r="E124" s="13" t="s">
        <v>19</v>
      </c>
      <c r="F124" s="38" t="s">
        <v>202</v>
      </c>
      <c r="G124" s="15" t="s">
        <v>21</v>
      </c>
      <c r="H124" s="16"/>
      <c r="I124" s="17"/>
      <c r="J124" s="17" t="e">
        <f>IF(H124/I124*100&gt;100,100,H124/I124*100)</f>
        <v>#DIV/0!</v>
      </c>
      <c r="K124" s="94"/>
      <c r="L124" s="95"/>
      <c r="M124" s="35"/>
      <c r="N124" s="20"/>
    </row>
    <row r="125" spans="1:14" ht="89.25" hidden="1" customHeight="1" x14ac:dyDescent="0.25">
      <c r="A125" s="111"/>
      <c r="B125" s="101"/>
      <c r="C125" s="11"/>
      <c r="D125" s="93"/>
      <c r="E125" s="13" t="s">
        <v>19</v>
      </c>
      <c r="F125" s="14" t="s">
        <v>235</v>
      </c>
      <c r="G125" s="15" t="s">
        <v>21</v>
      </c>
      <c r="H125" s="16"/>
      <c r="I125" s="17"/>
      <c r="J125" s="17" t="e">
        <f>IF(I125/H125*100&gt;100,100,I125/H125*100)</f>
        <v>#DIV/0!</v>
      </c>
      <c r="K125" s="94"/>
      <c r="L125" s="95"/>
      <c r="M125" s="35"/>
      <c r="N125" s="20"/>
    </row>
    <row r="126" spans="1:14" ht="33" hidden="1" customHeight="1" x14ac:dyDescent="0.25">
      <c r="A126" s="111"/>
      <c r="B126" s="102"/>
      <c r="C126" s="11"/>
      <c r="D126" s="93"/>
      <c r="E126" s="13" t="s">
        <v>24</v>
      </c>
      <c r="F126" s="30" t="s">
        <v>150</v>
      </c>
      <c r="G126" s="15" t="s">
        <v>26</v>
      </c>
      <c r="H126" s="31"/>
      <c r="I126" s="32"/>
      <c r="J126" s="17" t="e">
        <f>IF(I126/H126*100&gt;100,100,I126/H126*100)</f>
        <v>#DIV/0!</v>
      </c>
      <c r="K126" s="17" t="e">
        <f>J126</f>
        <v>#DIV/0!</v>
      </c>
      <c r="L126" s="95"/>
      <c r="M126" s="35"/>
      <c r="N126" s="17"/>
    </row>
    <row r="127" spans="1:14" ht="63" hidden="1" customHeight="1" x14ac:dyDescent="0.25">
      <c r="A127" s="111"/>
      <c r="B127" s="100"/>
      <c r="C127" s="11" t="s">
        <v>252</v>
      </c>
      <c r="D127" s="87" t="s">
        <v>18</v>
      </c>
      <c r="E127" s="13" t="s">
        <v>19</v>
      </c>
      <c r="F127" s="14" t="s">
        <v>203</v>
      </c>
      <c r="G127" s="15" t="s">
        <v>21</v>
      </c>
      <c r="H127" s="16"/>
      <c r="I127" s="17"/>
      <c r="J127" s="17" t="e">
        <f>IF(I127/H127*100&gt;100,100,I127/H127*100)</f>
        <v>#DIV/0!</v>
      </c>
      <c r="K127" s="88" t="e">
        <f>(J127+J128+J129)/3</f>
        <v>#DIV/0!</v>
      </c>
      <c r="L127" s="89" t="e">
        <f>(K127+K130)/2</f>
        <v>#DIV/0!</v>
      </c>
      <c r="M127" s="35"/>
      <c r="N127" s="20"/>
    </row>
    <row r="128" spans="1:14" ht="63" hidden="1" customHeight="1" x14ac:dyDescent="0.25">
      <c r="A128" s="111"/>
      <c r="B128" s="101"/>
      <c r="C128" s="11"/>
      <c r="D128" s="93"/>
      <c r="E128" s="13" t="s">
        <v>19</v>
      </c>
      <c r="F128" s="38" t="s">
        <v>202</v>
      </c>
      <c r="G128" s="15" t="s">
        <v>21</v>
      </c>
      <c r="H128" s="16"/>
      <c r="I128" s="17"/>
      <c r="J128" s="17" t="e">
        <f>IF(H128/I128*100&gt;100,100,H128/I128*100)</f>
        <v>#DIV/0!</v>
      </c>
      <c r="K128" s="94"/>
      <c r="L128" s="95"/>
      <c r="M128" s="35"/>
      <c r="N128" s="20"/>
    </row>
    <row r="129" spans="1:14" ht="89.25" hidden="1" customHeight="1" x14ac:dyDescent="0.25">
      <c r="A129" s="111"/>
      <c r="B129" s="101"/>
      <c r="C129" s="11"/>
      <c r="D129" s="93"/>
      <c r="E129" s="13" t="s">
        <v>19</v>
      </c>
      <c r="F129" s="14" t="s">
        <v>235</v>
      </c>
      <c r="G129" s="15" t="s">
        <v>21</v>
      </c>
      <c r="H129" s="16"/>
      <c r="I129" s="17"/>
      <c r="J129" s="17" t="e">
        <f>IF(I129/H129*100&gt;100,100,I129/H129*100)</f>
        <v>#DIV/0!</v>
      </c>
      <c r="K129" s="94"/>
      <c r="L129" s="95"/>
      <c r="M129" s="35"/>
      <c r="N129" s="20"/>
    </row>
    <row r="130" spans="1:14" ht="33" hidden="1" customHeight="1" x14ac:dyDescent="0.25">
      <c r="A130" s="111"/>
      <c r="B130" s="102"/>
      <c r="C130" s="11"/>
      <c r="D130" s="93"/>
      <c r="E130" s="13" t="s">
        <v>24</v>
      </c>
      <c r="F130" s="30" t="s">
        <v>150</v>
      </c>
      <c r="G130" s="15" t="s">
        <v>26</v>
      </c>
      <c r="H130" s="31"/>
      <c r="I130" s="32"/>
      <c r="J130" s="17" t="e">
        <f>IF(I130/H130*100&gt;100,100,I130/H130*100)</f>
        <v>#DIV/0!</v>
      </c>
      <c r="K130" s="17" t="e">
        <f>J130</f>
        <v>#DIV/0!</v>
      </c>
      <c r="L130" s="95"/>
      <c r="M130" s="35"/>
      <c r="N130" s="17"/>
    </row>
    <row r="131" spans="1:14" ht="63" hidden="1" customHeight="1" x14ac:dyDescent="0.25">
      <c r="A131" s="111"/>
      <c r="B131" s="100"/>
      <c r="C131" s="11" t="s">
        <v>253</v>
      </c>
      <c r="D131" s="87" t="s">
        <v>18</v>
      </c>
      <c r="E131" s="13" t="s">
        <v>19</v>
      </c>
      <c r="F131" s="14" t="s">
        <v>203</v>
      </c>
      <c r="G131" s="15" t="s">
        <v>21</v>
      </c>
      <c r="H131" s="16"/>
      <c r="I131" s="17"/>
      <c r="J131" s="17" t="e">
        <f>IF(I131/H131*100&gt;100,100,I131/H131*100)</f>
        <v>#DIV/0!</v>
      </c>
      <c r="K131" s="88" t="e">
        <f>(J131+J132+J133)/3</f>
        <v>#DIV/0!</v>
      </c>
      <c r="L131" s="89" t="e">
        <f>(K131+K134)/2</f>
        <v>#DIV/0!</v>
      </c>
      <c r="M131" s="35"/>
      <c r="N131" s="20"/>
    </row>
    <row r="132" spans="1:14" ht="63" hidden="1" customHeight="1" x14ac:dyDescent="0.25">
      <c r="A132" s="111"/>
      <c r="B132" s="101"/>
      <c r="C132" s="11"/>
      <c r="D132" s="93"/>
      <c r="E132" s="13" t="s">
        <v>19</v>
      </c>
      <c r="F132" s="38" t="s">
        <v>202</v>
      </c>
      <c r="G132" s="15" t="s">
        <v>21</v>
      </c>
      <c r="H132" s="16"/>
      <c r="I132" s="17"/>
      <c r="J132" s="17" t="e">
        <f>IF(H132/I132*100&gt;100,100,H132/I132*100)</f>
        <v>#DIV/0!</v>
      </c>
      <c r="K132" s="94"/>
      <c r="L132" s="95"/>
      <c r="M132" s="35"/>
      <c r="N132" s="20"/>
    </row>
    <row r="133" spans="1:14" ht="89.25" hidden="1" customHeight="1" x14ac:dyDescent="0.25">
      <c r="A133" s="111"/>
      <c r="B133" s="101"/>
      <c r="C133" s="11"/>
      <c r="D133" s="93"/>
      <c r="E133" s="13" t="s">
        <v>19</v>
      </c>
      <c r="F133" s="14" t="s">
        <v>235</v>
      </c>
      <c r="G133" s="15" t="s">
        <v>21</v>
      </c>
      <c r="H133" s="16"/>
      <c r="I133" s="17"/>
      <c r="J133" s="17" t="e">
        <f>IF(I133/H133*100&gt;100,100,I133/H133*100)</f>
        <v>#DIV/0!</v>
      </c>
      <c r="K133" s="94"/>
      <c r="L133" s="95"/>
      <c r="M133" s="35"/>
      <c r="N133" s="20"/>
    </row>
    <row r="134" spans="1:14" ht="33" hidden="1" customHeight="1" x14ac:dyDescent="0.25">
      <c r="A134" s="111"/>
      <c r="B134" s="102"/>
      <c r="C134" s="11"/>
      <c r="D134" s="93"/>
      <c r="E134" s="13" t="s">
        <v>24</v>
      </c>
      <c r="F134" s="30" t="s">
        <v>150</v>
      </c>
      <c r="G134" s="15" t="s">
        <v>26</v>
      </c>
      <c r="H134" s="31"/>
      <c r="I134" s="32"/>
      <c r="J134" s="17" t="e">
        <f>IF(I134/H134*100&gt;100,100,I134/H134*100)</f>
        <v>#DIV/0!</v>
      </c>
      <c r="K134" s="17" t="e">
        <f>J134</f>
        <v>#DIV/0!</v>
      </c>
      <c r="L134" s="95"/>
      <c r="M134" s="35"/>
      <c r="N134" s="17"/>
    </row>
    <row r="135" spans="1:14" ht="63" hidden="1" customHeight="1" x14ac:dyDescent="0.25">
      <c r="A135" s="111"/>
      <c r="B135" s="100" t="s">
        <v>277</v>
      </c>
      <c r="C135" s="11" t="s">
        <v>254</v>
      </c>
      <c r="D135" s="87" t="s">
        <v>18</v>
      </c>
      <c r="E135" s="13" t="s">
        <v>19</v>
      </c>
      <c r="F135" s="14" t="s">
        <v>203</v>
      </c>
      <c r="G135" s="15" t="s">
        <v>21</v>
      </c>
      <c r="H135" s="16"/>
      <c r="I135" s="17"/>
      <c r="J135" s="17" t="e">
        <f>IF(I135/H135*100&gt;100,100,I135/H135*100)</f>
        <v>#DIV/0!</v>
      </c>
      <c r="K135" s="88" t="e">
        <f>(J135+J136+J137)/3</f>
        <v>#DIV/0!</v>
      </c>
      <c r="L135" s="89" t="e">
        <f>(K135+K138)/2</f>
        <v>#DIV/0!</v>
      </c>
      <c r="M135" s="35"/>
      <c r="N135" s="20"/>
    </row>
    <row r="136" spans="1:14" ht="63" hidden="1" customHeight="1" x14ac:dyDescent="0.25">
      <c r="A136" s="111"/>
      <c r="B136" s="101"/>
      <c r="C136" s="11"/>
      <c r="D136" s="93"/>
      <c r="E136" s="13" t="s">
        <v>19</v>
      </c>
      <c r="F136" s="38" t="s">
        <v>202</v>
      </c>
      <c r="G136" s="15" t="s">
        <v>21</v>
      </c>
      <c r="H136" s="16"/>
      <c r="I136" s="17"/>
      <c r="J136" s="17" t="e">
        <f>IF(H136/I136*100&gt;100,100,H136/I136*100)</f>
        <v>#DIV/0!</v>
      </c>
      <c r="K136" s="94"/>
      <c r="L136" s="95"/>
      <c r="M136" s="35"/>
      <c r="N136" s="20"/>
    </row>
    <row r="137" spans="1:14" ht="89.25" hidden="1" customHeight="1" x14ac:dyDescent="0.25">
      <c r="A137" s="111"/>
      <c r="B137" s="101"/>
      <c r="C137" s="11"/>
      <c r="D137" s="93"/>
      <c r="E137" s="13" t="s">
        <v>19</v>
      </c>
      <c r="F137" s="14" t="s">
        <v>235</v>
      </c>
      <c r="G137" s="15" t="s">
        <v>21</v>
      </c>
      <c r="H137" s="16"/>
      <c r="I137" s="17"/>
      <c r="J137" s="17" t="e">
        <f>IF(I137/H137*100&gt;100,100,I137/H137*100)</f>
        <v>#DIV/0!</v>
      </c>
      <c r="K137" s="94"/>
      <c r="L137" s="95"/>
      <c r="M137" s="35"/>
      <c r="N137" s="20"/>
    </row>
    <row r="138" spans="1:14" ht="33" hidden="1" customHeight="1" x14ac:dyDescent="0.25">
      <c r="A138" s="111"/>
      <c r="B138" s="102"/>
      <c r="C138" s="11"/>
      <c r="D138" s="93"/>
      <c r="E138" s="13" t="s">
        <v>24</v>
      </c>
      <c r="F138" s="30" t="s">
        <v>150</v>
      </c>
      <c r="G138" s="15" t="s">
        <v>26</v>
      </c>
      <c r="H138" s="31"/>
      <c r="I138" s="32"/>
      <c r="J138" s="17" t="e">
        <f>IF(I138/H138*100&gt;100,100,I138/H138*100)</f>
        <v>#DIV/0!</v>
      </c>
      <c r="K138" s="17" t="e">
        <f>J138</f>
        <v>#DIV/0!</v>
      </c>
      <c r="L138" s="95"/>
      <c r="M138" s="35"/>
      <c r="N138" s="17"/>
    </row>
    <row r="139" spans="1:14" ht="63" hidden="1" x14ac:dyDescent="0.25">
      <c r="A139" s="111"/>
      <c r="B139" s="100"/>
      <c r="C139" s="11" t="s">
        <v>255</v>
      </c>
      <c r="D139" s="87" t="s">
        <v>18</v>
      </c>
      <c r="E139" s="13" t="s">
        <v>19</v>
      </c>
      <c r="F139" s="14" t="s">
        <v>203</v>
      </c>
      <c r="G139" s="15" t="s">
        <v>21</v>
      </c>
      <c r="H139" s="16"/>
      <c r="I139" s="17"/>
      <c r="J139" s="17" t="e">
        <f>IF(I139/H139*100&gt;100,100,I139/H139*100)</f>
        <v>#DIV/0!</v>
      </c>
      <c r="K139" s="88" t="e">
        <f>(J139+J140+J141)/3</f>
        <v>#DIV/0!</v>
      </c>
      <c r="L139" s="89" t="e">
        <f>(K139+K142)/2</f>
        <v>#DIV/0!</v>
      </c>
      <c r="M139" s="35"/>
      <c r="N139" s="20"/>
    </row>
    <row r="140" spans="1:14" ht="63" hidden="1" customHeight="1" x14ac:dyDescent="0.25">
      <c r="A140" s="111"/>
      <c r="B140" s="101"/>
      <c r="C140" s="11"/>
      <c r="D140" s="93"/>
      <c r="E140" s="13" t="s">
        <v>19</v>
      </c>
      <c r="F140" s="38" t="s">
        <v>202</v>
      </c>
      <c r="G140" s="15" t="s">
        <v>21</v>
      </c>
      <c r="H140" s="16"/>
      <c r="I140" s="17"/>
      <c r="J140" s="17" t="e">
        <f>IF(H140/I140*100&gt;100,100,H140/I140*100)</f>
        <v>#DIV/0!</v>
      </c>
      <c r="K140" s="94"/>
      <c r="L140" s="95"/>
      <c r="M140" s="35"/>
      <c r="N140" s="20"/>
    </row>
    <row r="141" spans="1:14" ht="89.25" hidden="1" customHeight="1" x14ac:dyDescent="0.25">
      <c r="A141" s="111"/>
      <c r="B141" s="101"/>
      <c r="C141" s="11"/>
      <c r="D141" s="93"/>
      <c r="E141" s="13" t="s">
        <v>19</v>
      </c>
      <c r="F141" s="14" t="s">
        <v>235</v>
      </c>
      <c r="G141" s="15" t="s">
        <v>21</v>
      </c>
      <c r="H141" s="16"/>
      <c r="I141" s="17"/>
      <c r="J141" s="17" t="e">
        <f>IF(I141/H141*100&gt;100,100,I141/H141*100)</f>
        <v>#DIV/0!</v>
      </c>
      <c r="K141" s="94"/>
      <c r="L141" s="95"/>
      <c r="M141" s="35"/>
      <c r="N141" s="20"/>
    </row>
    <row r="142" spans="1:14" ht="33" hidden="1" customHeight="1" x14ac:dyDescent="0.25">
      <c r="A142" s="112"/>
      <c r="B142" s="102"/>
      <c r="C142" s="11"/>
      <c r="D142" s="93"/>
      <c r="E142" s="13" t="s">
        <v>24</v>
      </c>
      <c r="F142" s="30" t="s">
        <v>150</v>
      </c>
      <c r="G142" s="15" t="s">
        <v>26</v>
      </c>
      <c r="H142" s="31"/>
      <c r="I142" s="32"/>
      <c r="J142" s="17" t="e">
        <f>IF(I142/H142*100&gt;100,100,I142/H142*100)</f>
        <v>#DIV/0!</v>
      </c>
      <c r="K142" s="17" t="e">
        <f>J142</f>
        <v>#DIV/0!</v>
      </c>
      <c r="L142" s="95"/>
      <c r="M142" s="44"/>
      <c r="N142" s="17"/>
    </row>
    <row r="143" spans="1:14" x14ac:dyDescent="0.25">
      <c r="A143" s="54"/>
      <c r="B143" s="11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6"/>
      <c r="N143" s="55"/>
    </row>
    <row r="144" spans="1:14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7"/>
      <c r="N144" s="55"/>
    </row>
    <row r="145" spans="1:14" ht="20.25" x14ac:dyDescent="0.3">
      <c r="A145" s="114" t="s">
        <v>278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58" t="s">
        <v>152</v>
      </c>
      <c r="L145" s="58"/>
      <c r="M145" s="58"/>
      <c r="N145" s="55"/>
    </row>
    <row r="146" spans="1:14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115"/>
      <c r="L146" s="115"/>
      <c r="M146" s="115"/>
      <c r="N146" s="55"/>
    </row>
    <row r="147" spans="1:14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115"/>
      <c r="L147" s="115"/>
      <c r="M147" s="115"/>
      <c r="N147" s="55"/>
    </row>
    <row r="148" spans="1:14" ht="20.25" x14ac:dyDescent="0.3">
      <c r="A148" s="114" t="s">
        <v>279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58" t="s">
        <v>154</v>
      </c>
      <c r="L148" s="58"/>
      <c r="M148" s="58"/>
      <c r="N148" s="55"/>
    </row>
    <row r="156" spans="1:14" hidden="1" x14ac:dyDescent="0.25"/>
    <row r="157" spans="1:14" hidden="1" x14ac:dyDescent="0.25"/>
  </sheetData>
  <autoFilter ref="A6:M6"/>
  <mergeCells count="176">
    <mergeCell ref="K148:M148"/>
    <mergeCell ref="B139:B142"/>
    <mergeCell ref="C139:C142"/>
    <mergeCell ref="D139:D142"/>
    <mergeCell ref="K139:K141"/>
    <mergeCell ref="L139:L142"/>
    <mergeCell ref="K145:M145"/>
    <mergeCell ref="B131:B134"/>
    <mergeCell ref="C131:C134"/>
    <mergeCell ref="D131:D134"/>
    <mergeCell ref="K131:K133"/>
    <mergeCell ref="L131:L134"/>
    <mergeCell ref="B135:B138"/>
    <mergeCell ref="C135:C138"/>
    <mergeCell ref="D135:D138"/>
    <mergeCell ref="K135:K137"/>
    <mergeCell ref="L135:L138"/>
    <mergeCell ref="B123:B126"/>
    <mergeCell ref="C123:C126"/>
    <mergeCell ref="D123:D126"/>
    <mergeCell ref="K123:K125"/>
    <mergeCell ref="L123:L126"/>
    <mergeCell ref="B127:B130"/>
    <mergeCell ref="C127:C130"/>
    <mergeCell ref="D127:D130"/>
    <mergeCell ref="K127:K129"/>
    <mergeCell ref="L127:L130"/>
    <mergeCell ref="B115:B118"/>
    <mergeCell ref="C115:C118"/>
    <mergeCell ref="D115:D118"/>
    <mergeCell ref="K115:K117"/>
    <mergeCell ref="L115:L118"/>
    <mergeCell ref="B119:B122"/>
    <mergeCell ref="C119:C122"/>
    <mergeCell ref="D119:D122"/>
    <mergeCell ref="K119:K121"/>
    <mergeCell ref="L119:L122"/>
    <mergeCell ref="B107:B110"/>
    <mergeCell ref="C107:C110"/>
    <mergeCell ref="D107:D110"/>
    <mergeCell ref="K107:K109"/>
    <mergeCell ref="L107:L110"/>
    <mergeCell ref="B111:B114"/>
    <mergeCell ref="C111:C114"/>
    <mergeCell ref="D111:D114"/>
    <mergeCell ref="K111:K113"/>
    <mergeCell ref="L111:L114"/>
    <mergeCell ref="B99:B102"/>
    <mergeCell ref="C99:C102"/>
    <mergeCell ref="D99:D102"/>
    <mergeCell ref="K99:K101"/>
    <mergeCell ref="L99:L102"/>
    <mergeCell ref="B103:B106"/>
    <mergeCell ref="C103:C106"/>
    <mergeCell ref="D103:D106"/>
    <mergeCell ref="K103:K105"/>
    <mergeCell ref="L103:L106"/>
    <mergeCell ref="B91:B94"/>
    <mergeCell ref="C91:C94"/>
    <mergeCell ref="D91:D94"/>
    <mergeCell ref="K91:K93"/>
    <mergeCell ref="L91:L94"/>
    <mergeCell ref="B95:B98"/>
    <mergeCell ref="C95:C98"/>
    <mergeCell ref="D95:D98"/>
    <mergeCell ref="K95:K97"/>
    <mergeCell ref="L95:L98"/>
    <mergeCell ref="B83:B86"/>
    <mergeCell ref="C83:C86"/>
    <mergeCell ref="D83:D86"/>
    <mergeCell ref="K83:K85"/>
    <mergeCell ref="L83:L86"/>
    <mergeCell ref="B87:B90"/>
    <mergeCell ref="C87:C90"/>
    <mergeCell ref="D87:D90"/>
    <mergeCell ref="K87:K89"/>
    <mergeCell ref="L87:L90"/>
    <mergeCell ref="B75:B78"/>
    <mergeCell ref="C75:C78"/>
    <mergeCell ref="D75:D78"/>
    <mergeCell ref="K75:K77"/>
    <mergeCell ref="L75:L78"/>
    <mergeCell ref="B79:B82"/>
    <mergeCell ref="C79:C82"/>
    <mergeCell ref="D79:D82"/>
    <mergeCell ref="K79:K81"/>
    <mergeCell ref="L79:L82"/>
    <mergeCell ref="B67:B70"/>
    <mergeCell ref="C67:C70"/>
    <mergeCell ref="D67:D70"/>
    <mergeCell ref="K67:K69"/>
    <mergeCell ref="L67:L70"/>
    <mergeCell ref="B71:B74"/>
    <mergeCell ref="C71:C74"/>
    <mergeCell ref="D71:D74"/>
    <mergeCell ref="K71:K73"/>
    <mergeCell ref="L71:L74"/>
    <mergeCell ref="B59:B62"/>
    <mergeCell ref="C59:C62"/>
    <mergeCell ref="D59:D62"/>
    <mergeCell ref="K59:K61"/>
    <mergeCell ref="L59:L62"/>
    <mergeCell ref="B63:B66"/>
    <mergeCell ref="C63:C66"/>
    <mergeCell ref="D63:D66"/>
    <mergeCell ref="K63:K65"/>
    <mergeCell ref="L63:L66"/>
    <mergeCell ref="B51:B54"/>
    <mergeCell ref="C51:C54"/>
    <mergeCell ref="D51:D54"/>
    <mergeCell ref="K51:K53"/>
    <mergeCell ref="L51:L54"/>
    <mergeCell ref="B55:B58"/>
    <mergeCell ref="C55:C58"/>
    <mergeCell ref="D55:D58"/>
    <mergeCell ref="K55:K57"/>
    <mergeCell ref="L55:L58"/>
    <mergeCell ref="B43:B46"/>
    <mergeCell ref="C43:C46"/>
    <mergeCell ref="D43:D46"/>
    <mergeCell ref="K43:K45"/>
    <mergeCell ref="L43:L46"/>
    <mergeCell ref="B47:B50"/>
    <mergeCell ref="C47:C50"/>
    <mergeCell ref="D47:D50"/>
    <mergeCell ref="K47:K49"/>
    <mergeCell ref="L47:L50"/>
    <mergeCell ref="B35:B38"/>
    <mergeCell ref="C35:C38"/>
    <mergeCell ref="D35:D38"/>
    <mergeCell ref="K35:K37"/>
    <mergeCell ref="L35:L38"/>
    <mergeCell ref="B39:B42"/>
    <mergeCell ref="C39:C42"/>
    <mergeCell ref="D39:D42"/>
    <mergeCell ref="K39:K41"/>
    <mergeCell ref="L39:L42"/>
    <mergeCell ref="B27:B30"/>
    <mergeCell ref="C27:C30"/>
    <mergeCell ref="D27:D30"/>
    <mergeCell ref="K27:K29"/>
    <mergeCell ref="L27:L30"/>
    <mergeCell ref="B31:B34"/>
    <mergeCell ref="C31:C34"/>
    <mergeCell ref="D31:D34"/>
    <mergeCell ref="K31:K33"/>
    <mergeCell ref="L31:L34"/>
    <mergeCell ref="B19:B22"/>
    <mergeCell ref="C19:C22"/>
    <mergeCell ref="D19:D22"/>
    <mergeCell ref="K19:K21"/>
    <mergeCell ref="L19:L22"/>
    <mergeCell ref="B23:B26"/>
    <mergeCell ref="C23:C26"/>
    <mergeCell ref="D23:D26"/>
    <mergeCell ref="K23:K25"/>
    <mergeCell ref="L23:L26"/>
    <mergeCell ref="C11:C14"/>
    <mergeCell ref="D11:D14"/>
    <mergeCell ref="K11:K13"/>
    <mergeCell ref="L11:L14"/>
    <mergeCell ref="B15:B18"/>
    <mergeCell ref="C15:C18"/>
    <mergeCell ref="D15:D18"/>
    <mergeCell ref="K15:K17"/>
    <mergeCell ref="L15:L18"/>
    <mergeCell ref="B2:N2"/>
    <mergeCell ref="B3:N3"/>
    <mergeCell ref="A7:A142"/>
    <mergeCell ref="B7:B10"/>
    <mergeCell ref="C7:C10"/>
    <mergeCell ref="D7:D10"/>
    <mergeCell ref="K7:K9"/>
    <mergeCell ref="L7:L10"/>
    <mergeCell ref="M7:M142"/>
    <mergeCell ref="B11:B14"/>
  </mergeCells>
  <pageMargins left="0.11811023622047245" right="0.11811023622047245" top="0.15748031496062992" bottom="0.15748031496062992" header="0.31496062992125984" footer="0.31496062992125984"/>
  <pageSetup paperSize="9" scale="46" fitToHeight="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72"/>
  <sheetViews>
    <sheetView zoomScale="70" zoomScaleNormal="70" workbookViewId="0">
      <selection activeCell="I57" sqref="I57"/>
    </sheetView>
  </sheetViews>
  <sheetFormatPr defaultRowHeight="15" x14ac:dyDescent="0.25"/>
  <cols>
    <col min="1" max="1" width="35" style="126" customWidth="1"/>
    <col min="2" max="2" width="34.28515625" style="126" customWidth="1"/>
    <col min="3" max="3" width="43.42578125" style="126" customWidth="1"/>
    <col min="4" max="4" width="10.140625" style="126" customWidth="1"/>
    <col min="5" max="5" width="17.85546875" style="126" customWidth="1"/>
    <col min="6" max="6" width="56.7109375" style="126" customWidth="1"/>
    <col min="7" max="7" width="12.140625" style="126" customWidth="1"/>
    <col min="8" max="8" width="14.28515625" style="126" customWidth="1"/>
    <col min="9" max="9" width="15.42578125" style="126" customWidth="1"/>
    <col min="10" max="10" width="14" style="126" customWidth="1"/>
    <col min="11" max="11" width="14.28515625" style="126" customWidth="1"/>
    <col min="12" max="12" width="15.5703125" style="126" customWidth="1"/>
    <col min="13" max="13" width="14.5703125" style="126" customWidth="1"/>
    <col min="14" max="14" width="14.7109375" style="126" customWidth="1"/>
    <col min="15" max="16384" width="9.140625" style="126"/>
  </cols>
  <sheetData>
    <row r="1" spans="1:14" ht="57" customHeight="1" x14ac:dyDescent="0.25"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 ht="195.75" customHeight="1" x14ac:dyDescent="0.25">
      <c r="A2" s="128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8" t="s">
        <v>6</v>
      </c>
      <c r="G2" s="128" t="s">
        <v>7</v>
      </c>
      <c r="H2" s="128" t="s">
        <v>8</v>
      </c>
      <c r="I2" s="128" t="s">
        <v>8</v>
      </c>
      <c r="J2" s="128" t="s">
        <v>10</v>
      </c>
      <c r="K2" s="128" t="s">
        <v>11</v>
      </c>
      <c r="L2" s="128" t="s">
        <v>12</v>
      </c>
      <c r="M2" s="128" t="s">
        <v>13</v>
      </c>
      <c r="N2" s="128" t="s">
        <v>14</v>
      </c>
    </row>
    <row r="3" spans="1:14" ht="24" customHeight="1" x14ac:dyDescent="0.25">
      <c r="A3" s="129">
        <v>1</v>
      </c>
      <c r="B3" s="130">
        <v>2</v>
      </c>
      <c r="C3" s="131">
        <v>3</v>
      </c>
      <c r="D3" s="130">
        <v>4</v>
      </c>
      <c r="E3" s="131">
        <v>5</v>
      </c>
      <c r="F3" s="130">
        <v>6</v>
      </c>
      <c r="G3" s="131">
        <v>7</v>
      </c>
      <c r="H3" s="130">
        <v>8</v>
      </c>
      <c r="I3" s="131">
        <v>9</v>
      </c>
      <c r="J3" s="130">
        <v>10</v>
      </c>
      <c r="K3" s="131">
        <v>11</v>
      </c>
      <c r="L3" s="130">
        <v>12</v>
      </c>
      <c r="M3" s="131">
        <v>13</v>
      </c>
      <c r="N3" s="130">
        <v>14</v>
      </c>
    </row>
    <row r="4" spans="1:14" ht="24" hidden="1" customHeight="1" x14ac:dyDescent="0.25">
      <c r="A4" s="132" t="s">
        <v>370</v>
      </c>
      <c r="B4" s="133" t="s">
        <v>371</v>
      </c>
      <c r="C4" s="134" t="s">
        <v>372</v>
      </c>
      <c r="D4" s="135" t="s">
        <v>18</v>
      </c>
      <c r="E4" s="128" t="s">
        <v>19</v>
      </c>
      <c r="F4" s="136" t="s">
        <v>373</v>
      </c>
      <c r="G4" s="137" t="s">
        <v>21</v>
      </c>
      <c r="H4" s="138"/>
      <c r="I4" s="138"/>
      <c r="J4" s="139" t="e">
        <f>IF(I4/H4*100&gt;100,100,I4/H4*100)</f>
        <v>#DIV/0!</v>
      </c>
      <c r="K4" s="140" t="e">
        <f>(J4+J5+J6)/2</f>
        <v>#DIV/0!</v>
      </c>
      <c r="L4" s="141" t="e">
        <f>(K4+K7)/2</f>
        <v>#DIV/0!</v>
      </c>
      <c r="M4" s="130"/>
      <c r="N4" s="130"/>
    </row>
    <row r="5" spans="1:14" ht="24" hidden="1" customHeight="1" x14ac:dyDescent="0.25">
      <c r="A5" s="142"/>
      <c r="B5" s="143"/>
      <c r="C5" s="134"/>
      <c r="D5" s="144"/>
      <c r="E5" s="128" t="s">
        <v>19</v>
      </c>
      <c r="F5" s="136" t="s">
        <v>374</v>
      </c>
      <c r="G5" s="137" t="s">
        <v>21</v>
      </c>
      <c r="H5" s="138"/>
      <c r="I5" s="138"/>
      <c r="J5" s="139" t="e">
        <f>IF(I5/H5*100&gt;100,100,I5/H5*100)</f>
        <v>#DIV/0!</v>
      </c>
      <c r="K5" s="145"/>
      <c r="L5" s="146"/>
      <c r="M5" s="130"/>
      <c r="N5" s="130"/>
    </row>
    <row r="6" spans="1:14" ht="24" hidden="1" customHeight="1" x14ac:dyDescent="0.25">
      <c r="A6" s="142"/>
      <c r="B6" s="143"/>
      <c r="C6" s="134"/>
      <c r="D6" s="144"/>
      <c r="E6" s="128" t="s">
        <v>19</v>
      </c>
      <c r="F6" s="136" t="s">
        <v>375</v>
      </c>
      <c r="G6" s="137" t="s">
        <v>21</v>
      </c>
      <c r="H6" s="138"/>
      <c r="I6" s="138"/>
      <c r="J6" s="139">
        <v>0</v>
      </c>
      <c r="K6" s="147"/>
      <c r="L6" s="146"/>
      <c r="M6" s="130"/>
      <c r="N6" s="130"/>
    </row>
    <row r="7" spans="1:14" ht="24" hidden="1" customHeight="1" x14ac:dyDescent="0.25">
      <c r="A7" s="142"/>
      <c r="B7" s="148"/>
      <c r="C7" s="149"/>
      <c r="D7" s="150"/>
      <c r="E7" s="128" t="s">
        <v>24</v>
      </c>
      <c r="F7" s="151" t="s">
        <v>112</v>
      </c>
      <c r="G7" s="137" t="s">
        <v>113</v>
      </c>
      <c r="H7" s="152"/>
      <c r="I7" s="152"/>
      <c r="J7" s="139" t="e">
        <f>IF(I7/H7*100&gt;100,100,I7/H7*100)</f>
        <v>#DIV/0!</v>
      </c>
      <c r="K7" s="139" t="e">
        <f>J7</f>
        <v>#DIV/0!</v>
      </c>
      <c r="L7" s="153"/>
      <c r="M7" s="130"/>
      <c r="N7" s="130"/>
    </row>
    <row r="8" spans="1:14" ht="81.75" hidden="1" customHeight="1" x14ac:dyDescent="0.25">
      <c r="A8" s="142"/>
      <c r="B8" s="130"/>
      <c r="C8" s="134" t="s">
        <v>372</v>
      </c>
      <c r="D8" s="135" t="s">
        <v>18</v>
      </c>
      <c r="E8" s="128" t="s">
        <v>19</v>
      </c>
      <c r="F8" s="136" t="s">
        <v>373</v>
      </c>
      <c r="G8" s="137" t="s">
        <v>21</v>
      </c>
      <c r="H8" s="138"/>
      <c r="I8" s="138"/>
      <c r="J8" s="139" t="e">
        <f t="shared" ref="J8:J33" si="0">IF(I8/H8*100&gt;100,100,I8/H8*100)</f>
        <v>#DIV/0!</v>
      </c>
      <c r="K8" s="140" t="e">
        <f>(J8+J9+J10)/3</f>
        <v>#DIV/0!</v>
      </c>
      <c r="L8" s="141" t="e">
        <f>(K8+K11)/2</f>
        <v>#DIV/0!</v>
      </c>
      <c r="M8" s="154" t="s">
        <v>29</v>
      </c>
      <c r="N8" s="130"/>
    </row>
    <row r="9" spans="1:14" ht="81.75" hidden="1" customHeight="1" x14ac:dyDescent="0.25">
      <c r="A9" s="142"/>
      <c r="B9" s="155"/>
      <c r="C9" s="134"/>
      <c r="D9" s="144"/>
      <c r="E9" s="128" t="s">
        <v>19</v>
      </c>
      <c r="F9" s="136" t="s">
        <v>374</v>
      </c>
      <c r="G9" s="137" t="s">
        <v>21</v>
      </c>
      <c r="H9" s="138"/>
      <c r="I9" s="138"/>
      <c r="J9" s="139" t="e">
        <f t="shared" si="0"/>
        <v>#DIV/0!</v>
      </c>
      <c r="K9" s="145"/>
      <c r="L9" s="146"/>
      <c r="M9" s="156"/>
      <c r="N9" s="130"/>
    </row>
    <row r="10" spans="1:14" ht="81.75" hidden="1" customHeight="1" x14ac:dyDescent="0.25">
      <c r="A10" s="142"/>
      <c r="B10" s="155"/>
      <c r="C10" s="134"/>
      <c r="D10" s="144"/>
      <c r="E10" s="128" t="s">
        <v>19</v>
      </c>
      <c r="F10" s="136" t="s">
        <v>375</v>
      </c>
      <c r="G10" s="137" t="s">
        <v>21</v>
      </c>
      <c r="H10" s="138"/>
      <c r="I10" s="138"/>
      <c r="J10" s="139" t="e">
        <f t="shared" si="0"/>
        <v>#DIV/0!</v>
      </c>
      <c r="K10" s="147"/>
      <c r="L10" s="146"/>
      <c r="M10" s="156"/>
      <c r="N10" s="130"/>
    </row>
    <row r="11" spans="1:14" ht="81.75" hidden="1" customHeight="1" x14ac:dyDescent="0.25">
      <c r="A11" s="142"/>
      <c r="B11" s="157"/>
      <c r="C11" s="149"/>
      <c r="D11" s="150"/>
      <c r="E11" s="128" t="s">
        <v>24</v>
      </c>
      <c r="F11" s="151" t="s">
        <v>112</v>
      </c>
      <c r="G11" s="137" t="s">
        <v>113</v>
      </c>
      <c r="H11" s="152"/>
      <c r="I11" s="152"/>
      <c r="J11" s="139" t="e">
        <f t="shared" si="0"/>
        <v>#DIV/0!</v>
      </c>
      <c r="K11" s="139" t="e">
        <f>J11</f>
        <v>#DIV/0!</v>
      </c>
      <c r="L11" s="153"/>
      <c r="M11" s="156"/>
      <c r="N11" s="130"/>
    </row>
    <row r="12" spans="1:14" ht="81.75" hidden="1" customHeight="1" x14ac:dyDescent="0.25">
      <c r="A12" s="142"/>
      <c r="B12" s="130"/>
      <c r="C12" s="134" t="s">
        <v>376</v>
      </c>
      <c r="D12" s="135" t="s">
        <v>18</v>
      </c>
      <c r="E12" s="128" t="s">
        <v>19</v>
      </c>
      <c r="F12" s="136" t="s">
        <v>373</v>
      </c>
      <c r="G12" s="137" t="s">
        <v>21</v>
      </c>
      <c r="H12" s="138"/>
      <c r="I12" s="138"/>
      <c r="J12" s="139" t="e">
        <f t="shared" si="0"/>
        <v>#DIV/0!</v>
      </c>
      <c r="K12" s="140" t="e">
        <f>(J12+J13+J14)/3</f>
        <v>#DIV/0!</v>
      </c>
      <c r="L12" s="141" t="e">
        <f>(K12+K15)/2</f>
        <v>#DIV/0!</v>
      </c>
      <c r="M12" s="156"/>
      <c r="N12" s="130"/>
    </row>
    <row r="13" spans="1:14" ht="81.75" hidden="1" customHeight="1" x14ac:dyDescent="0.25">
      <c r="A13" s="142"/>
      <c r="B13" s="155"/>
      <c r="C13" s="134"/>
      <c r="D13" s="144"/>
      <c r="E13" s="128" t="s">
        <v>19</v>
      </c>
      <c r="F13" s="136" t="s">
        <v>374</v>
      </c>
      <c r="G13" s="137" t="s">
        <v>21</v>
      </c>
      <c r="H13" s="138"/>
      <c r="I13" s="138"/>
      <c r="J13" s="139" t="e">
        <f t="shared" si="0"/>
        <v>#DIV/0!</v>
      </c>
      <c r="K13" s="145"/>
      <c r="L13" s="146"/>
      <c r="M13" s="156"/>
      <c r="N13" s="130"/>
    </row>
    <row r="14" spans="1:14" ht="81.75" hidden="1" customHeight="1" x14ac:dyDescent="0.25">
      <c r="A14" s="142"/>
      <c r="B14" s="155"/>
      <c r="C14" s="134"/>
      <c r="D14" s="144"/>
      <c r="E14" s="128" t="s">
        <v>19</v>
      </c>
      <c r="F14" s="136" t="s">
        <v>375</v>
      </c>
      <c r="G14" s="137" t="s">
        <v>21</v>
      </c>
      <c r="H14" s="138"/>
      <c r="I14" s="138"/>
      <c r="J14" s="139" t="e">
        <f t="shared" si="0"/>
        <v>#DIV/0!</v>
      </c>
      <c r="K14" s="147"/>
      <c r="L14" s="146"/>
      <c r="M14" s="156"/>
      <c r="N14" s="130"/>
    </row>
    <row r="15" spans="1:14" ht="81.75" hidden="1" customHeight="1" x14ac:dyDescent="0.25">
      <c r="A15" s="142"/>
      <c r="B15" s="157"/>
      <c r="C15" s="149"/>
      <c r="D15" s="150"/>
      <c r="E15" s="128" t="s">
        <v>24</v>
      </c>
      <c r="F15" s="151" t="s">
        <v>112</v>
      </c>
      <c r="G15" s="137" t="s">
        <v>113</v>
      </c>
      <c r="H15" s="152"/>
      <c r="I15" s="152"/>
      <c r="J15" s="139" t="e">
        <f t="shared" si="0"/>
        <v>#DIV/0!</v>
      </c>
      <c r="K15" s="139" t="e">
        <f>J15</f>
        <v>#DIV/0!</v>
      </c>
      <c r="L15" s="153"/>
      <c r="M15" s="156"/>
      <c r="N15" s="130"/>
    </row>
    <row r="16" spans="1:14" ht="81.75" hidden="1" customHeight="1" x14ac:dyDescent="0.25">
      <c r="A16" s="142"/>
      <c r="B16" s="130"/>
      <c r="C16" s="134" t="s">
        <v>377</v>
      </c>
      <c r="D16" s="135" t="s">
        <v>18</v>
      </c>
      <c r="E16" s="128" t="s">
        <v>19</v>
      </c>
      <c r="F16" s="136" t="s">
        <v>373</v>
      </c>
      <c r="G16" s="137" t="s">
        <v>21</v>
      </c>
      <c r="H16" s="138"/>
      <c r="I16" s="138"/>
      <c r="J16" s="139" t="e">
        <f t="shared" si="0"/>
        <v>#DIV/0!</v>
      </c>
      <c r="K16" s="140" t="e">
        <f>(J16+J17+J18)/3</f>
        <v>#DIV/0!</v>
      </c>
      <c r="L16" s="141" t="e">
        <f>(K16+K19)/2</f>
        <v>#DIV/0!</v>
      </c>
      <c r="M16" s="156"/>
      <c r="N16" s="130"/>
    </row>
    <row r="17" spans="1:14" ht="81.75" hidden="1" customHeight="1" x14ac:dyDescent="0.25">
      <c r="A17" s="142"/>
      <c r="B17" s="155"/>
      <c r="C17" s="134"/>
      <c r="D17" s="144"/>
      <c r="E17" s="128" t="s">
        <v>19</v>
      </c>
      <c r="F17" s="136" t="s">
        <v>374</v>
      </c>
      <c r="G17" s="137" t="s">
        <v>21</v>
      </c>
      <c r="H17" s="138"/>
      <c r="I17" s="138"/>
      <c r="J17" s="139" t="e">
        <f t="shared" si="0"/>
        <v>#DIV/0!</v>
      </c>
      <c r="K17" s="145"/>
      <c r="L17" s="146"/>
      <c r="M17" s="156"/>
      <c r="N17" s="130"/>
    </row>
    <row r="18" spans="1:14" ht="81.75" hidden="1" customHeight="1" x14ac:dyDescent="0.25">
      <c r="A18" s="142"/>
      <c r="B18" s="155"/>
      <c r="C18" s="134"/>
      <c r="D18" s="144"/>
      <c r="E18" s="128" t="s">
        <v>19</v>
      </c>
      <c r="F18" s="136" t="s">
        <v>375</v>
      </c>
      <c r="G18" s="137" t="s">
        <v>21</v>
      </c>
      <c r="H18" s="138"/>
      <c r="I18" s="138"/>
      <c r="J18" s="139" t="e">
        <f t="shared" si="0"/>
        <v>#DIV/0!</v>
      </c>
      <c r="K18" s="147"/>
      <c r="L18" s="146"/>
      <c r="M18" s="156"/>
      <c r="N18" s="130"/>
    </row>
    <row r="19" spans="1:14" ht="81.75" hidden="1" customHeight="1" x14ac:dyDescent="0.25">
      <c r="A19" s="142"/>
      <c r="B19" s="157"/>
      <c r="C19" s="149"/>
      <c r="D19" s="150"/>
      <c r="E19" s="128" t="s">
        <v>24</v>
      </c>
      <c r="F19" s="151" t="s">
        <v>112</v>
      </c>
      <c r="G19" s="137" t="s">
        <v>113</v>
      </c>
      <c r="H19" s="152"/>
      <c r="I19" s="152"/>
      <c r="J19" s="139" t="e">
        <f t="shared" si="0"/>
        <v>#DIV/0!</v>
      </c>
      <c r="K19" s="139" t="e">
        <f>J19</f>
        <v>#DIV/0!</v>
      </c>
      <c r="L19" s="153"/>
      <c r="M19" s="156"/>
      <c r="N19" s="130"/>
    </row>
    <row r="20" spans="1:14" ht="81.75" customHeight="1" x14ac:dyDescent="0.25">
      <c r="A20" s="142"/>
      <c r="B20" s="130" t="s">
        <v>128</v>
      </c>
      <c r="C20" s="134" t="s">
        <v>378</v>
      </c>
      <c r="D20" s="135" t="s">
        <v>18</v>
      </c>
      <c r="E20" s="128" t="s">
        <v>19</v>
      </c>
      <c r="F20" s="136" t="s">
        <v>373</v>
      </c>
      <c r="G20" s="137" t="s">
        <v>21</v>
      </c>
      <c r="H20" s="138">
        <v>100</v>
      </c>
      <c r="I20" s="138">
        <v>100</v>
      </c>
      <c r="J20" s="139">
        <f t="shared" si="0"/>
        <v>100</v>
      </c>
      <c r="K20" s="140">
        <f>(J20+J21+J22)/2</f>
        <v>100</v>
      </c>
      <c r="L20" s="141">
        <f>(K20+K23)/2</f>
        <v>97.5</v>
      </c>
      <c r="M20" s="156"/>
      <c r="N20" s="130"/>
    </row>
    <row r="21" spans="1:14" ht="81.75" customHeight="1" x14ac:dyDescent="0.25">
      <c r="A21" s="142"/>
      <c r="B21" s="155"/>
      <c r="C21" s="134"/>
      <c r="D21" s="144"/>
      <c r="E21" s="128" t="s">
        <v>19</v>
      </c>
      <c r="F21" s="136" t="s">
        <v>374</v>
      </c>
      <c r="G21" s="137" t="s">
        <v>21</v>
      </c>
      <c r="H21" s="138">
        <v>100</v>
      </c>
      <c r="I21" s="138">
        <v>100</v>
      </c>
      <c r="J21" s="139">
        <f t="shared" si="0"/>
        <v>100</v>
      </c>
      <c r="K21" s="145"/>
      <c r="L21" s="146"/>
      <c r="M21" s="156"/>
      <c r="N21" s="130"/>
    </row>
    <row r="22" spans="1:14" ht="81.75" customHeight="1" x14ac:dyDescent="0.25">
      <c r="A22" s="142"/>
      <c r="B22" s="155"/>
      <c r="C22" s="134"/>
      <c r="D22" s="144"/>
      <c r="E22" s="128" t="s">
        <v>19</v>
      </c>
      <c r="F22" s="136" t="s">
        <v>375</v>
      </c>
      <c r="G22" s="137" t="s">
        <v>21</v>
      </c>
      <c r="H22" s="138">
        <v>0.01</v>
      </c>
      <c r="I22" s="138">
        <v>0.01</v>
      </c>
      <c r="J22" s="139">
        <v>0</v>
      </c>
      <c r="K22" s="147"/>
      <c r="L22" s="146"/>
      <c r="M22" s="156"/>
      <c r="N22" s="130"/>
    </row>
    <row r="23" spans="1:14" ht="81.75" customHeight="1" x14ac:dyDescent="0.25">
      <c r="A23" s="142"/>
      <c r="B23" s="157"/>
      <c r="C23" s="149"/>
      <c r="D23" s="150"/>
      <c r="E23" s="128" t="s">
        <v>24</v>
      </c>
      <c r="F23" s="151" t="s">
        <v>112</v>
      </c>
      <c r="G23" s="137" t="s">
        <v>113</v>
      </c>
      <c r="H23" s="152">
        <v>40</v>
      </c>
      <c r="I23" s="152">
        <v>38</v>
      </c>
      <c r="J23" s="139">
        <f t="shared" si="0"/>
        <v>95</v>
      </c>
      <c r="K23" s="139">
        <f>J23</f>
        <v>95</v>
      </c>
      <c r="L23" s="153"/>
      <c r="M23" s="156"/>
      <c r="N23" s="130"/>
    </row>
    <row r="24" spans="1:14" ht="81.75" hidden="1" customHeight="1" x14ac:dyDescent="0.25">
      <c r="A24" s="142"/>
      <c r="B24" s="130"/>
      <c r="C24" s="134" t="s">
        <v>379</v>
      </c>
      <c r="D24" s="135" t="s">
        <v>18</v>
      </c>
      <c r="E24" s="128" t="s">
        <v>19</v>
      </c>
      <c r="F24" s="136" t="s">
        <v>373</v>
      </c>
      <c r="G24" s="137" t="s">
        <v>21</v>
      </c>
      <c r="H24" s="138"/>
      <c r="I24" s="138"/>
      <c r="J24" s="139" t="e">
        <f t="shared" si="0"/>
        <v>#DIV/0!</v>
      </c>
      <c r="K24" s="140" t="e">
        <f>(J24+J25+J26)/3</f>
        <v>#DIV/0!</v>
      </c>
      <c r="L24" s="141" t="e">
        <f>(K24+K27)/2</f>
        <v>#DIV/0!</v>
      </c>
      <c r="M24" s="156"/>
      <c r="N24" s="130"/>
    </row>
    <row r="25" spans="1:14" ht="81.75" hidden="1" customHeight="1" x14ac:dyDescent="0.25">
      <c r="A25" s="142"/>
      <c r="B25" s="155"/>
      <c r="C25" s="134"/>
      <c r="D25" s="144"/>
      <c r="E25" s="128" t="s">
        <v>19</v>
      </c>
      <c r="F25" s="136" t="s">
        <v>374</v>
      </c>
      <c r="G25" s="137" t="s">
        <v>21</v>
      </c>
      <c r="H25" s="138"/>
      <c r="I25" s="138"/>
      <c r="J25" s="139" t="e">
        <f t="shared" si="0"/>
        <v>#DIV/0!</v>
      </c>
      <c r="K25" s="145"/>
      <c r="L25" s="146"/>
      <c r="M25" s="156"/>
      <c r="N25" s="130"/>
    </row>
    <row r="26" spans="1:14" ht="81.75" hidden="1" customHeight="1" x14ac:dyDescent="0.25">
      <c r="A26" s="142"/>
      <c r="B26" s="155"/>
      <c r="C26" s="134"/>
      <c r="D26" s="144"/>
      <c r="E26" s="128" t="s">
        <v>19</v>
      </c>
      <c r="F26" s="136" t="s">
        <v>375</v>
      </c>
      <c r="G26" s="137" t="s">
        <v>21</v>
      </c>
      <c r="H26" s="138"/>
      <c r="I26" s="138"/>
      <c r="J26" s="139" t="e">
        <f t="shared" si="0"/>
        <v>#DIV/0!</v>
      </c>
      <c r="K26" s="147"/>
      <c r="L26" s="146"/>
      <c r="M26" s="156"/>
      <c r="N26" s="130"/>
    </row>
    <row r="27" spans="1:14" ht="81.75" hidden="1" customHeight="1" x14ac:dyDescent="0.25">
      <c r="A27" s="142"/>
      <c r="B27" s="157"/>
      <c r="C27" s="149"/>
      <c r="D27" s="150"/>
      <c r="E27" s="128" t="s">
        <v>24</v>
      </c>
      <c r="F27" s="151" t="s">
        <v>112</v>
      </c>
      <c r="G27" s="137" t="s">
        <v>113</v>
      </c>
      <c r="H27" s="152"/>
      <c r="I27" s="152"/>
      <c r="J27" s="139" t="e">
        <f t="shared" si="0"/>
        <v>#DIV/0!</v>
      </c>
      <c r="K27" s="139" t="e">
        <f>J27</f>
        <v>#DIV/0!</v>
      </c>
      <c r="L27" s="153"/>
      <c r="M27" s="156"/>
      <c r="N27" s="130"/>
    </row>
    <row r="28" spans="1:14" ht="81.75" customHeight="1" x14ac:dyDescent="0.25">
      <c r="A28" s="142"/>
      <c r="B28" s="130" t="s">
        <v>131</v>
      </c>
      <c r="C28" s="134" t="s">
        <v>380</v>
      </c>
      <c r="D28" s="135" t="s">
        <v>18</v>
      </c>
      <c r="E28" s="128" t="s">
        <v>19</v>
      </c>
      <c r="F28" s="136" t="s">
        <v>373</v>
      </c>
      <c r="G28" s="137" t="s">
        <v>21</v>
      </c>
      <c r="H28" s="138">
        <v>100</v>
      </c>
      <c r="I28" s="138">
        <v>100</v>
      </c>
      <c r="J28" s="139">
        <f t="shared" si="0"/>
        <v>100</v>
      </c>
      <c r="K28" s="140">
        <f>(J28+J29+J30)/2</f>
        <v>100</v>
      </c>
      <c r="L28" s="141">
        <f>(K28+K31)/2</f>
        <v>96.956521739130437</v>
      </c>
      <c r="M28" s="156"/>
      <c r="N28" s="130"/>
    </row>
    <row r="29" spans="1:14" ht="81.75" customHeight="1" x14ac:dyDescent="0.25">
      <c r="A29" s="142"/>
      <c r="B29" s="155"/>
      <c r="C29" s="134"/>
      <c r="D29" s="144"/>
      <c r="E29" s="128" t="s">
        <v>19</v>
      </c>
      <c r="F29" s="136" t="s">
        <v>374</v>
      </c>
      <c r="G29" s="137" t="s">
        <v>21</v>
      </c>
      <c r="H29" s="138">
        <v>1E-3</v>
      </c>
      <c r="I29" s="138">
        <v>1E-3</v>
      </c>
      <c r="J29" s="139">
        <v>0</v>
      </c>
      <c r="K29" s="145"/>
      <c r="L29" s="146"/>
      <c r="M29" s="156"/>
      <c r="N29" s="130"/>
    </row>
    <row r="30" spans="1:14" ht="81.75" customHeight="1" x14ac:dyDescent="0.25">
      <c r="A30" s="142"/>
      <c r="B30" s="155"/>
      <c r="C30" s="134"/>
      <c r="D30" s="144"/>
      <c r="E30" s="128" t="s">
        <v>19</v>
      </c>
      <c r="F30" s="136" t="s">
        <v>375</v>
      </c>
      <c r="G30" s="137" t="s">
        <v>21</v>
      </c>
      <c r="H30" s="138">
        <v>1E-3</v>
      </c>
      <c r="I30" s="138">
        <v>100</v>
      </c>
      <c r="J30" s="139">
        <f t="shared" si="0"/>
        <v>100</v>
      </c>
      <c r="K30" s="147"/>
      <c r="L30" s="146"/>
      <c r="M30" s="156"/>
      <c r="N30" s="130"/>
    </row>
    <row r="31" spans="1:14" ht="81.75" customHeight="1" x14ac:dyDescent="0.25">
      <c r="A31" s="142"/>
      <c r="B31" s="157"/>
      <c r="C31" s="149"/>
      <c r="D31" s="150"/>
      <c r="E31" s="128" t="s">
        <v>24</v>
      </c>
      <c r="F31" s="151" t="s">
        <v>112</v>
      </c>
      <c r="G31" s="137" t="s">
        <v>113</v>
      </c>
      <c r="H31" s="152">
        <v>115</v>
      </c>
      <c r="I31" s="152">
        <v>108</v>
      </c>
      <c r="J31" s="139">
        <f t="shared" si="0"/>
        <v>93.913043478260875</v>
      </c>
      <c r="K31" s="139">
        <f>J31</f>
        <v>93.913043478260875</v>
      </c>
      <c r="L31" s="153"/>
      <c r="M31" s="156"/>
      <c r="N31" s="130"/>
    </row>
    <row r="32" spans="1:14" ht="81.75" hidden="1" customHeight="1" x14ac:dyDescent="0.25">
      <c r="A32" s="142"/>
      <c r="B32" s="130"/>
      <c r="C32" s="134" t="s">
        <v>381</v>
      </c>
      <c r="D32" s="135" t="s">
        <v>18</v>
      </c>
      <c r="E32" s="128" t="s">
        <v>19</v>
      </c>
      <c r="F32" s="136" t="s">
        <v>373</v>
      </c>
      <c r="G32" s="137" t="s">
        <v>21</v>
      </c>
      <c r="H32" s="138"/>
      <c r="I32" s="138"/>
      <c r="J32" s="139" t="e">
        <f t="shared" si="0"/>
        <v>#DIV/0!</v>
      </c>
      <c r="K32" s="140" t="e">
        <f>(J32+J33+J34)/3</f>
        <v>#DIV/0!</v>
      </c>
      <c r="L32" s="158"/>
      <c r="M32" s="156"/>
      <c r="N32" s="130"/>
    </row>
    <row r="33" spans="1:14" ht="81.75" hidden="1" customHeight="1" x14ac:dyDescent="0.25">
      <c r="A33" s="142"/>
      <c r="B33" s="155"/>
      <c r="C33" s="134"/>
      <c r="D33" s="144"/>
      <c r="E33" s="128" t="s">
        <v>19</v>
      </c>
      <c r="F33" s="136" t="s">
        <v>374</v>
      </c>
      <c r="G33" s="137" t="s">
        <v>21</v>
      </c>
      <c r="H33" s="138"/>
      <c r="I33" s="138"/>
      <c r="J33" s="139" t="e">
        <f t="shared" si="0"/>
        <v>#DIV/0!</v>
      </c>
      <c r="K33" s="145"/>
      <c r="L33" s="158"/>
      <c r="M33" s="156"/>
      <c r="N33" s="130"/>
    </row>
    <row r="34" spans="1:14" ht="81.75" hidden="1" customHeight="1" x14ac:dyDescent="0.25">
      <c r="A34" s="142"/>
      <c r="B34" s="155"/>
      <c r="C34" s="134"/>
      <c r="D34" s="144"/>
      <c r="E34" s="128" t="s">
        <v>19</v>
      </c>
      <c r="F34" s="136" t="s">
        <v>375</v>
      </c>
      <c r="G34" s="137" t="s">
        <v>21</v>
      </c>
      <c r="H34" s="138"/>
      <c r="I34" s="138"/>
      <c r="J34" s="139" t="e">
        <f>IF(I34/H34*100&gt;100,100,I34/H34*100)</f>
        <v>#DIV/0!</v>
      </c>
      <c r="K34" s="147"/>
      <c r="L34" s="158"/>
      <c r="M34" s="156"/>
      <c r="N34" s="130"/>
    </row>
    <row r="35" spans="1:14" ht="81.75" hidden="1" customHeight="1" x14ac:dyDescent="0.25">
      <c r="A35" s="142"/>
      <c r="B35" s="157"/>
      <c r="C35" s="149"/>
      <c r="D35" s="150"/>
      <c r="E35" s="128" t="s">
        <v>24</v>
      </c>
      <c r="F35" s="151" t="s">
        <v>112</v>
      </c>
      <c r="G35" s="137" t="s">
        <v>113</v>
      </c>
      <c r="H35" s="152"/>
      <c r="I35" s="152"/>
      <c r="J35" s="139" t="e">
        <f>IF(I35/H35*100&gt;100,100,I35/H35*100)</f>
        <v>#DIV/0!</v>
      </c>
      <c r="K35" s="139" t="e">
        <f>J35</f>
        <v>#DIV/0!</v>
      </c>
      <c r="L35" s="159" t="e">
        <f>(K32+K35)/2</f>
        <v>#DIV/0!</v>
      </c>
      <c r="M35" s="156"/>
      <c r="N35" s="130"/>
    </row>
    <row r="36" spans="1:14" ht="81.75" hidden="1" customHeight="1" x14ac:dyDescent="0.25">
      <c r="A36" s="142"/>
      <c r="B36" s="130" t="s">
        <v>135</v>
      </c>
      <c r="C36" s="134" t="s">
        <v>136</v>
      </c>
      <c r="D36" s="135" t="s">
        <v>18</v>
      </c>
      <c r="E36" s="128" t="s">
        <v>19</v>
      </c>
      <c r="F36" s="136" t="s">
        <v>373</v>
      </c>
      <c r="G36" s="137" t="s">
        <v>21</v>
      </c>
      <c r="H36" s="138"/>
      <c r="I36" s="138"/>
      <c r="J36" s="139" t="e">
        <f t="shared" ref="J36:J61" si="1">IF(I36/H36*100&gt;100,100,I36/H36*100)</f>
        <v>#DIV/0!</v>
      </c>
      <c r="K36" s="140" t="e">
        <f>(J36+J37+J38)/3</f>
        <v>#DIV/0!</v>
      </c>
      <c r="L36" s="141" t="e">
        <f>(K36+K39)/2</f>
        <v>#DIV/0!</v>
      </c>
      <c r="M36" s="156"/>
      <c r="N36" s="160"/>
    </row>
    <row r="37" spans="1:14" ht="81.75" hidden="1" customHeight="1" x14ac:dyDescent="0.25">
      <c r="A37" s="142"/>
      <c r="B37" s="155"/>
      <c r="C37" s="134"/>
      <c r="D37" s="144"/>
      <c r="E37" s="128" t="s">
        <v>19</v>
      </c>
      <c r="F37" s="136" t="s">
        <v>374</v>
      </c>
      <c r="G37" s="137" t="s">
        <v>21</v>
      </c>
      <c r="H37" s="138"/>
      <c r="I37" s="138"/>
      <c r="J37" s="139" t="e">
        <f t="shared" si="1"/>
        <v>#DIV/0!</v>
      </c>
      <c r="K37" s="145"/>
      <c r="L37" s="146"/>
      <c r="M37" s="156"/>
      <c r="N37" s="160"/>
    </row>
    <row r="38" spans="1:14" ht="81.75" hidden="1" customHeight="1" x14ac:dyDescent="0.25">
      <c r="A38" s="142"/>
      <c r="B38" s="155"/>
      <c r="C38" s="134"/>
      <c r="D38" s="144"/>
      <c r="E38" s="128" t="s">
        <v>19</v>
      </c>
      <c r="F38" s="136" t="s">
        <v>375</v>
      </c>
      <c r="G38" s="137" t="s">
        <v>21</v>
      </c>
      <c r="H38" s="138"/>
      <c r="I38" s="138"/>
      <c r="J38" s="139" t="e">
        <f t="shared" si="1"/>
        <v>#DIV/0!</v>
      </c>
      <c r="K38" s="147"/>
      <c r="L38" s="146"/>
      <c r="M38" s="156"/>
      <c r="N38" s="160"/>
    </row>
    <row r="39" spans="1:14" ht="81.75" hidden="1" customHeight="1" x14ac:dyDescent="0.25">
      <c r="A39" s="142"/>
      <c r="B39" s="157"/>
      <c r="C39" s="149"/>
      <c r="D39" s="150"/>
      <c r="E39" s="128" t="s">
        <v>24</v>
      </c>
      <c r="F39" s="151" t="s">
        <v>112</v>
      </c>
      <c r="G39" s="137" t="s">
        <v>113</v>
      </c>
      <c r="H39" s="152"/>
      <c r="I39" s="152"/>
      <c r="J39" s="139" t="e">
        <f t="shared" si="1"/>
        <v>#DIV/0!</v>
      </c>
      <c r="K39" s="139" t="e">
        <f>J39</f>
        <v>#DIV/0!</v>
      </c>
      <c r="L39" s="153"/>
      <c r="M39" s="156"/>
      <c r="N39" s="139"/>
    </row>
    <row r="40" spans="1:14" ht="81.75" customHeight="1" x14ac:dyDescent="0.25">
      <c r="A40" s="142"/>
      <c r="B40" s="130" t="s">
        <v>137</v>
      </c>
      <c r="C40" s="134" t="s">
        <v>138</v>
      </c>
      <c r="D40" s="135" t="s">
        <v>18</v>
      </c>
      <c r="E40" s="128" t="s">
        <v>19</v>
      </c>
      <c r="F40" s="136" t="s">
        <v>373</v>
      </c>
      <c r="G40" s="137" t="s">
        <v>21</v>
      </c>
      <c r="H40" s="138">
        <v>100</v>
      </c>
      <c r="I40" s="138">
        <v>100</v>
      </c>
      <c r="J40" s="139">
        <f t="shared" si="1"/>
        <v>100</v>
      </c>
      <c r="K40" s="140">
        <f>(J40+J41+J42)/3</f>
        <v>100</v>
      </c>
      <c r="L40" s="141">
        <f>(K40+K43)/2</f>
        <v>99.617419617419614</v>
      </c>
      <c r="M40" s="156"/>
      <c r="N40" s="139"/>
    </row>
    <row r="41" spans="1:14" ht="81.75" customHeight="1" x14ac:dyDescent="0.25">
      <c r="A41" s="142"/>
      <c r="B41" s="155"/>
      <c r="C41" s="134"/>
      <c r="D41" s="144"/>
      <c r="E41" s="128" t="s">
        <v>19</v>
      </c>
      <c r="F41" s="136" t="s">
        <v>374</v>
      </c>
      <c r="G41" s="137" t="s">
        <v>21</v>
      </c>
      <c r="H41" s="138">
        <v>66.7</v>
      </c>
      <c r="I41" s="138">
        <v>81.5</v>
      </c>
      <c r="J41" s="139">
        <f t="shared" si="1"/>
        <v>100</v>
      </c>
      <c r="K41" s="145"/>
      <c r="L41" s="146"/>
      <c r="M41" s="156"/>
      <c r="N41" s="139"/>
    </row>
    <row r="42" spans="1:14" ht="81.75" customHeight="1" x14ac:dyDescent="0.25">
      <c r="A42" s="142"/>
      <c r="B42" s="155"/>
      <c r="C42" s="134"/>
      <c r="D42" s="144"/>
      <c r="E42" s="128" t="s">
        <v>19</v>
      </c>
      <c r="F42" s="136" t="s">
        <v>375</v>
      </c>
      <c r="G42" s="137" t="s">
        <v>21</v>
      </c>
      <c r="H42" s="138">
        <v>1E-3</v>
      </c>
      <c r="I42" s="138">
        <v>16.7</v>
      </c>
      <c r="J42" s="139">
        <f t="shared" si="1"/>
        <v>100</v>
      </c>
      <c r="K42" s="147"/>
      <c r="L42" s="146"/>
      <c r="M42" s="156"/>
      <c r="N42" s="139"/>
    </row>
    <row r="43" spans="1:14" ht="81.75" customHeight="1" x14ac:dyDescent="0.25">
      <c r="A43" s="142"/>
      <c r="B43" s="157"/>
      <c r="C43" s="149"/>
      <c r="D43" s="150"/>
      <c r="E43" s="128" t="s">
        <v>24</v>
      </c>
      <c r="F43" s="151" t="s">
        <v>112</v>
      </c>
      <c r="G43" s="137" t="s">
        <v>113</v>
      </c>
      <c r="H43" s="152">
        <v>12285</v>
      </c>
      <c r="I43" s="152">
        <v>12191</v>
      </c>
      <c r="J43" s="139">
        <f t="shared" si="1"/>
        <v>99.234839234839228</v>
      </c>
      <c r="K43" s="139">
        <f>J43</f>
        <v>99.234839234839228</v>
      </c>
      <c r="L43" s="153"/>
      <c r="M43" s="156"/>
      <c r="N43" s="139"/>
    </row>
    <row r="44" spans="1:14" ht="81.75" customHeight="1" x14ac:dyDescent="0.25">
      <c r="A44" s="142"/>
      <c r="B44" s="130" t="s">
        <v>139</v>
      </c>
      <c r="C44" s="134" t="s">
        <v>382</v>
      </c>
      <c r="D44" s="135" t="s">
        <v>18</v>
      </c>
      <c r="E44" s="128" t="s">
        <v>19</v>
      </c>
      <c r="F44" s="136" t="s">
        <v>373</v>
      </c>
      <c r="G44" s="137" t="s">
        <v>21</v>
      </c>
      <c r="H44" s="138">
        <v>100</v>
      </c>
      <c r="I44" s="138">
        <v>100</v>
      </c>
      <c r="J44" s="139">
        <f t="shared" si="1"/>
        <v>100</v>
      </c>
      <c r="K44" s="140">
        <f>(J44+J45+J46)/3</f>
        <v>98.203309692671397</v>
      </c>
      <c r="L44" s="141">
        <f>(K44+K47)/2</f>
        <v>99.101654846335691</v>
      </c>
      <c r="M44" s="156"/>
      <c r="N44" s="139"/>
    </row>
    <row r="45" spans="1:14" ht="81.75" customHeight="1" x14ac:dyDescent="0.25">
      <c r="A45" s="142"/>
      <c r="B45" s="155"/>
      <c r="C45" s="134"/>
      <c r="D45" s="144"/>
      <c r="E45" s="128" t="s">
        <v>19</v>
      </c>
      <c r="F45" s="136" t="s">
        <v>374</v>
      </c>
      <c r="G45" s="137" t="s">
        <v>21</v>
      </c>
      <c r="H45" s="138">
        <v>70.5</v>
      </c>
      <c r="I45" s="138">
        <v>66.7</v>
      </c>
      <c r="J45" s="139">
        <f t="shared" si="1"/>
        <v>94.60992907801419</v>
      </c>
      <c r="K45" s="145"/>
      <c r="L45" s="146"/>
      <c r="M45" s="156"/>
      <c r="N45" s="139"/>
    </row>
    <row r="46" spans="1:14" ht="81.75" customHeight="1" x14ac:dyDescent="0.25">
      <c r="A46" s="142"/>
      <c r="B46" s="155"/>
      <c r="C46" s="134"/>
      <c r="D46" s="144"/>
      <c r="E46" s="128" t="s">
        <v>19</v>
      </c>
      <c r="F46" s="136" t="s">
        <v>375</v>
      </c>
      <c r="G46" s="137" t="s">
        <v>21</v>
      </c>
      <c r="H46" s="138">
        <v>60</v>
      </c>
      <c r="I46" s="138">
        <v>96</v>
      </c>
      <c r="J46" s="139">
        <f t="shared" si="1"/>
        <v>100</v>
      </c>
      <c r="K46" s="147"/>
      <c r="L46" s="146"/>
      <c r="M46" s="156"/>
      <c r="N46" s="139"/>
    </row>
    <row r="47" spans="1:14" ht="81.75" customHeight="1" x14ac:dyDescent="0.25">
      <c r="A47" s="142"/>
      <c r="B47" s="157"/>
      <c r="C47" s="149"/>
      <c r="D47" s="150"/>
      <c r="E47" s="128" t="s">
        <v>24</v>
      </c>
      <c r="F47" s="151" t="s">
        <v>112</v>
      </c>
      <c r="G47" s="137" t="s">
        <v>113</v>
      </c>
      <c r="H47" s="152">
        <v>39611.5</v>
      </c>
      <c r="I47" s="152">
        <v>41093</v>
      </c>
      <c r="J47" s="139">
        <f t="shared" si="1"/>
        <v>100</v>
      </c>
      <c r="K47" s="139">
        <f>J47</f>
        <v>100</v>
      </c>
      <c r="L47" s="153"/>
      <c r="M47" s="156"/>
      <c r="N47" s="139"/>
    </row>
    <row r="48" spans="1:14" ht="81.75" customHeight="1" x14ac:dyDescent="0.25">
      <c r="A48" s="142"/>
      <c r="B48" s="130" t="s">
        <v>141</v>
      </c>
      <c r="C48" s="134" t="s">
        <v>383</v>
      </c>
      <c r="D48" s="135" t="s">
        <v>18</v>
      </c>
      <c r="E48" s="128" t="s">
        <v>19</v>
      </c>
      <c r="F48" s="136" t="s">
        <v>373</v>
      </c>
      <c r="G48" s="137" t="s">
        <v>21</v>
      </c>
      <c r="H48" s="138">
        <v>100</v>
      </c>
      <c r="I48" s="138">
        <v>100</v>
      </c>
      <c r="J48" s="139">
        <f t="shared" si="1"/>
        <v>100</v>
      </c>
      <c r="K48" s="140">
        <f>(J48+J49+J50)/3</f>
        <v>100</v>
      </c>
      <c r="L48" s="141">
        <f>(K48+K51)/2</f>
        <v>99.358094108278962</v>
      </c>
      <c r="M48" s="156"/>
      <c r="N48" s="139"/>
    </row>
    <row r="49" spans="1:14" ht="81.75" customHeight="1" x14ac:dyDescent="0.25">
      <c r="A49" s="142"/>
      <c r="B49" s="155"/>
      <c r="C49" s="134"/>
      <c r="D49" s="144"/>
      <c r="E49" s="128" t="s">
        <v>19</v>
      </c>
      <c r="F49" s="136" t="s">
        <v>374</v>
      </c>
      <c r="G49" s="137" t="s">
        <v>21</v>
      </c>
      <c r="H49" s="138">
        <v>55.6</v>
      </c>
      <c r="I49" s="138">
        <v>64.5</v>
      </c>
      <c r="J49" s="139">
        <f t="shared" si="1"/>
        <v>100</v>
      </c>
      <c r="K49" s="145"/>
      <c r="L49" s="146"/>
      <c r="M49" s="156"/>
      <c r="N49" s="139"/>
    </row>
    <row r="50" spans="1:14" ht="81.75" customHeight="1" x14ac:dyDescent="0.25">
      <c r="A50" s="142"/>
      <c r="B50" s="155"/>
      <c r="C50" s="134"/>
      <c r="D50" s="144"/>
      <c r="E50" s="128" t="s">
        <v>19</v>
      </c>
      <c r="F50" s="136" t="s">
        <v>375</v>
      </c>
      <c r="G50" s="137" t="s">
        <v>21</v>
      </c>
      <c r="H50" s="138">
        <v>30</v>
      </c>
      <c r="I50" s="138">
        <v>73.8</v>
      </c>
      <c r="J50" s="139">
        <f t="shared" si="1"/>
        <v>100</v>
      </c>
      <c r="K50" s="147"/>
      <c r="L50" s="146"/>
      <c r="M50" s="156"/>
      <c r="N50" s="139"/>
    </row>
    <row r="51" spans="1:14" ht="81.75" customHeight="1" x14ac:dyDescent="0.25">
      <c r="A51" s="142"/>
      <c r="B51" s="157"/>
      <c r="C51" s="149"/>
      <c r="D51" s="150"/>
      <c r="E51" s="128" t="s">
        <v>24</v>
      </c>
      <c r="F51" s="151" t="s">
        <v>112</v>
      </c>
      <c r="G51" s="137" t="s">
        <v>113</v>
      </c>
      <c r="H51" s="152">
        <v>123071</v>
      </c>
      <c r="I51" s="152">
        <v>121491</v>
      </c>
      <c r="J51" s="139">
        <f t="shared" si="1"/>
        <v>98.716188216557924</v>
      </c>
      <c r="K51" s="139">
        <f>J51</f>
        <v>98.716188216557924</v>
      </c>
      <c r="L51" s="153"/>
      <c r="M51" s="156"/>
      <c r="N51" s="139"/>
    </row>
    <row r="52" spans="1:14" ht="81.75" hidden="1" customHeight="1" x14ac:dyDescent="0.25">
      <c r="A52" s="142"/>
      <c r="B52" s="130"/>
      <c r="C52" s="134" t="s">
        <v>384</v>
      </c>
      <c r="D52" s="135" t="s">
        <v>18</v>
      </c>
      <c r="E52" s="128" t="s">
        <v>19</v>
      </c>
      <c r="F52" s="136" t="s">
        <v>373</v>
      </c>
      <c r="G52" s="137" t="s">
        <v>21</v>
      </c>
      <c r="H52" s="138"/>
      <c r="I52" s="138"/>
      <c r="J52" s="139" t="e">
        <f t="shared" si="1"/>
        <v>#DIV/0!</v>
      </c>
      <c r="K52" s="140" t="e">
        <f>(J52+J53+J54)/3</f>
        <v>#DIV/0!</v>
      </c>
      <c r="L52" s="141" t="e">
        <f>(K52+K55)/2</f>
        <v>#DIV/0!</v>
      </c>
      <c r="M52" s="156"/>
      <c r="N52" s="139"/>
    </row>
    <row r="53" spans="1:14" ht="81.75" hidden="1" customHeight="1" x14ac:dyDescent="0.25">
      <c r="A53" s="142"/>
      <c r="B53" s="155"/>
      <c r="C53" s="134"/>
      <c r="D53" s="144"/>
      <c r="E53" s="128" t="s">
        <v>19</v>
      </c>
      <c r="F53" s="136" t="s">
        <v>374</v>
      </c>
      <c r="G53" s="137" t="s">
        <v>21</v>
      </c>
      <c r="H53" s="138"/>
      <c r="I53" s="138"/>
      <c r="J53" s="139" t="e">
        <f t="shared" si="1"/>
        <v>#DIV/0!</v>
      </c>
      <c r="K53" s="145"/>
      <c r="L53" s="146"/>
      <c r="M53" s="156"/>
      <c r="N53" s="139"/>
    </row>
    <row r="54" spans="1:14" ht="81.75" hidden="1" customHeight="1" x14ac:dyDescent="0.25">
      <c r="A54" s="142"/>
      <c r="B54" s="155"/>
      <c r="C54" s="134"/>
      <c r="D54" s="144"/>
      <c r="E54" s="128" t="s">
        <v>19</v>
      </c>
      <c r="F54" s="136" t="s">
        <v>375</v>
      </c>
      <c r="G54" s="137" t="s">
        <v>21</v>
      </c>
      <c r="H54" s="138"/>
      <c r="I54" s="138"/>
      <c r="J54" s="139" t="e">
        <f t="shared" si="1"/>
        <v>#DIV/0!</v>
      </c>
      <c r="K54" s="147"/>
      <c r="L54" s="146"/>
      <c r="M54" s="156"/>
      <c r="N54" s="139"/>
    </row>
    <row r="55" spans="1:14" ht="81.75" hidden="1" customHeight="1" x14ac:dyDescent="0.25">
      <c r="A55" s="142"/>
      <c r="B55" s="157"/>
      <c r="C55" s="149"/>
      <c r="D55" s="150"/>
      <c r="E55" s="128" t="s">
        <v>24</v>
      </c>
      <c r="F55" s="151" t="s">
        <v>112</v>
      </c>
      <c r="G55" s="137" t="s">
        <v>113</v>
      </c>
      <c r="H55" s="152"/>
      <c r="I55" s="152"/>
      <c r="J55" s="139" t="e">
        <f t="shared" si="1"/>
        <v>#DIV/0!</v>
      </c>
      <c r="K55" s="139" t="e">
        <f>J55</f>
        <v>#DIV/0!</v>
      </c>
      <c r="L55" s="153"/>
      <c r="M55" s="156"/>
      <c r="N55" s="139"/>
    </row>
    <row r="56" spans="1:14" ht="81.75" customHeight="1" x14ac:dyDescent="0.25">
      <c r="A56" s="142"/>
      <c r="B56" s="130" t="s">
        <v>145</v>
      </c>
      <c r="C56" s="134" t="s">
        <v>385</v>
      </c>
      <c r="D56" s="135" t="s">
        <v>18</v>
      </c>
      <c r="E56" s="128" t="s">
        <v>19</v>
      </c>
      <c r="F56" s="136" t="s">
        <v>373</v>
      </c>
      <c r="G56" s="137" t="s">
        <v>21</v>
      </c>
      <c r="H56" s="138">
        <v>100</v>
      </c>
      <c r="I56" s="138">
        <v>100</v>
      </c>
      <c r="J56" s="139">
        <f t="shared" si="1"/>
        <v>100</v>
      </c>
      <c r="K56" s="140">
        <f>(J56+J57+J58)/3</f>
        <v>96.952380952380963</v>
      </c>
      <c r="L56" s="141">
        <f>(K56+K59)/2</f>
        <v>98.476190476190482</v>
      </c>
      <c r="M56" s="156"/>
      <c r="N56" s="139"/>
    </row>
    <row r="57" spans="1:14" ht="81.75" customHeight="1" x14ac:dyDescent="0.25">
      <c r="A57" s="142"/>
      <c r="B57" s="155"/>
      <c r="C57" s="134"/>
      <c r="D57" s="144"/>
      <c r="E57" s="128" t="s">
        <v>19</v>
      </c>
      <c r="F57" s="136" t="s">
        <v>374</v>
      </c>
      <c r="G57" s="137" t="s">
        <v>21</v>
      </c>
      <c r="H57" s="138">
        <v>70</v>
      </c>
      <c r="I57" s="138">
        <v>63.6</v>
      </c>
      <c r="J57" s="139">
        <f t="shared" si="1"/>
        <v>90.857142857142861</v>
      </c>
      <c r="K57" s="145"/>
      <c r="L57" s="146"/>
      <c r="M57" s="156"/>
      <c r="N57" s="139"/>
    </row>
    <row r="58" spans="1:14" ht="81.75" customHeight="1" x14ac:dyDescent="0.25">
      <c r="A58" s="142"/>
      <c r="B58" s="155"/>
      <c r="C58" s="134"/>
      <c r="D58" s="144"/>
      <c r="E58" s="128" t="s">
        <v>19</v>
      </c>
      <c r="F58" s="136" t="s">
        <v>375</v>
      </c>
      <c r="G58" s="137" t="s">
        <v>21</v>
      </c>
      <c r="H58" s="138">
        <v>20</v>
      </c>
      <c r="I58" s="138">
        <v>87.5</v>
      </c>
      <c r="J58" s="139">
        <f t="shared" si="1"/>
        <v>100</v>
      </c>
      <c r="K58" s="147"/>
      <c r="L58" s="146"/>
      <c r="M58" s="156"/>
      <c r="N58" s="139"/>
    </row>
    <row r="59" spans="1:14" ht="81.75" customHeight="1" x14ac:dyDescent="0.25">
      <c r="A59" s="142"/>
      <c r="B59" s="157"/>
      <c r="C59" s="149"/>
      <c r="D59" s="150"/>
      <c r="E59" s="128" t="s">
        <v>24</v>
      </c>
      <c r="F59" s="151" t="s">
        <v>112</v>
      </c>
      <c r="G59" s="137" t="s">
        <v>113</v>
      </c>
      <c r="H59" s="152">
        <v>55306</v>
      </c>
      <c r="I59" s="152">
        <v>61053</v>
      </c>
      <c r="J59" s="139">
        <f t="shared" si="1"/>
        <v>100</v>
      </c>
      <c r="K59" s="139">
        <f>J59</f>
        <v>100</v>
      </c>
      <c r="L59" s="153"/>
      <c r="M59" s="156"/>
      <c r="N59" s="139"/>
    </row>
    <row r="60" spans="1:14" ht="59.25" hidden="1" customHeight="1" x14ac:dyDescent="0.25">
      <c r="A60" s="142"/>
      <c r="B60" s="130"/>
      <c r="C60" s="134" t="s">
        <v>386</v>
      </c>
      <c r="D60" s="135" t="s">
        <v>18</v>
      </c>
      <c r="E60" s="128" t="s">
        <v>19</v>
      </c>
      <c r="F60" s="136" t="s">
        <v>373</v>
      </c>
      <c r="G60" s="137" t="s">
        <v>21</v>
      </c>
      <c r="H60" s="138"/>
      <c r="I60" s="138"/>
      <c r="J60" s="139" t="e">
        <f t="shared" si="1"/>
        <v>#DIV/0!</v>
      </c>
      <c r="K60" s="140" t="e">
        <f>(J60+J61+J62)/3</f>
        <v>#DIV/0!</v>
      </c>
      <c r="L60" s="158"/>
      <c r="M60" s="156"/>
      <c r="N60" s="160"/>
    </row>
    <row r="61" spans="1:14" ht="72" hidden="1" customHeight="1" x14ac:dyDescent="0.25">
      <c r="A61" s="142"/>
      <c r="B61" s="155"/>
      <c r="C61" s="134"/>
      <c r="D61" s="144"/>
      <c r="E61" s="128" t="s">
        <v>19</v>
      </c>
      <c r="F61" s="136" t="s">
        <v>374</v>
      </c>
      <c r="G61" s="137" t="s">
        <v>21</v>
      </c>
      <c r="H61" s="138"/>
      <c r="I61" s="138"/>
      <c r="J61" s="139" t="e">
        <f t="shared" si="1"/>
        <v>#DIV/0!</v>
      </c>
      <c r="K61" s="145"/>
      <c r="L61" s="158"/>
      <c r="M61" s="156"/>
      <c r="N61" s="160"/>
    </row>
    <row r="62" spans="1:14" ht="81.75" hidden="1" customHeight="1" x14ac:dyDescent="0.25">
      <c r="A62" s="142"/>
      <c r="B62" s="155"/>
      <c r="C62" s="134"/>
      <c r="D62" s="144"/>
      <c r="E62" s="128" t="s">
        <v>19</v>
      </c>
      <c r="F62" s="136" t="s">
        <v>375</v>
      </c>
      <c r="G62" s="137" t="s">
        <v>21</v>
      </c>
      <c r="H62" s="138"/>
      <c r="I62" s="138"/>
      <c r="J62" s="139" t="e">
        <f>IF(I62/H62*100&gt;100,100,I62/H62*100)</f>
        <v>#DIV/0!</v>
      </c>
      <c r="K62" s="147"/>
      <c r="L62" s="158"/>
      <c r="M62" s="156"/>
      <c r="N62" s="160"/>
    </row>
    <row r="63" spans="1:14" ht="60" hidden="1" customHeight="1" x14ac:dyDescent="0.25">
      <c r="A63" s="142"/>
      <c r="B63" s="157"/>
      <c r="C63" s="149"/>
      <c r="D63" s="150"/>
      <c r="E63" s="128" t="s">
        <v>24</v>
      </c>
      <c r="F63" s="151" t="s">
        <v>112</v>
      </c>
      <c r="G63" s="137" t="s">
        <v>113</v>
      </c>
      <c r="H63" s="152"/>
      <c r="I63" s="152"/>
      <c r="J63" s="139" t="e">
        <f>IF(I63/H63*100&gt;100,100,I63/H63*100)</f>
        <v>#DIV/0!</v>
      </c>
      <c r="K63" s="139" t="e">
        <f>J63</f>
        <v>#DIV/0!</v>
      </c>
      <c r="L63" s="159" t="e">
        <f>(K60+K63)/2</f>
        <v>#DIV/0!</v>
      </c>
      <c r="M63" s="156"/>
      <c r="N63" s="139"/>
    </row>
    <row r="64" spans="1:14" ht="60" customHeight="1" x14ac:dyDescent="0.25">
      <c r="A64" s="142"/>
      <c r="B64" s="161" t="s">
        <v>387</v>
      </c>
      <c r="C64" s="134" t="s">
        <v>388</v>
      </c>
      <c r="D64" s="135" t="s">
        <v>389</v>
      </c>
      <c r="E64" s="128" t="s">
        <v>19</v>
      </c>
      <c r="F64" s="162" t="s">
        <v>390</v>
      </c>
      <c r="G64" s="163" t="s">
        <v>21</v>
      </c>
      <c r="H64" s="138">
        <v>100</v>
      </c>
      <c r="I64" s="138">
        <v>100</v>
      </c>
      <c r="J64" s="139">
        <f>IF(I64/H64*100&gt;100,100,I64/H64*100)</f>
        <v>100</v>
      </c>
      <c r="K64" s="140">
        <f>(J64+J65)/2</f>
        <v>100</v>
      </c>
      <c r="L64" s="141">
        <f>(K64+K66)/2</f>
        <v>100</v>
      </c>
      <c r="M64" s="156"/>
      <c r="N64" s="160"/>
    </row>
    <row r="65" spans="1:14" ht="78" customHeight="1" x14ac:dyDescent="0.25">
      <c r="A65" s="142"/>
      <c r="B65" s="164"/>
      <c r="C65" s="134"/>
      <c r="D65" s="144"/>
      <c r="E65" s="128" t="s">
        <v>19</v>
      </c>
      <c r="F65" s="162" t="s">
        <v>391</v>
      </c>
      <c r="G65" s="163" t="s">
        <v>21</v>
      </c>
      <c r="H65" s="138">
        <v>100</v>
      </c>
      <c r="I65" s="138">
        <v>100</v>
      </c>
      <c r="J65" s="139">
        <f>IF(I65/H65*100&gt;100,100,I65/H65*100)</f>
        <v>100</v>
      </c>
      <c r="K65" s="147"/>
      <c r="L65" s="146"/>
      <c r="M65" s="156"/>
      <c r="N65" s="160"/>
    </row>
    <row r="66" spans="1:14" ht="33.75" customHeight="1" x14ac:dyDescent="0.25">
      <c r="A66" s="165"/>
      <c r="B66" s="166"/>
      <c r="C66" s="149"/>
      <c r="D66" s="150"/>
      <c r="E66" s="128" t="s">
        <v>24</v>
      </c>
      <c r="F66" s="151" t="s">
        <v>392</v>
      </c>
      <c r="G66" s="137" t="s">
        <v>393</v>
      </c>
      <c r="H66" s="138">
        <v>4</v>
      </c>
      <c r="I66" s="138">
        <v>4</v>
      </c>
      <c r="J66" s="139">
        <f>IF(I66/H66*100&gt;100,100,I66/H66*100)</f>
        <v>100</v>
      </c>
      <c r="K66" s="139">
        <f>J66</f>
        <v>100</v>
      </c>
      <c r="L66" s="153"/>
      <c r="M66" s="167"/>
      <c r="N66" s="139"/>
    </row>
    <row r="67" spans="1:14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9"/>
      <c r="N67" s="168"/>
    </row>
    <row r="68" spans="1:14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9"/>
      <c r="N68" s="168"/>
    </row>
    <row r="69" spans="1:14" ht="20.25" x14ac:dyDescent="0.3">
      <c r="A69" s="168"/>
      <c r="B69" s="170" t="s">
        <v>151</v>
      </c>
      <c r="C69" s="170"/>
      <c r="D69" s="171"/>
      <c r="E69" s="171"/>
      <c r="F69" s="171"/>
      <c r="G69" s="171"/>
      <c r="H69" s="171"/>
      <c r="I69" s="170" t="s">
        <v>152</v>
      </c>
      <c r="J69" s="170"/>
      <c r="K69" s="170"/>
      <c r="L69" s="170"/>
      <c r="M69" s="169"/>
      <c r="N69" s="168"/>
    </row>
    <row r="70" spans="1:14" ht="20.25" x14ac:dyDescent="0.3">
      <c r="A70" s="168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68"/>
      <c r="N70" s="168"/>
    </row>
    <row r="71" spans="1:14" ht="18.75" x14ac:dyDescent="0.3">
      <c r="A71" s="168"/>
      <c r="B71" s="168"/>
      <c r="C71" s="172"/>
      <c r="D71" s="172"/>
      <c r="E71" s="173"/>
      <c r="F71" s="173"/>
      <c r="G71" s="173"/>
      <c r="H71" s="173"/>
      <c r="I71" s="173"/>
      <c r="J71" s="173"/>
      <c r="K71" s="173"/>
      <c r="L71" s="168"/>
      <c r="M71" s="168"/>
      <c r="N71" s="168"/>
    </row>
    <row r="72" spans="1:14" ht="20.25" x14ac:dyDescent="0.3">
      <c r="B72" s="170" t="s">
        <v>279</v>
      </c>
      <c r="C72" s="170"/>
      <c r="D72" s="171"/>
      <c r="E72" s="171"/>
      <c r="F72" s="171"/>
      <c r="G72" s="171"/>
      <c r="H72" s="171"/>
      <c r="I72" s="170" t="s">
        <v>154</v>
      </c>
      <c r="J72" s="170"/>
      <c r="K72" s="170"/>
      <c r="L72" s="170"/>
    </row>
  </sheetData>
  <autoFilter ref="A3:N3"/>
  <mergeCells count="71">
    <mergeCell ref="L64:L66"/>
    <mergeCell ref="B69:C69"/>
    <mergeCell ref="I69:L69"/>
    <mergeCell ref="C71:D71"/>
    <mergeCell ref="B72:C72"/>
    <mergeCell ref="I72:L72"/>
    <mergeCell ref="C60:C63"/>
    <mergeCell ref="D60:D63"/>
    <mergeCell ref="K60:K62"/>
    <mergeCell ref="C64:C66"/>
    <mergeCell ref="D64:D66"/>
    <mergeCell ref="K64:K65"/>
    <mergeCell ref="C52:C55"/>
    <mergeCell ref="D52:D55"/>
    <mergeCell ref="K52:K54"/>
    <mergeCell ref="L52:L55"/>
    <mergeCell ref="C56:C59"/>
    <mergeCell ref="D56:D59"/>
    <mergeCell ref="K56:K58"/>
    <mergeCell ref="L56:L59"/>
    <mergeCell ref="C44:C47"/>
    <mergeCell ref="D44:D47"/>
    <mergeCell ref="K44:K46"/>
    <mergeCell ref="L44:L47"/>
    <mergeCell ref="C48:C51"/>
    <mergeCell ref="D48:D51"/>
    <mergeCell ref="K48:K50"/>
    <mergeCell ref="L48:L51"/>
    <mergeCell ref="C36:C39"/>
    <mergeCell ref="D36:D39"/>
    <mergeCell ref="K36:K38"/>
    <mergeCell ref="L36:L39"/>
    <mergeCell ref="C40:C43"/>
    <mergeCell ref="D40:D43"/>
    <mergeCell ref="K40:K42"/>
    <mergeCell ref="L40:L43"/>
    <mergeCell ref="C28:C31"/>
    <mergeCell ref="D28:D31"/>
    <mergeCell ref="K28:K30"/>
    <mergeCell ref="L28:L31"/>
    <mergeCell ref="C32:C35"/>
    <mergeCell ref="D32:D35"/>
    <mergeCell ref="K32:K34"/>
    <mergeCell ref="C20:C23"/>
    <mergeCell ref="D20:D23"/>
    <mergeCell ref="K20:K22"/>
    <mergeCell ref="L20:L23"/>
    <mergeCell ref="C24:C27"/>
    <mergeCell ref="D24:D27"/>
    <mergeCell ref="K24:K26"/>
    <mergeCell ref="L24:L27"/>
    <mergeCell ref="L8:L11"/>
    <mergeCell ref="M8:M66"/>
    <mergeCell ref="C12:C15"/>
    <mergeCell ref="D12:D15"/>
    <mergeCell ref="K12:K14"/>
    <mergeCell ref="L12:L15"/>
    <mergeCell ref="C16:C19"/>
    <mergeCell ref="D16:D19"/>
    <mergeCell ref="K16:K18"/>
    <mergeCell ref="L16:L19"/>
    <mergeCell ref="B1:N1"/>
    <mergeCell ref="A4:A66"/>
    <mergeCell ref="B4:B7"/>
    <mergeCell ref="C4:C7"/>
    <mergeCell ref="D4:D7"/>
    <mergeCell ref="K4:K6"/>
    <mergeCell ref="L4:L7"/>
    <mergeCell ref="C8:C11"/>
    <mergeCell ref="D8:D11"/>
    <mergeCell ref="K8:K10"/>
  </mergeCells>
  <pageMargins left="0.70866141732283472" right="0.70866141732283472" top="0" bottom="0" header="0.31496062992125984" footer="0.31496062992125984"/>
  <pageSetup paperSize="9" scale="41" fitToHeight="3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72"/>
  <sheetViews>
    <sheetView topLeftCell="C1" zoomScale="80" zoomScaleNormal="80" workbookViewId="0">
      <selection activeCell="I57" sqref="I57"/>
    </sheetView>
  </sheetViews>
  <sheetFormatPr defaultRowHeight="15" x14ac:dyDescent="0.25"/>
  <cols>
    <col min="1" max="1" width="28.7109375" style="126" customWidth="1"/>
    <col min="2" max="2" width="34.28515625" style="126" customWidth="1"/>
    <col min="3" max="3" width="43.42578125" style="126" customWidth="1"/>
    <col min="4" max="4" width="10.140625" style="126" customWidth="1"/>
    <col min="5" max="5" width="17.85546875" style="126" customWidth="1"/>
    <col min="6" max="6" width="56.7109375" style="126" customWidth="1"/>
    <col min="7" max="7" width="12.140625" style="126" customWidth="1"/>
    <col min="8" max="8" width="14.28515625" style="126" customWidth="1"/>
    <col min="9" max="9" width="15.42578125" style="126" customWidth="1"/>
    <col min="10" max="10" width="14" style="126" customWidth="1"/>
    <col min="11" max="11" width="14.28515625" style="126" customWidth="1"/>
    <col min="12" max="12" width="15.5703125" style="126" customWidth="1"/>
    <col min="13" max="13" width="14.5703125" style="126" customWidth="1"/>
    <col min="14" max="14" width="14.7109375" style="126" customWidth="1"/>
    <col min="15" max="16384" width="9.140625" style="126"/>
  </cols>
  <sheetData>
    <row r="1" spans="1:14" ht="57" customHeight="1" x14ac:dyDescent="0.25">
      <c r="B1" s="127" t="s">
        <v>394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 ht="195.75" customHeight="1" x14ac:dyDescent="0.25">
      <c r="A2" s="128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8" t="s">
        <v>6</v>
      </c>
      <c r="G2" s="128" t="s">
        <v>7</v>
      </c>
      <c r="H2" s="128" t="s">
        <v>8</v>
      </c>
      <c r="I2" s="128" t="s">
        <v>8</v>
      </c>
      <c r="J2" s="128" t="s">
        <v>10</v>
      </c>
      <c r="K2" s="128" t="s">
        <v>11</v>
      </c>
      <c r="L2" s="128" t="s">
        <v>12</v>
      </c>
      <c r="M2" s="128" t="s">
        <v>13</v>
      </c>
      <c r="N2" s="128" t="s">
        <v>14</v>
      </c>
    </row>
    <row r="3" spans="1:14" ht="24" customHeight="1" x14ac:dyDescent="0.25">
      <c r="A3" s="129">
        <v>1</v>
      </c>
      <c r="B3" s="130">
        <v>2</v>
      </c>
      <c r="C3" s="131">
        <v>3</v>
      </c>
      <c r="D3" s="130">
        <v>4</v>
      </c>
      <c r="E3" s="131">
        <v>5</v>
      </c>
      <c r="F3" s="130">
        <v>6</v>
      </c>
      <c r="G3" s="131">
        <v>7</v>
      </c>
      <c r="H3" s="130">
        <v>8</v>
      </c>
      <c r="I3" s="131">
        <v>9</v>
      </c>
      <c r="J3" s="130">
        <v>10</v>
      </c>
      <c r="K3" s="131">
        <v>11</v>
      </c>
      <c r="L3" s="130">
        <v>12</v>
      </c>
      <c r="M3" s="131">
        <v>13</v>
      </c>
      <c r="N3" s="130">
        <v>14</v>
      </c>
    </row>
    <row r="4" spans="1:14" ht="24" hidden="1" customHeight="1" x14ac:dyDescent="0.25">
      <c r="A4" s="132" t="s">
        <v>395</v>
      </c>
      <c r="B4" s="133" t="s">
        <v>371</v>
      </c>
      <c r="C4" s="134" t="s">
        <v>372</v>
      </c>
      <c r="D4" s="135" t="s">
        <v>18</v>
      </c>
      <c r="E4" s="128" t="s">
        <v>19</v>
      </c>
      <c r="F4" s="136" t="s">
        <v>373</v>
      </c>
      <c r="G4" s="137" t="s">
        <v>21</v>
      </c>
      <c r="H4" s="138"/>
      <c r="I4" s="138"/>
      <c r="J4" s="139" t="e">
        <f>IF(I4/H4*100&gt;100,100,I4/H4*100)</f>
        <v>#DIV/0!</v>
      </c>
      <c r="K4" s="140" t="e">
        <f>(J4+J5+J6)/2</f>
        <v>#DIV/0!</v>
      </c>
      <c r="L4" s="141" t="e">
        <f>(K4+K7)/2</f>
        <v>#DIV/0!</v>
      </c>
      <c r="M4" s="130"/>
      <c r="N4" s="130"/>
    </row>
    <row r="5" spans="1:14" ht="24" hidden="1" customHeight="1" x14ac:dyDescent="0.25">
      <c r="A5" s="142"/>
      <c r="B5" s="143"/>
      <c r="C5" s="134"/>
      <c r="D5" s="144"/>
      <c r="E5" s="128" t="s">
        <v>19</v>
      </c>
      <c r="F5" s="136" t="s">
        <v>374</v>
      </c>
      <c r="G5" s="137" t="s">
        <v>21</v>
      </c>
      <c r="H5" s="138"/>
      <c r="I5" s="138"/>
      <c r="J5" s="139" t="e">
        <f>IF(I5/H5*100&gt;100,100,I5/H5*100)</f>
        <v>#DIV/0!</v>
      </c>
      <c r="K5" s="145"/>
      <c r="L5" s="146"/>
      <c r="M5" s="130"/>
      <c r="N5" s="130"/>
    </row>
    <row r="6" spans="1:14" ht="24" hidden="1" customHeight="1" x14ac:dyDescent="0.25">
      <c r="A6" s="142"/>
      <c r="B6" s="143"/>
      <c r="C6" s="134"/>
      <c r="D6" s="144"/>
      <c r="E6" s="128" t="s">
        <v>19</v>
      </c>
      <c r="F6" s="136" t="s">
        <v>375</v>
      </c>
      <c r="G6" s="137" t="s">
        <v>21</v>
      </c>
      <c r="H6" s="138"/>
      <c r="I6" s="138"/>
      <c r="J6" s="139">
        <v>0</v>
      </c>
      <c r="K6" s="147"/>
      <c r="L6" s="146"/>
      <c r="M6" s="130"/>
      <c r="N6" s="130"/>
    </row>
    <row r="7" spans="1:14" ht="24" hidden="1" customHeight="1" x14ac:dyDescent="0.25">
      <c r="A7" s="142"/>
      <c r="B7" s="148"/>
      <c r="C7" s="149"/>
      <c r="D7" s="150"/>
      <c r="E7" s="128" t="s">
        <v>24</v>
      </c>
      <c r="F7" s="151" t="s">
        <v>112</v>
      </c>
      <c r="G7" s="137" t="s">
        <v>113</v>
      </c>
      <c r="H7" s="152"/>
      <c r="I7" s="152"/>
      <c r="J7" s="139" t="e">
        <f>IF(I7/H7*100&gt;100,100,I7/H7*100)</f>
        <v>#DIV/0!</v>
      </c>
      <c r="K7" s="139" t="e">
        <f>J7</f>
        <v>#DIV/0!</v>
      </c>
      <c r="L7" s="153"/>
      <c r="M7" s="130"/>
      <c r="N7" s="130"/>
    </row>
    <row r="8" spans="1:14" ht="81.75" hidden="1" customHeight="1" x14ac:dyDescent="0.25">
      <c r="A8" s="142"/>
      <c r="B8" s="130"/>
      <c r="C8" s="134" t="s">
        <v>372</v>
      </c>
      <c r="D8" s="135" t="s">
        <v>18</v>
      </c>
      <c r="E8" s="128" t="s">
        <v>19</v>
      </c>
      <c r="F8" s="136" t="s">
        <v>373</v>
      </c>
      <c r="G8" s="137" t="s">
        <v>21</v>
      </c>
      <c r="H8" s="138"/>
      <c r="I8" s="138"/>
      <c r="J8" s="139" t="e">
        <f t="shared" ref="J8:J33" si="0">IF(I8/H8*100&gt;100,100,I8/H8*100)</f>
        <v>#DIV/0!</v>
      </c>
      <c r="K8" s="140" t="e">
        <f>(J8+J9+J10)/3</f>
        <v>#DIV/0!</v>
      </c>
      <c r="L8" s="141" t="e">
        <f>(K8+K11)/2</f>
        <v>#DIV/0!</v>
      </c>
      <c r="M8" s="154" t="s">
        <v>29</v>
      </c>
      <c r="N8" s="130"/>
    </row>
    <row r="9" spans="1:14" ht="81.75" hidden="1" customHeight="1" x14ac:dyDescent="0.25">
      <c r="A9" s="142"/>
      <c r="B9" s="155"/>
      <c r="C9" s="134"/>
      <c r="D9" s="144"/>
      <c r="E9" s="128" t="s">
        <v>19</v>
      </c>
      <c r="F9" s="136" t="s">
        <v>374</v>
      </c>
      <c r="G9" s="137" t="s">
        <v>21</v>
      </c>
      <c r="H9" s="138"/>
      <c r="I9" s="138"/>
      <c r="J9" s="139" t="e">
        <f t="shared" si="0"/>
        <v>#DIV/0!</v>
      </c>
      <c r="K9" s="145"/>
      <c r="L9" s="146"/>
      <c r="M9" s="156"/>
      <c r="N9" s="130"/>
    </row>
    <row r="10" spans="1:14" ht="81.75" hidden="1" customHeight="1" x14ac:dyDescent="0.25">
      <c r="A10" s="142"/>
      <c r="B10" s="155"/>
      <c r="C10" s="134"/>
      <c r="D10" s="144"/>
      <c r="E10" s="128" t="s">
        <v>19</v>
      </c>
      <c r="F10" s="136" t="s">
        <v>375</v>
      </c>
      <c r="G10" s="137" t="s">
        <v>21</v>
      </c>
      <c r="H10" s="138"/>
      <c r="I10" s="138"/>
      <c r="J10" s="139" t="e">
        <f t="shared" si="0"/>
        <v>#DIV/0!</v>
      </c>
      <c r="K10" s="147"/>
      <c r="L10" s="146"/>
      <c r="M10" s="156"/>
      <c r="N10" s="130"/>
    </row>
    <row r="11" spans="1:14" ht="81.75" hidden="1" customHeight="1" x14ac:dyDescent="0.25">
      <c r="A11" s="142"/>
      <c r="B11" s="157"/>
      <c r="C11" s="149"/>
      <c r="D11" s="150"/>
      <c r="E11" s="128" t="s">
        <v>24</v>
      </c>
      <c r="F11" s="151" t="s">
        <v>112</v>
      </c>
      <c r="G11" s="137" t="s">
        <v>113</v>
      </c>
      <c r="H11" s="152"/>
      <c r="I11" s="152"/>
      <c r="J11" s="139" t="e">
        <f t="shared" si="0"/>
        <v>#DIV/0!</v>
      </c>
      <c r="K11" s="139" t="e">
        <f>J11</f>
        <v>#DIV/0!</v>
      </c>
      <c r="L11" s="153"/>
      <c r="M11" s="156"/>
      <c r="N11" s="130"/>
    </row>
    <row r="12" spans="1:14" ht="81.75" hidden="1" customHeight="1" x14ac:dyDescent="0.25">
      <c r="A12" s="142"/>
      <c r="B12" s="130"/>
      <c r="C12" s="134" t="s">
        <v>376</v>
      </c>
      <c r="D12" s="135" t="s">
        <v>18</v>
      </c>
      <c r="E12" s="128" t="s">
        <v>19</v>
      </c>
      <c r="F12" s="136" t="s">
        <v>373</v>
      </c>
      <c r="G12" s="137" t="s">
        <v>21</v>
      </c>
      <c r="H12" s="138"/>
      <c r="I12" s="138"/>
      <c r="J12" s="139" t="e">
        <f t="shared" si="0"/>
        <v>#DIV/0!</v>
      </c>
      <c r="K12" s="140" t="e">
        <f>(J12+J13+J14)/3</f>
        <v>#DIV/0!</v>
      </c>
      <c r="L12" s="141" t="e">
        <f>(K12+K15)/2</f>
        <v>#DIV/0!</v>
      </c>
      <c r="M12" s="156"/>
      <c r="N12" s="130"/>
    </row>
    <row r="13" spans="1:14" ht="81.75" hidden="1" customHeight="1" x14ac:dyDescent="0.25">
      <c r="A13" s="142"/>
      <c r="B13" s="155"/>
      <c r="C13" s="134"/>
      <c r="D13" s="144"/>
      <c r="E13" s="128" t="s">
        <v>19</v>
      </c>
      <c r="F13" s="136" t="s">
        <v>374</v>
      </c>
      <c r="G13" s="137" t="s">
        <v>21</v>
      </c>
      <c r="H13" s="138"/>
      <c r="I13" s="138"/>
      <c r="J13" s="139" t="e">
        <f t="shared" si="0"/>
        <v>#DIV/0!</v>
      </c>
      <c r="K13" s="145"/>
      <c r="L13" s="146"/>
      <c r="M13" s="156"/>
      <c r="N13" s="130"/>
    </row>
    <row r="14" spans="1:14" ht="81.75" hidden="1" customHeight="1" x14ac:dyDescent="0.25">
      <c r="A14" s="142"/>
      <c r="B14" s="155"/>
      <c r="C14" s="134"/>
      <c r="D14" s="144"/>
      <c r="E14" s="128" t="s">
        <v>19</v>
      </c>
      <c r="F14" s="136" t="s">
        <v>375</v>
      </c>
      <c r="G14" s="137" t="s">
        <v>21</v>
      </c>
      <c r="H14" s="138"/>
      <c r="I14" s="138"/>
      <c r="J14" s="139" t="e">
        <f t="shared" si="0"/>
        <v>#DIV/0!</v>
      </c>
      <c r="K14" s="147"/>
      <c r="L14" s="146"/>
      <c r="M14" s="156"/>
      <c r="N14" s="130"/>
    </row>
    <row r="15" spans="1:14" ht="81.75" hidden="1" customHeight="1" x14ac:dyDescent="0.25">
      <c r="A15" s="142"/>
      <c r="B15" s="157"/>
      <c r="C15" s="149"/>
      <c r="D15" s="150"/>
      <c r="E15" s="128" t="s">
        <v>24</v>
      </c>
      <c r="F15" s="151" t="s">
        <v>112</v>
      </c>
      <c r="G15" s="137" t="s">
        <v>113</v>
      </c>
      <c r="H15" s="152"/>
      <c r="I15" s="152"/>
      <c r="J15" s="139" t="e">
        <f t="shared" si="0"/>
        <v>#DIV/0!</v>
      </c>
      <c r="K15" s="139" t="e">
        <f>J15</f>
        <v>#DIV/0!</v>
      </c>
      <c r="L15" s="153"/>
      <c r="M15" s="156"/>
      <c r="N15" s="130"/>
    </row>
    <row r="16" spans="1:14" ht="81.75" customHeight="1" x14ac:dyDescent="0.25">
      <c r="A16" s="142"/>
      <c r="B16" s="130" t="s">
        <v>126</v>
      </c>
      <c r="C16" s="134" t="s">
        <v>377</v>
      </c>
      <c r="D16" s="135" t="s">
        <v>18</v>
      </c>
      <c r="E16" s="128" t="s">
        <v>19</v>
      </c>
      <c r="F16" s="136" t="s">
        <v>373</v>
      </c>
      <c r="G16" s="137" t="s">
        <v>21</v>
      </c>
      <c r="H16" s="138">
        <v>100</v>
      </c>
      <c r="I16" s="138">
        <v>100</v>
      </c>
      <c r="J16" s="139">
        <f t="shared" si="0"/>
        <v>100</v>
      </c>
      <c r="K16" s="140">
        <f>(J16+J17+J18)/1</f>
        <v>100</v>
      </c>
      <c r="L16" s="141">
        <f>(K16+K19)/2</f>
        <v>98.648648648648646</v>
      </c>
      <c r="M16" s="156"/>
      <c r="N16" s="130"/>
    </row>
    <row r="17" spans="1:14" ht="81.75" customHeight="1" x14ac:dyDescent="0.25">
      <c r="A17" s="142"/>
      <c r="B17" s="155"/>
      <c r="C17" s="134"/>
      <c r="D17" s="144"/>
      <c r="E17" s="128" t="s">
        <v>19</v>
      </c>
      <c r="F17" s="136" t="s">
        <v>374</v>
      </c>
      <c r="G17" s="137" t="s">
        <v>21</v>
      </c>
      <c r="H17" s="138">
        <v>1E-3</v>
      </c>
      <c r="I17" s="138">
        <v>1E-3</v>
      </c>
      <c r="J17" s="139">
        <v>0</v>
      </c>
      <c r="K17" s="145"/>
      <c r="L17" s="146"/>
      <c r="M17" s="156"/>
      <c r="N17" s="130"/>
    </row>
    <row r="18" spans="1:14" ht="81.75" customHeight="1" x14ac:dyDescent="0.25">
      <c r="A18" s="142"/>
      <c r="B18" s="155"/>
      <c r="C18" s="134"/>
      <c r="D18" s="144"/>
      <c r="E18" s="128" t="s">
        <v>19</v>
      </c>
      <c r="F18" s="136" t="s">
        <v>375</v>
      </c>
      <c r="G18" s="137" t="s">
        <v>21</v>
      </c>
      <c r="H18" s="138">
        <v>1E-3</v>
      </c>
      <c r="I18" s="138">
        <v>0</v>
      </c>
      <c r="J18" s="139">
        <v>0</v>
      </c>
      <c r="K18" s="147"/>
      <c r="L18" s="146"/>
      <c r="M18" s="156"/>
      <c r="N18" s="130"/>
    </row>
    <row r="19" spans="1:14" ht="81.75" customHeight="1" x14ac:dyDescent="0.25">
      <c r="A19" s="142"/>
      <c r="B19" s="157"/>
      <c r="C19" s="149"/>
      <c r="D19" s="150"/>
      <c r="E19" s="128" t="s">
        <v>24</v>
      </c>
      <c r="F19" s="151" t="s">
        <v>112</v>
      </c>
      <c r="G19" s="137" t="s">
        <v>113</v>
      </c>
      <c r="H19" s="152">
        <v>222</v>
      </c>
      <c r="I19" s="152">
        <v>216</v>
      </c>
      <c r="J19" s="139">
        <f t="shared" si="0"/>
        <v>97.297297297297305</v>
      </c>
      <c r="K19" s="139">
        <f>J19</f>
        <v>97.297297297297305</v>
      </c>
      <c r="L19" s="153"/>
      <c r="M19" s="156"/>
      <c r="N19" s="130"/>
    </row>
    <row r="20" spans="1:14" ht="81.75" customHeight="1" x14ac:dyDescent="0.25">
      <c r="A20" s="142"/>
      <c r="B20" s="130" t="s">
        <v>128</v>
      </c>
      <c r="C20" s="134" t="s">
        <v>378</v>
      </c>
      <c r="D20" s="135" t="s">
        <v>18</v>
      </c>
      <c r="E20" s="128" t="s">
        <v>19</v>
      </c>
      <c r="F20" s="136" t="s">
        <v>373</v>
      </c>
      <c r="G20" s="137" t="s">
        <v>21</v>
      </c>
      <c r="H20" s="138">
        <v>100</v>
      </c>
      <c r="I20" s="138">
        <v>96.2</v>
      </c>
      <c r="J20" s="139">
        <f t="shared" si="0"/>
        <v>96.2</v>
      </c>
      <c r="K20" s="140">
        <f>(J20+J21+J22)/1</f>
        <v>96.2</v>
      </c>
      <c r="L20" s="141">
        <f>(K20+K23)/2</f>
        <v>95.884200385356451</v>
      </c>
      <c r="M20" s="156"/>
      <c r="N20" s="130"/>
    </row>
    <row r="21" spans="1:14" ht="76.5" customHeight="1" x14ac:dyDescent="0.25">
      <c r="A21" s="142"/>
      <c r="B21" s="155"/>
      <c r="C21" s="134"/>
      <c r="D21" s="144"/>
      <c r="E21" s="128" t="s">
        <v>19</v>
      </c>
      <c r="F21" s="136" t="s">
        <v>374</v>
      </c>
      <c r="G21" s="137" t="s">
        <v>21</v>
      </c>
      <c r="H21" s="138">
        <v>1E-3</v>
      </c>
      <c r="I21" s="138">
        <v>1E-3</v>
      </c>
      <c r="J21" s="139">
        <v>0</v>
      </c>
      <c r="K21" s="145"/>
      <c r="L21" s="146"/>
      <c r="M21" s="156"/>
      <c r="N21" s="130"/>
    </row>
    <row r="22" spans="1:14" ht="81.75" customHeight="1" x14ac:dyDescent="0.25">
      <c r="A22" s="142"/>
      <c r="B22" s="155"/>
      <c r="C22" s="134"/>
      <c r="D22" s="144"/>
      <c r="E22" s="128" t="s">
        <v>19</v>
      </c>
      <c r="F22" s="136" t="s">
        <v>375</v>
      </c>
      <c r="G22" s="137" t="s">
        <v>21</v>
      </c>
      <c r="H22" s="138">
        <v>1E-3</v>
      </c>
      <c r="I22" s="138">
        <v>0</v>
      </c>
      <c r="J22" s="139">
        <v>0</v>
      </c>
      <c r="K22" s="147"/>
      <c r="L22" s="146"/>
      <c r="M22" s="156"/>
      <c r="N22" s="130"/>
    </row>
    <row r="23" spans="1:14" ht="24" customHeight="1" x14ac:dyDescent="0.25">
      <c r="A23" s="142"/>
      <c r="B23" s="157"/>
      <c r="C23" s="149"/>
      <c r="D23" s="150"/>
      <c r="E23" s="128" t="s">
        <v>24</v>
      </c>
      <c r="F23" s="151" t="s">
        <v>112</v>
      </c>
      <c r="G23" s="137" t="s">
        <v>113</v>
      </c>
      <c r="H23" s="152">
        <v>1038</v>
      </c>
      <c r="I23" s="152">
        <v>992</v>
      </c>
      <c r="J23" s="139">
        <f t="shared" si="0"/>
        <v>95.568400770712913</v>
      </c>
      <c r="K23" s="139">
        <f>J23</f>
        <v>95.568400770712913</v>
      </c>
      <c r="L23" s="153"/>
      <c r="M23" s="156"/>
      <c r="N23" s="130"/>
    </row>
    <row r="24" spans="1:14" ht="81.75" hidden="1" customHeight="1" x14ac:dyDescent="0.25">
      <c r="A24" s="142"/>
      <c r="B24" s="130"/>
      <c r="C24" s="134" t="s">
        <v>379</v>
      </c>
      <c r="D24" s="135" t="s">
        <v>18</v>
      </c>
      <c r="E24" s="128" t="s">
        <v>19</v>
      </c>
      <c r="F24" s="136" t="s">
        <v>373</v>
      </c>
      <c r="G24" s="137" t="s">
        <v>21</v>
      </c>
      <c r="H24" s="138"/>
      <c r="I24" s="138"/>
      <c r="J24" s="139" t="e">
        <f t="shared" si="0"/>
        <v>#DIV/0!</v>
      </c>
      <c r="K24" s="140" t="e">
        <f>(J24+J25+J26)/3</f>
        <v>#DIV/0!</v>
      </c>
      <c r="L24" s="141" t="e">
        <f>(K24+K27)/2</f>
        <v>#DIV/0!</v>
      </c>
      <c r="M24" s="156"/>
      <c r="N24" s="130"/>
    </row>
    <row r="25" spans="1:14" ht="81.75" hidden="1" customHeight="1" x14ac:dyDescent="0.25">
      <c r="A25" s="142"/>
      <c r="B25" s="155"/>
      <c r="C25" s="134"/>
      <c r="D25" s="144"/>
      <c r="E25" s="128" t="s">
        <v>19</v>
      </c>
      <c r="F25" s="136" t="s">
        <v>374</v>
      </c>
      <c r="G25" s="137" t="s">
        <v>21</v>
      </c>
      <c r="H25" s="138"/>
      <c r="I25" s="138"/>
      <c r="J25" s="139" t="e">
        <f t="shared" si="0"/>
        <v>#DIV/0!</v>
      </c>
      <c r="K25" s="145"/>
      <c r="L25" s="146"/>
      <c r="M25" s="156"/>
      <c r="N25" s="130"/>
    </row>
    <row r="26" spans="1:14" ht="81.75" hidden="1" customHeight="1" x14ac:dyDescent="0.25">
      <c r="A26" s="142"/>
      <c r="B26" s="155"/>
      <c r="C26" s="134"/>
      <c r="D26" s="144"/>
      <c r="E26" s="128" t="s">
        <v>19</v>
      </c>
      <c r="F26" s="136" t="s">
        <v>375</v>
      </c>
      <c r="G26" s="137" t="s">
        <v>21</v>
      </c>
      <c r="H26" s="138"/>
      <c r="I26" s="138"/>
      <c r="J26" s="139" t="e">
        <f t="shared" si="0"/>
        <v>#DIV/0!</v>
      </c>
      <c r="K26" s="147"/>
      <c r="L26" s="146"/>
      <c r="M26" s="156"/>
      <c r="N26" s="130"/>
    </row>
    <row r="27" spans="1:14" ht="81.75" hidden="1" customHeight="1" x14ac:dyDescent="0.25">
      <c r="A27" s="142"/>
      <c r="B27" s="157"/>
      <c r="C27" s="149"/>
      <c r="D27" s="150"/>
      <c r="E27" s="128" t="s">
        <v>24</v>
      </c>
      <c r="F27" s="151" t="s">
        <v>112</v>
      </c>
      <c r="G27" s="137" t="s">
        <v>113</v>
      </c>
      <c r="H27" s="152"/>
      <c r="I27" s="152"/>
      <c r="J27" s="139" t="e">
        <f t="shared" si="0"/>
        <v>#DIV/0!</v>
      </c>
      <c r="K27" s="139" t="e">
        <f>J27</f>
        <v>#DIV/0!</v>
      </c>
      <c r="L27" s="153"/>
      <c r="M27" s="156"/>
      <c r="N27" s="130"/>
    </row>
    <row r="28" spans="1:14" ht="81.75" hidden="1" customHeight="1" x14ac:dyDescent="0.25">
      <c r="A28" s="142"/>
      <c r="B28" s="130" t="s">
        <v>131</v>
      </c>
      <c r="C28" s="134" t="s">
        <v>380</v>
      </c>
      <c r="D28" s="135" t="s">
        <v>18</v>
      </c>
      <c r="E28" s="128" t="s">
        <v>19</v>
      </c>
      <c r="F28" s="136" t="s">
        <v>373</v>
      </c>
      <c r="G28" s="137" t="s">
        <v>21</v>
      </c>
      <c r="H28" s="138"/>
      <c r="I28" s="138"/>
      <c r="J28" s="139" t="e">
        <f t="shared" si="0"/>
        <v>#DIV/0!</v>
      </c>
      <c r="K28" s="140" t="e">
        <f>(J28+J29+J30)/3</f>
        <v>#DIV/0!</v>
      </c>
      <c r="L28" s="141" t="e">
        <f>(K28+K31)/2</f>
        <v>#DIV/0!</v>
      </c>
      <c r="M28" s="156"/>
      <c r="N28" s="130"/>
    </row>
    <row r="29" spans="1:14" ht="81.75" hidden="1" customHeight="1" x14ac:dyDescent="0.25">
      <c r="A29" s="142"/>
      <c r="B29" s="155"/>
      <c r="C29" s="134"/>
      <c r="D29" s="144"/>
      <c r="E29" s="128" t="s">
        <v>19</v>
      </c>
      <c r="F29" s="136" t="s">
        <v>374</v>
      </c>
      <c r="G29" s="137" t="s">
        <v>21</v>
      </c>
      <c r="H29" s="138"/>
      <c r="I29" s="138"/>
      <c r="J29" s="139" t="e">
        <f t="shared" si="0"/>
        <v>#DIV/0!</v>
      </c>
      <c r="K29" s="145"/>
      <c r="L29" s="146"/>
      <c r="M29" s="156"/>
      <c r="N29" s="130"/>
    </row>
    <row r="30" spans="1:14" ht="81.75" hidden="1" customHeight="1" x14ac:dyDescent="0.25">
      <c r="A30" s="142"/>
      <c r="B30" s="155"/>
      <c r="C30" s="134"/>
      <c r="D30" s="144"/>
      <c r="E30" s="128" t="s">
        <v>19</v>
      </c>
      <c r="F30" s="136" t="s">
        <v>375</v>
      </c>
      <c r="G30" s="137" t="s">
        <v>21</v>
      </c>
      <c r="H30" s="138"/>
      <c r="I30" s="138"/>
      <c r="J30" s="139" t="e">
        <f t="shared" si="0"/>
        <v>#DIV/0!</v>
      </c>
      <c r="K30" s="147"/>
      <c r="L30" s="146"/>
      <c r="M30" s="156"/>
      <c r="N30" s="130"/>
    </row>
    <row r="31" spans="1:14" ht="81.75" hidden="1" customHeight="1" x14ac:dyDescent="0.25">
      <c r="A31" s="142"/>
      <c r="B31" s="157"/>
      <c r="C31" s="149"/>
      <c r="D31" s="150"/>
      <c r="E31" s="128" t="s">
        <v>24</v>
      </c>
      <c r="F31" s="151" t="s">
        <v>112</v>
      </c>
      <c r="G31" s="137" t="s">
        <v>113</v>
      </c>
      <c r="H31" s="152"/>
      <c r="I31" s="152"/>
      <c r="J31" s="139" t="e">
        <f t="shared" si="0"/>
        <v>#DIV/0!</v>
      </c>
      <c r="K31" s="139" t="e">
        <f>J31</f>
        <v>#DIV/0!</v>
      </c>
      <c r="L31" s="153"/>
      <c r="M31" s="156"/>
      <c r="N31" s="130"/>
    </row>
    <row r="32" spans="1:14" ht="81.75" hidden="1" customHeight="1" x14ac:dyDescent="0.25">
      <c r="A32" s="142"/>
      <c r="B32" s="130"/>
      <c r="C32" s="134" t="s">
        <v>381</v>
      </c>
      <c r="D32" s="135" t="s">
        <v>18</v>
      </c>
      <c r="E32" s="128" t="s">
        <v>19</v>
      </c>
      <c r="F32" s="136" t="s">
        <v>373</v>
      </c>
      <c r="G32" s="137" t="s">
        <v>21</v>
      </c>
      <c r="H32" s="138"/>
      <c r="I32" s="138"/>
      <c r="J32" s="139" t="e">
        <f t="shared" si="0"/>
        <v>#DIV/0!</v>
      </c>
      <c r="K32" s="140" t="e">
        <f>(J32+J33+J34)/3</f>
        <v>#DIV/0!</v>
      </c>
      <c r="L32" s="158"/>
      <c r="M32" s="156"/>
      <c r="N32" s="130"/>
    </row>
    <row r="33" spans="1:14" ht="81.75" hidden="1" customHeight="1" x14ac:dyDescent="0.25">
      <c r="A33" s="142"/>
      <c r="B33" s="155"/>
      <c r="C33" s="134"/>
      <c r="D33" s="144"/>
      <c r="E33" s="128" t="s">
        <v>19</v>
      </c>
      <c r="F33" s="136" t="s">
        <v>374</v>
      </c>
      <c r="G33" s="137" t="s">
        <v>21</v>
      </c>
      <c r="H33" s="138"/>
      <c r="I33" s="138"/>
      <c r="J33" s="139" t="e">
        <f t="shared" si="0"/>
        <v>#DIV/0!</v>
      </c>
      <c r="K33" s="145"/>
      <c r="L33" s="158"/>
      <c r="M33" s="156"/>
      <c r="N33" s="130"/>
    </row>
    <row r="34" spans="1:14" ht="81.75" hidden="1" customHeight="1" x14ac:dyDescent="0.25">
      <c r="A34" s="142"/>
      <c r="B34" s="155"/>
      <c r="C34" s="134"/>
      <c r="D34" s="144"/>
      <c r="E34" s="128" t="s">
        <v>19</v>
      </c>
      <c r="F34" s="136" t="s">
        <v>375</v>
      </c>
      <c r="G34" s="137" t="s">
        <v>21</v>
      </c>
      <c r="H34" s="138"/>
      <c r="I34" s="138"/>
      <c r="J34" s="139" t="e">
        <f>IF(I34/H34*100&gt;100,100,I34/H34*100)</f>
        <v>#DIV/0!</v>
      </c>
      <c r="K34" s="147"/>
      <c r="L34" s="158"/>
      <c r="M34" s="156"/>
      <c r="N34" s="130"/>
    </row>
    <row r="35" spans="1:14" ht="81.75" hidden="1" customHeight="1" x14ac:dyDescent="0.25">
      <c r="A35" s="142"/>
      <c r="B35" s="157"/>
      <c r="C35" s="149"/>
      <c r="D35" s="150"/>
      <c r="E35" s="128" t="s">
        <v>24</v>
      </c>
      <c r="F35" s="151" t="s">
        <v>112</v>
      </c>
      <c r="G35" s="137" t="s">
        <v>113</v>
      </c>
      <c r="H35" s="152"/>
      <c r="I35" s="152"/>
      <c r="J35" s="139" t="e">
        <f>IF(I35/H35*100&gt;100,100,I35/H35*100)</f>
        <v>#DIV/0!</v>
      </c>
      <c r="K35" s="139" t="e">
        <f>J35</f>
        <v>#DIV/0!</v>
      </c>
      <c r="L35" s="159" t="e">
        <f>(K32+K35)/2</f>
        <v>#DIV/0!</v>
      </c>
      <c r="M35" s="156"/>
      <c r="N35" s="130"/>
    </row>
    <row r="36" spans="1:14" ht="81.75" customHeight="1" x14ac:dyDescent="0.25">
      <c r="A36" s="142"/>
      <c r="B36" s="130" t="s">
        <v>135</v>
      </c>
      <c r="C36" s="134" t="s">
        <v>136</v>
      </c>
      <c r="D36" s="135" t="s">
        <v>18</v>
      </c>
      <c r="E36" s="128" t="s">
        <v>19</v>
      </c>
      <c r="F36" s="136" t="s">
        <v>373</v>
      </c>
      <c r="G36" s="137" t="s">
        <v>21</v>
      </c>
      <c r="H36" s="138">
        <v>100</v>
      </c>
      <c r="I36" s="138">
        <v>98.9</v>
      </c>
      <c r="J36" s="139">
        <f t="shared" ref="J36:J61" si="1">IF(I36/H36*100&gt;100,100,I36/H36*100)</f>
        <v>98.9</v>
      </c>
      <c r="K36" s="140">
        <f>(J36+J37+J38)/2</f>
        <v>99.45</v>
      </c>
      <c r="L36" s="141">
        <f>(K36+K39)/2</f>
        <v>94.985989010989016</v>
      </c>
      <c r="M36" s="156"/>
      <c r="N36" s="160"/>
    </row>
    <row r="37" spans="1:14" ht="81.75" customHeight="1" x14ac:dyDescent="0.25">
      <c r="A37" s="142"/>
      <c r="B37" s="155"/>
      <c r="C37" s="134"/>
      <c r="D37" s="144"/>
      <c r="E37" s="128" t="s">
        <v>19</v>
      </c>
      <c r="F37" s="136" t="s">
        <v>374</v>
      </c>
      <c r="G37" s="137" t="s">
        <v>21</v>
      </c>
      <c r="H37" s="138">
        <v>1E-3</v>
      </c>
      <c r="I37" s="138">
        <v>1E-3</v>
      </c>
      <c r="J37" s="139">
        <v>0</v>
      </c>
      <c r="K37" s="145"/>
      <c r="L37" s="146"/>
      <c r="M37" s="156"/>
      <c r="N37" s="160"/>
    </row>
    <row r="38" spans="1:14" ht="81.75" customHeight="1" x14ac:dyDescent="0.25">
      <c r="A38" s="142"/>
      <c r="B38" s="155"/>
      <c r="C38" s="134"/>
      <c r="D38" s="144"/>
      <c r="E38" s="128" t="s">
        <v>19</v>
      </c>
      <c r="F38" s="136" t="s">
        <v>375</v>
      </c>
      <c r="G38" s="137" t="s">
        <v>21</v>
      </c>
      <c r="H38" s="138">
        <v>100</v>
      </c>
      <c r="I38" s="138">
        <v>100</v>
      </c>
      <c r="J38" s="139">
        <f t="shared" si="1"/>
        <v>100</v>
      </c>
      <c r="K38" s="147"/>
      <c r="L38" s="146"/>
      <c r="M38" s="156"/>
      <c r="N38" s="160"/>
    </row>
    <row r="39" spans="1:14" ht="39.75" customHeight="1" x14ac:dyDescent="0.25">
      <c r="A39" s="142"/>
      <c r="B39" s="157"/>
      <c r="C39" s="149"/>
      <c r="D39" s="150"/>
      <c r="E39" s="128" t="s">
        <v>24</v>
      </c>
      <c r="F39" s="151" t="s">
        <v>112</v>
      </c>
      <c r="G39" s="137" t="s">
        <v>113</v>
      </c>
      <c r="H39" s="152">
        <v>2912</v>
      </c>
      <c r="I39" s="152">
        <v>2636</v>
      </c>
      <c r="J39" s="139">
        <f t="shared" si="1"/>
        <v>90.521978021978029</v>
      </c>
      <c r="K39" s="139">
        <f>J39</f>
        <v>90.521978021978029</v>
      </c>
      <c r="L39" s="153"/>
      <c r="M39" s="156"/>
      <c r="N39" s="139"/>
    </row>
    <row r="40" spans="1:14" ht="81.75" customHeight="1" x14ac:dyDescent="0.25">
      <c r="A40" s="142"/>
      <c r="B40" s="130" t="s">
        <v>137</v>
      </c>
      <c r="C40" s="134" t="s">
        <v>138</v>
      </c>
      <c r="D40" s="135" t="s">
        <v>18</v>
      </c>
      <c r="E40" s="128" t="s">
        <v>19</v>
      </c>
      <c r="F40" s="136" t="s">
        <v>373</v>
      </c>
      <c r="G40" s="137" t="s">
        <v>21</v>
      </c>
      <c r="H40" s="138">
        <v>100</v>
      </c>
      <c r="I40" s="138">
        <v>99.3</v>
      </c>
      <c r="J40" s="139">
        <f t="shared" si="1"/>
        <v>99.3</v>
      </c>
      <c r="K40" s="140">
        <f>(J40+J41+J42)/2</f>
        <v>99.65</v>
      </c>
      <c r="L40" s="141">
        <f>(K40+K43)/2</f>
        <v>99.825000000000003</v>
      </c>
      <c r="M40" s="156"/>
      <c r="N40" s="139"/>
    </row>
    <row r="41" spans="1:14" ht="81.75" customHeight="1" x14ac:dyDescent="0.25">
      <c r="A41" s="142"/>
      <c r="B41" s="155"/>
      <c r="C41" s="134"/>
      <c r="D41" s="144"/>
      <c r="E41" s="128" t="s">
        <v>19</v>
      </c>
      <c r="F41" s="136" t="s">
        <v>374</v>
      </c>
      <c r="G41" s="137" t="s">
        <v>21</v>
      </c>
      <c r="H41" s="138">
        <v>100</v>
      </c>
      <c r="I41" s="138">
        <v>100</v>
      </c>
      <c r="J41" s="139">
        <f t="shared" si="1"/>
        <v>100</v>
      </c>
      <c r="K41" s="145"/>
      <c r="L41" s="146"/>
      <c r="M41" s="156"/>
      <c r="N41" s="139"/>
    </row>
    <row r="42" spans="1:14" ht="81.75" customHeight="1" x14ac:dyDescent="0.25">
      <c r="A42" s="142"/>
      <c r="B42" s="155"/>
      <c r="C42" s="134"/>
      <c r="D42" s="144"/>
      <c r="E42" s="128" t="s">
        <v>19</v>
      </c>
      <c r="F42" s="136" t="s">
        <v>375</v>
      </c>
      <c r="G42" s="137" t="s">
        <v>21</v>
      </c>
      <c r="H42" s="138">
        <v>0</v>
      </c>
      <c r="I42" s="138">
        <v>0</v>
      </c>
      <c r="J42" s="139">
        <v>0</v>
      </c>
      <c r="K42" s="147"/>
      <c r="L42" s="146"/>
      <c r="M42" s="156"/>
      <c r="N42" s="139"/>
    </row>
    <row r="43" spans="1:14" ht="51" customHeight="1" x14ac:dyDescent="0.25">
      <c r="A43" s="142"/>
      <c r="B43" s="157"/>
      <c r="C43" s="149"/>
      <c r="D43" s="150"/>
      <c r="E43" s="128" t="s">
        <v>24</v>
      </c>
      <c r="F43" s="151" t="s">
        <v>112</v>
      </c>
      <c r="G43" s="137" t="s">
        <v>113</v>
      </c>
      <c r="H43" s="152">
        <v>6936</v>
      </c>
      <c r="I43" s="152">
        <v>6968</v>
      </c>
      <c r="J43" s="139">
        <f t="shared" si="1"/>
        <v>100</v>
      </c>
      <c r="K43" s="139">
        <f>J43</f>
        <v>100</v>
      </c>
      <c r="L43" s="153"/>
      <c r="M43" s="156"/>
      <c r="N43" s="139"/>
    </row>
    <row r="44" spans="1:14" ht="81.75" customHeight="1" x14ac:dyDescent="0.25">
      <c r="A44" s="142"/>
      <c r="B44" s="130" t="s">
        <v>139</v>
      </c>
      <c r="C44" s="134" t="s">
        <v>382</v>
      </c>
      <c r="D44" s="135" t="s">
        <v>18</v>
      </c>
      <c r="E44" s="128" t="s">
        <v>19</v>
      </c>
      <c r="F44" s="136" t="s">
        <v>373</v>
      </c>
      <c r="G44" s="137" t="s">
        <v>21</v>
      </c>
      <c r="H44" s="138">
        <v>100</v>
      </c>
      <c r="I44" s="138">
        <v>100</v>
      </c>
      <c r="J44" s="139">
        <f t="shared" si="1"/>
        <v>100</v>
      </c>
      <c r="K44" s="140">
        <f>(J44+J45+J46)/3</f>
        <v>100</v>
      </c>
      <c r="L44" s="141">
        <f>(K44+K47)/2</f>
        <v>99.902631077619958</v>
      </c>
      <c r="M44" s="156"/>
      <c r="N44" s="139"/>
    </row>
    <row r="45" spans="1:14" ht="81.75" customHeight="1" x14ac:dyDescent="0.25">
      <c r="A45" s="142"/>
      <c r="B45" s="155"/>
      <c r="C45" s="134"/>
      <c r="D45" s="144"/>
      <c r="E45" s="128" t="s">
        <v>19</v>
      </c>
      <c r="F45" s="136" t="s">
        <v>374</v>
      </c>
      <c r="G45" s="137" t="s">
        <v>21</v>
      </c>
      <c r="H45" s="138">
        <v>77.8</v>
      </c>
      <c r="I45" s="138">
        <v>81.8</v>
      </c>
      <c r="J45" s="139">
        <f t="shared" si="1"/>
        <v>100</v>
      </c>
      <c r="K45" s="145"/>
      <c r="L45" s="146"/>
      <c r="M45" s="156"/>
      <c r="N45" s="139"/>
    </row>
    <row r="46" spans="1:14" ht="81.75" customHeight="1" x14ac:dyDescent="0.25">
      <c r="A46" s="142"/>
      <c r="B46" s="155"/>
      <c r="C46" s="134"/>
      <c r="D46" s="144"/>
      <c r="E46" s="128" t="s">
        <v>19</v>
      </c>
      <c r="F46" s="136" t="s">
        <v>375</v>
      </c>
      <c r="G46" s="137" t="s">
        <v>21</v>
      </c>
      <c r="H46" s="138">
        <v>75</v>
      </c>
      <c r="I46" s="138">
        <v>87.1</v>
      </c>
      <c r="J46" s="139">
        <f t="shared" si="1"/>
        <v>100</v>
      </c>
      <c r="K46" s="147"/>
      <c r="L46" s="146"/>
      <c r="M46" s="156"/>
      <c r="N46" s="139"/>
    </row>
    <row r="47" spans="1:14" ht="81.75" customHeight="1" x14ac:dyDescent="0.25">
      <c r="A47" s="142"/>
      <c r="B47" s="157"/>
      <c r="C47" s="149"/>
      <c r="D47" s="150"/>
      <c r="E47" s="128" t="s">
        <v>24</v>
      </c>
      <c r="F47" s="151" t="s">
        <v>112</v>
      </c>
      <c r="G47" s="137" t="s">
        <v>113</v>
      </c>
      <c r="H47" s="152">
        <v>94486</v>
      </c>
      <c r="I47" s="152">
        <v>94302</v>
      </c>
      <c r="J47" s="139">
        <f t="shared" si="1"/>
        <v>99.80526215523993</v>
      </c>
      <c r="K47" s="139">
        <f>J47</f>
        <v>99.80526215523993</v>
      </c>
      <c r="L47" s="153"/>
      <c r="M47" s="156"/>
      <c r="N47" s="139"/>
    </row>
    <row r="48" spans="1:14" ht="81.75" customHeight="1" x14ac:dyDescent="0.25">
      <c r="A48" s="142"/>
      <c r="B48" s="130" t="s">
        <v>141</v>
      </c>
      <c r="C48" s="134" t="s">
        <v>383</v>
      </c>
      <c r="D48" s="135" t="s">
        <v>18</v>
      </c>
      <c r="E48" s="128" t="s">
        <v>19</v>
      </c>
      <c r="F48" s="136" t="s">
        <v>373</v>
      </c>
      <c r="G48" s="137" t="s">
        <v>21</v>
      </c>
      <c r="H48" s="138">
        <v>100</v>
      </c>
      <c r="I48" s="138">
        <v>100</v>
      </c>
      <c r="J48" s="139">
        <f t="shared" si="1"/>
        <v>100</v>
      </c>
      <c r="K48" s="140">
        <f>(J48+J49+J50)/3</f>
        <v>100</v>
      </c>
      <c r="L48" s="141">
        <f>(K48+K51)/2</f>
        <v>98.425365092341423</v>
      </c>
      <c r="M48" s="156"/>
      <c r="N48" s="139"/>
    </row>
    <row r="49" spans="1:14" ht="81.75" customHeight="1" x14ac:dyDescent="0.25">
      <c r="A49" s="142"/>
      <c r="B49" s="155"/>
      <c r="C49" s="134"/>
      <c r="D49" s="144"/>
      <c r="E49" s="128" t="s">
        <v>19</v>
      </c>
      <c r="F49" s="136" t="s">
        <v>374</v>
      </c>
      <c r="G49" s="137" t="s">
        <v>21</v>
      </c>
      <c r="H49" s="138">
        <v>50</v>
      </c>
      <c r="I49" s="138">
        <v>59.6</v>
      </c>
      <c r="J49" s="139">
        <f t="shared" si="1"/>
        <v>100</v>
      </c>
      <c r="K49" s="145"/>
      <c r="L49" s="146"/>
      <c r="M49" s="156"/>
      <c r="N49" s="139"/>
    </row>
    <row r="50" spans="1:14" ht="81.75" customHeight="1" x14ac:dyDescent="0.25">
      <c r="A50" s="142"/>
      <c r="B50" s="155"/>
      <c r="C50" s="134"/>
      <c r="D50" s="144"/>
      <c r="E50" s="128" t="s">
        <v>19</v>
      </c>
      <c r="F50" s="136" t="s">
        <v>375</v>
      </c>
      <c r="G50" s="137" t="s">
        <v>21</v>
      </c>
      <c r="H50" s="138">
        <v>50</v>
      </c>
      <c r="I50" s="138">
        <v>51</v>
      </c>
      <c r="J50" s="139">
        <f t="shared" si="1"/>
        <v>100</v>
      </c>
      <c r="K50" s="147"/>
      <c r="L50" s="146"/>
      <c r="M50" s="156"/>
      <c r="N50" s="139"/>
    </row>
    <row r="51" spans="1:14" ht="81.75" customHeight="1" x14ac:dyDescent="0.25">
      <c r="A51" s="142"/>
      <c r="B51" s="157"/>
      <c r="C51" s="149"/>
      <c r="D51" s="150"/>
      <c r="E51" s="128" t="s">
        <v>24</v>
      </c>
      <c r="F51" s="151" t="s">
        <v>112</v>
      </c>
      <c r="G51" s="137" t="s">
        <v>113</v>
      </c>
      <c r="H51" s="152">
        <v>107644</v>
      </c>
      <c r="I51" s="152">
        <v>104254</v>
      </c>
      <c r="J51" s="139">
        <f t="shared" si="1"/>
        <v>96.850730184682845</v>
      </c>
      <c r="K51" s="139">
        <f>J51</f>
        <v>96.850730184682845</v>
      </c>
      <c r="L51" s="153"/>
      <c r="M51" s="156"/>
      <c r="N51" s="139"/>
    </row>
    <row r="52" spans="1:14" ht="81.75" hidden="1" customHeight="1" x14ac:dyDescent="0.25">
      <c r="A52" s="142"/>
      <c r="B52" s="130"/>
      <c r="C52" s="134" t="s">
        <v>384</v>
      </c>
      <c r="D52" s="135" t="s">
        <v>18</v>
      </c>
      <c r="E52" s="128" t="s">
        <v>19</v>
      </c>
      <c r="F52" s="136" t="s">
        <v>373</v>
      </c>
      <c r="G52" s="137" t="s">
        <v>21</v>
      </c>
      <c r="H52" s="138"/>
      <c r="I52" s="138"/>
      <c r="J52" s="139" t="e">
        <f t="shared" si="1"/>
        <v>#DIV/0!</v>
      </c>
      <c r="K52" s="140" t="e">
        <f>(J52+J53+J54)/3</f>
        <v>#DIV/0!</v>
      </c>
      <c r="L52" s="141" t="e">
        <f>(K52+K55)/2</f>
        <v>#DIV/0!</v>
      </c>
      <c r="M52" s="156"/>
      <c r="N52" s="139"/>
    </row>
    <row r="53" spans="1:14" ht="81.75" hidden="1" customHeight="1" x14ac:dyDescent="0.25">
      <c r="A53" s="142"/>
      <c r="B53" s="155"/>
      <c r="C53" s="134"/>
      <c r="D53" s="144"/>
      <c r="E53" s="128" t="s">
        <v>19</v>
      </c>
      <c r="F53" s="136" t="s">
        <v>374</v>
      </c>
      <c r="G53" s="137" t="s">
        <v>21</v>
      </c>
      <c r="H53" s="138"/>
      <c r="I53" s="138"/>
      <c r="J53" s="139" t="e">
        <f t="shared" si="1"/>
        <v>#DIV/0!</v>
      </c>
      <c r="K53" s="145"/>
      <c r="L53" s="146"/>
      <c r="M53" s="156"/>
      <c r="N53" s="139"/>
    </row>
    <row r="54" spans="1:14" ht="81.75" hidden="1" customHeight="1" x14ac:dyDescent="0.25">
      <c r="A54" s="142"/>
      <c r="B54" s="155"/>
      <c r="C54" s="134"/>
      <c r="D54" s="144"/>
      <c r="E54" s="128" t="s">
        <v>19</v>
      </c>
      <c r="F54" s="136" t="s">
        <v>375</v>
      </c>
      <c r="G54" s="137" t="s">
        <v>21</v>
      </c>
      <c r="H54" s="138"/>
      <c r="I54" s="138"/>
      <c r="J54" s="139" t="e">
        <f t="shared" si="1"/>
        <v>#DIV/0!</v>
      </c>
      <c r="K54" s="147"/>
      <c r="L54" s="146"/>
      <c r="M54" s="156"/>
      <c r="N54" s="139"/>
    </row>
    <row r="55" spans="1:14" ht="81.75" hidden="1" customHeight="1" x14ac:dyDescent="0.25">
      <c r="A55" s="142"/>
      <c r="B55" s="157"/>
      <c r="C55" s="149"/>
      <c r="D55" s="150"/>
      <c r="E55" s="128" t="s">
        <v>24</v>
      </c>
      <c r="F55" s="151" t="s">
        <v>112</v>
      </c>
      <c r="G55" s="137" t="s">
        <v>113</v>
      </c>
      <c r="H55" s="152"/>
      <c r="I55" s="152"/>
      <c r="J55" s="139" t="e">
        <f t="shared" si="1"/>
        <v>#DIV/0!</v>
      </c>
      <c r="K55" s="139" t="e">
        <f>J55</f>
        <v>#DIV/0!</v>
      </c>
      <c r="L55" s="153"/>
      <c r="M55" s="156"/>
      <c r="N55" s="139"/>
    </row>
    <row r="56" spans="1:14" ht="81.75" customHeight="1" x14ac:dyDescent="0.25">
      <c r="A56" s="142"/>
      <c r="B56" s="130" t="s">
        <v>145</v>
      </c>
      <c r="C56" s="134" t="s">
        <v>385</v>
      </c>
      <c r="D56" s="135" t="s">
        <v>18</v>
      </c>
      <c r="E56" s="128" t="s">
        <v>19</v>
      </c>
      <c r="F56" s="136" t="s">
        <v>373</v>
      </c>
      <c r="G56" s="137" t="s">
        <v>21</v>
      </c>
      <c r="H56" s="138">
        <v>100</v>
      </c>
      <c r="I56" s="138">
        <v>100</v>
      </c>
      <c r="J56" s="139">
        <f t="shared" si="1"/>
        <v>100</v>
      </c>
      <c r="K56" s="140">
        <f>(J56+J57+J58)/3</f>
        <v>98.300849575212396</v>
      </c>
      <c r="L56" s="141">
        <f>(K56+K59)/2</f>
        <v>99.150424787606198</v>
      </c>
      <c r="M56" s="156"/>
      <c r="N56" s="139"/>
    </row>
    <row r="57" spans="1:14" ht="81.75" customHeight="1" x14ac:dyDescent="0.25">
      <c r="A57" s="142"/>
      <c r="B57" s="155"/>
      <c r="C57" s="134"/>
      <c r="D57" s="144"/>
      <c r="E57" s="128" t="s">
        <v>19</v>
      </c>
      <c r="F57" s="136" t="s">
        <v>374</v>
      </c>
      <c r="G57" s="137" t="s">
        <v>21</v>
      </c>
      <c r="H57" s="138">
        <v>52.9</v>
      </c>
      <c r="I57" s="138">
        <v>56.3</v>
      </c>
      <c r="J57" s="139">
        <f t="shared" si="1"/>
        <v>100</v>
      </c>
      <c r="K57" s="145"/>
      <c r="L57" s="146"/>
      <c r="M57" s="156"/>
      <c r="N57" s="139"/>
    </row>
    <row r="58" spans="1:14" ht="81.75" customHeight="1" x14ac:dyDescent="0.25">
      <c r="A58" s="142"/>
      <c r="B58" s="155"/>
      <c r="C58" s="134"/>
      <c r="D58" s="144"/>
      <c r="E58" s="128" t="s">
        <v>19</v>
      </c>
      <c r="F58" s="136" t="s">
        <v>375</v>
      </c>
      <c r="G58" s="137" t="s">
        <v>21</v>
      </c>
      <c r="H58" s="138">
        <v>66.7</v>
      </c>
      <c r="I58" s="138">
        <v>63.3</v>
      </c>
      <c r="J58" s="139">
        <f t="shared" si="1"/>
        <v>94.902548725637175</v>
      </c>
      <c r="K58" s="147"/>
      <c r="L58" s="146"/>
      <c r="M58" s="156"/>
      <c r="N58" s="139"/>
    </row>
    <row r="59" spans="1:14" ht="81.75" customHeight="1" x14ac:dyDescent="0.25">
      <c r="A59" s="142"/>
      <c r="B59" s="157"/>
      <c r="C59" s="149"/>
      <c r="D59" s="150"/>
      <c r="E59" s="128" t="s">
        <v>24</v>
      </c>
      <c r="F59" s="151" t="s">
        <v>112</v>
      </c>
      <c r="G59" s="137" t="s">
        <v>113</v>
      </c>
      <c r="H59" s="152">
        <v>48276</v>
      </c>
      <c r="I59" s="152">
        <v>49101</v>
      </c>
      <c r="J59" s="139">
        <f t="shared" si="1"/>
        <v>100</v>
      </c>
      <c r="K59" s="139">
        <f>J59</f>
        <v>100</v>
      </c>
      <c r="L59" s="153"/>
      <c r="M59" s="156"/>
      <c r="N59" s="139"/>
    </row>
    <row r="60" spans="1:14" ht="59.25" hidden="1" customHeight="1" x14ac:dyDescent="0.25">
      <c r="A60" s="142"/>
      <c r="B60" s="130"/>
      <c r="C60" s="134" t="s">
        <v>386</v>
      </c>
      <c r="D60" s="135" t="s">
        <v>18</v>
      </c>
      <c r="E60" s="128" t="s">
        <v>19</v>
      </c>
      <c r="F60" s="136" t="s">
        <v>373</v>
      </c>
      <c r="G60" s="137" t="s">
        <v>21</v>
      </c>
      <c r="H60" s="138"/>
      <c r="I60" s="138"/>
      <c r="J60" s="139" t="e">
        <f t="shared" si="1"/>
        <v>#DIV/0!</v>
      </c>
      <c r="K60" s="140" t="e">
        <f>(J60+J61+J62)/3</f>
        <v>#DIV/0!</v>
      </c>
      <c r="L60" s="158"/>
      <c r="M60" s="156"/>
      <c r="N60" s="160"/>
    </row>
    <row r="61" spans="1:14" ht="72" hidden="1" customHeight="1" x14ac:dyDescent="0.25">
      <c r="A61" s="142"/>
      <c r="B61" s="155"/>
      <c r="C61" s="134"/>
      <c r="D61" s="144"/>
      <c r="E61" s="128" t="s">
        <v>19</v>
      </c>
      <c r="F61" s="136" t="s">
        <v>374</v>
      </c>
      <c r="G61" s="137" t="s">
        <v>21</v>
      </c>
      <c r="H61" s="138"/>
      <c r="I61" s="138"/>
      <c r="J61" s="139" t="e">
        <f t="shared" si="1"/>
        <v>#DIV/0!</v>
      </c>
      <c r="K61" s="145"/>
      <c r="L61" s="158"/>
      <c r="M61" s="156"/>
      <c r="N61" s="160"/>
    </row>
    <row r="62" spans="1:14" ht="81.75" hidden="1" customHeight="1" x14ac:dyDescent="0.25">
      <c r="A62" s="142"/>
      <c r="B62" s="155"/>
      <c r="C62" s="134"/>
      <c r="D62" s="144"/>
      <c r="E62" s="128" t="s">
        <v>19</v>
      </c>
      <c r="F62" s="136" t="s">
        <v>375</v>
      </c>
      <c r="G62" s="137" t="s">
        <v>21</v>
      </c>
      <c r="H62" s="138"/>
      <c r="I62" s="138"/>
      <c r="J62" s="139" t="e">
        <f>IF(I62/H62*100&gt;100,100,I62/H62*100)</f>
        <v>#DIV/0!</v>
      </c>
      <c r="K62" s="147"/>
      <c r="L62" s="158"/>
      <c r="M62" s="156"/>
      <c r="N62" s="160"/>
    </row>
    <row r="63" spans="1:14" ht="60" hidden="1" customHeight="1" x14ac:dyDescent="0.25">
      <c r="A63" s="142"/>
      <c r="B63" s="157"/>
      <c r="C63" s="149"/>
      <c r="D63" s="150"/>
      <c r="E63" s="128" t="s">
        <v>24</v>
      </c>
      <c r="F63" s="151" t="s">
        <v>112</v>
      </c>
      <c r="G63" s="137" t="s">
        <v>113</v>
      </c>
      <c r="H63" s="152"/>
      <c r="I63" s="152"/>
      <c r="J63" s="139" t="e">
        <f>IF(I63/H63*100&gt;100,100,I63/H63*100)</f>
        <v>#DIV/0!</v>
      </c>
      <c r="K63" s="139" t="e">
        <f>J63</f>
        <v>#DIV/0!</v>
      </c>
      <c r="L63" s="159" t="e">
        <f>(K60+K63)/2</f>
        <v>#DIV/0!</v>
      </c>
      <c r="M63" s="156"/>
      <c r="N63" s="139"/>
    </row>
    <row r="64" spans="1:14" ht="60" customHeight="1" x14ac:dyDescent="0.25">
      <c r="A64" s="142"/>
      <c r="B64" s="161" t="s">
        <v>387</v>
      </c>
      <c r="C64" s="134" t="s">
        <v>388</v>
      </c>
      <c r="D64" s="135" t="s">
        <v>389</v>
      </c>
      <c r="E64" s="128" t="s">
        <v>19</v>
      </c>
      <c r="F64" s="162" t="s">
        <v>390</v>
      </c>
      <c r="G64" s="163" t="s">
        <v>21</v>
      </c>
      <c r="H64" s="138">
        <v>100</v>
      </c>
      <c r="I64" s="138">
        <v>100</v>
      </c>
      <c r="J64" s="139">
        <f>IF(I64/H64*100&gt;100,100,I64/H64*100)</f>
        <v>100</v>
      </c>
      <c r="K64" s="140">
        <f>(J64+J65)/2</f>
        <v>100</v>
      </c>
      <c r="L64" s="141">
        <f>(K64+K66)/2</f>
        <v>100</v>
      </c>
      <c r="M64" s="156"/>
      <c r="N64" s="160"/>
    </row>
    <row r="65" spans="1:14" ht="78" customHeight="1" x14ac:dyDescent="0.25">
      <c r="A65" s="142"/>
      <c r="B65" s="164"/>
      <c r="C65" s="134"/>
      <c r="D65" s="144"/>
      <c r="E65" s="128" t="s">
        <v>19</v>
      </c>
      <c r="F65" s="162" t="s">
        <v>391</v>
      </c>
      <c r="G65" s="163" t="s">
        <v>21</v>
      </c>
      <c r="H65" s="138">
        <v>100</v>
      </c>
      <c r="I65" s="138">
        <v>100</v>
      </c>
      <c r="J65" s="139">
        <f>IF(I65/H65*100&gt;100,100,I65/H65*100)</f>
        <v>100</v>
      </c>
      <c r="K65" s="147"/>
      <c r="L65" s="146"/>
      <c r="M65" s="156"/>
      <c r="N65" s="160"/>
    </row>
    <row r="66" spans="1:14" ht="33.75" customHeight="1" x14ac:dyDescent="0.25">
      <c r="A66" s="165"/>
      <c r="B66" s="166"/>
      <c r="C66" s="149"/>
      <c r="D66" s="150"/>
      <c r="E66" s="128" t="s">
        <v>24</v>
      </c>
      <c r="F66" s="151" t="s">
        <v>392</v>
      </c>
      <c r="G66" s="137" t="s">
        <v>393</v>
      </c>
      <c r="H66" s="138">
        <v>7</v>
      </c>
      <c r="I66" s="138">
        <v>7</v>
      </c>
      <c r="J66" s="139">
        <f>IF(I66/H66*100&gt;100,100,I66/H66*100)</f>
        <v>100</v>
      </c>
      <c r="K66" s="139">
        <f>J66</f>
        <v>100</v>
      </c>
      <c r="L66" s="153"/>
      <c r="M66" s="167"/>
      <c r="N66" s="139"/>
    </row>
    <row r="67" spans="1:14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9"/>
      <c r="N67" s="168"/>
    </row>
    <row r="68" spans="1:14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9"/>
      <c r="N68" s="168"/>
    </row>
    <row r="69" spans="1:14" ht="20.25" x14ac:dyDescent="0.3">
      <c r="A69" s="170" t="s">
        <v>151</v>
      </c>
      <c r="B69" s="170"/>
      <c r="C69" s="171"/>
      <c r="D69" s="171"/>
      <c r="E69" s="171"/>
      <c r="F69" s="171"/>
      <c r="G69" s="171"/>
      <c r="H69" s="170" t="s">
        <v>152</v>
      </c>
      <c r="I69" s="170"/>
      <c r="J69" s="170"/>
      <c r="K69" s="170"/>
      <c r="L69" s="168"/>
      <c r="M69" s="169"/>
      <c r="N69" s="168"/>
    </row>
    <row r="70" spans="1:14" ht="20.25" x14ac:dyDescent="0.3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68"/>
      <c r="M70" s="168"/>
      <c r="N70" s="168"/>
    </row>
    <row r="71" spans="1:14" ht="18.75" x14ac:dyDescent="0.3">
      <c r="A71" s="168"/>
      <c r="B71" s="172"/>
      <c r="C71" s="172"/>
      <c r="D71" s="173"/>
      <c r="E71" s="173"/>
      <c r="F71" s="173"/>
      <c r="G71" s="173"/>
      <c r="H71" s="173"/>
      <c r="I71" s="173"/>
      <c r="J71" s="173"/>
      <c r="K71" s="168"/>
      <c r="L71" s="168"/>
      <c r="M71" s="168"/>
      <c r="N71" s="168"/>
    </row>
    <row r="72" spans="1:14" ht="40.5" customHeight="1" x14ac:dyDescent="0.3">
      <c r="A72" s="170" t="s">
        <v>279</v>
      </c>
      <c r="B72" s="170"/>
      <c r="C72" s="171"/>
      <c r="D72" s="171"/>
      <c r="E72" s="171"/>
      <c r="F72" s="171"/>
      <c r="G72" s="171"/>
      <c r="H72" s="170" t="s">
        <v>154</v>
      </c>
      <c r="I72" s="170"/>
      <c r="J72" s="170"/>
      <c r="K72" s="170"/>
    </row>
  </sheetData>
  <autoFilter ref="B3:N3"/>
  <mergeCells count="71">
    <mergeCell ref="L64:L66"/>
    <mergeCell ref="A69:B69"/>
    <mergeCell ref="H69:K69"/>
    <mergeCell ref="B71:C71"/>
    <mergeCell ref="A72:B72"/>
    <mergeCell ref="H72:K72"/>
    <mergeCell ref="C60:C63"/>
    <mergeCell ref="D60:D63"/>
    <mergeCell ref="K60:K62"/>
    <mergeCell ref="C64:C66"/>
    <mergeCell ref="D64:D66"/>
    <mergeCell ref="K64:K65"/>
    <mergeCell ref="C52:C55"/>
    <mergeCell ref="D52:D55"/>
    <mergeCell ref="K52:K54"/>
    <mergeCell ref="L52:L55"/>
    <mergeCell ref="C56:C59"/>
    <mergeCell ref="D56:D59"/>
    <mergeCell ref="K56:K58"/>
    <mergeCell ref="L56:L59"/>
    <mergeCell ref="C44:C47"/>
    <mergeCell ref="D44:D47"/>
    <mergeCell ref="K44:K46"/>
    <mergeCell ref="L44:L47"/>
    <mergeCell ref="C48:C51"/>
    <mergeCell ref="D48:D51"/>
    <mergeCell ref="K48:K50"/>
    <mergeCell ref="L48:L51"/>
    <mergeCell ref="C36:C39"/>
    <mergeCell ref="D36:D39"/>
    <mergeCell ref="K36:K38"/>
    <mergeCell ref="L36:L39"/>
    <mergeCell ref="C40:C43"/>
    <mergeCell ref="D40:D43"/>
    <mergeCell ref="K40:K42"/>
    <mergeCell ref="L40:L43"/>
    <mergeCell ref="C28:C31"/>
    <mergeCell ref="D28:D31"/>
    <mergeCell ref="K28:K30"/>
    <mergeCell ref="L28:L31"/>
    <mergeCell ref="C32:C35"/>
    <mergeCell ref="D32:D35"/>
    <mergeCell ref="K32:K34"/>
    <mergeCell ref="C20:C23"/>
    <mergeCell ref="D20:D23"/>
    <mergeCell ref="K20:K22"/>
    <mergeCell ref="L20:L23"/>
    <mergeCell ref="C24:C27"/>
    <mergeCell ref="D24:D27"/>
    <mergeCell ref="K24:K26"/>
    <mergeCell ref="L24:L27"/>
    <mergeCell ref="L8:L11"/>
    <mergeCell ref="M8:M66"/>
    <mergeCell ref="C12:C15"/>
    <mergeCell ref="D12:D15"/>
    <mergeCell ref="K12:K14"/>
    <mergeCell ref="L12:L15"/>
    <mergeCell ref="C16:C19"/>
    <mergeCell ref="D16:D19"/>
    <mergeCell ref="K16:K18"/>
    <mergeCell ref="L16:L19"/>
    <mergeCell ref="B1:N1"/>
    <mergeCell ref="A4:A66"/>
    <mergeCell ref="B4:B7"/>
    <mergeCell ref="C4:C7"/>
    <mergeCell ref="D4:D7"/>
    <mergeCell ref="K4:K6"/>
    <mergeCell ref="L4:L7"/>
    <mergeCell ref="C8:C11"/>
    <mergeCell ref="D8:D11"/>
    <mergeCell ref="K8:K10"/>
  </mergeCells>
  <pageMargins left="0.11811023622047245" right="0.11811023622047245" top="0.15748031496062992" bottom="0.15748031496062992" header="0.31496062992125984" footer="0.31496062992125984"/>
  <pageSetup paperSize="9" scale="45" fitToHeight="2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72"/>
  <sheetViews>
    <sheetView zoomScale="70" zoomScaleNormal="70" workbookViewId="0">
      <selection activeCell="I57" sqref="I57"/>
    </sheetView>
  </sheetViews>
  <sheetFormatPr defaultRowHeight="15" x14ac:dyDescent="0.25"/>
  <cols>
    <col min="1" max="1" width="32.140625" style="126" customWidth="1"/>
    <col min="2" max="2" width="34.28515625" style="126" customWidth="1"/>
    <col min="3" max="3" width="43.42578125" style="126" customWidth="1"/>
    <col min="4" max="4" width="10.140625" style="126" customWidth="1"/>
    <col min="5" max="5" width="17.85546875" style="126" customWidth="1"/>
    <col min="6" max="6" width="56.7109375" style="126" customWidth="1"/>
    <col min="7" max="7" width="12.140625" style="126" customWidth="1"/>
    <col min="8" max="8" width="14.28515625" style="126" customWidth="1"/>
    <col min="9" max="9" width="15.42578125" style="126" customWidth="1"/>
    <col min="10" max="10" width="14" style="126" customWidth="1"/>
    <col min="11" max="11" width="14.28515625" style="126" customWidth="1"/>
    <col min="12" max="12" width="15.5703125" style="126" customWidth="1"/>
    <col min="13" max="13" width="14.5703125" style="126" customWidth="1"/>
    <col min="14" max="14" width="14.7109375" style="126" customWidth="1"/>
    <col min="15" max="16384" width="9.140625" style="126"/>
  </cols>
  <sheetData>
    <row r="1" spans="1:14" ht="57" customHeight="1" x14ac:dyDescent="0.25">
      <c r="B1" s="127" t="s">
        <v>396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 ht="195.75" customHeight="1" x14ac:dyDescent="0.25">
      <c r="A2" s="128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8" t="s">
        <v>6</v>
      </c>
      <c r="G2" s="128" t="s">
        <v>7</v>
      </c>
      <c r="H2" s="128" t="s">
        <v>8</v>
      </c>
      <c r="I2" s="128" t="s">
        <v>8</v>
      </c>
      <c r="J2" s="128" t="s">
        <v>10</v>
      </c>
      <c r="K2" s="128" t="s">
        <v>11</v>
      </c>
      <c r="L2" s="128" t="s">
        <v>12</v>
      </c>
      <c r="M2" s="128" t="s">
        <v>13</v>
      </c>
      <c r="N2" s="128" t="s">
        <v>14</v>
      </c>
    </row>
    <row r="3" spans="1:14" ht="24" customHeight="1" x14ac:dyDescent="0.25">
      <c r="A3" s="129">
        <v>1</v>
      </c>
      <c r="B3" s="130">
        <v>2</v>
      </c>
      <c r="C3" s="131">
        <v>3</v>
      </c>
      <c r="D3" s="130">
        <v>4</v>
      </c>
      <c r="E3" s="131">
        <v>5</v>
      </c>
      <c r="F3" s="130">
        <v>6</v>
      </c>
      <c r="G3" s="131">
        <v>7</v>
      </c>
      <c r="H3" s="130">
        <v>8</v>
      </c>
      <c r="I3" s="131">
        <v>9</v>
      </c>
      <c r="J3" s="130">
        <v>10</v>
      </c>
      <c r="K3" s="131">
        <v>11</v>
      </c>
      <c r="L3" s="130">
        <v>12</v>
      </c>
      <c r="M3" s="131">
        <v>13</v>
      </c>
      <c r="N3" s="130">
        <v>14</v>
      </c>
    </row>
    <row r="4" spans="1:14" ht="24" hidden="1" customHeight="1" x14ac:dyDescent="0.25">
      <c r="A4" s="132" t="s">
        <v>397</v>
      </c>
      <c r="B4" s="133" t="s">
        <v>371</v>
      </c>
      <c r="C4" s="134" t="s">
        <v>372</v>
      </c>
      <c r="D4" s="135" t="s">
        <v>18</v>
      </c>
      <c r="E4" s="128" t="s">
        <v>19</v>
      </c>
      <c r="F4" s="136" t="s">
        <v>373</v>
      </c>
      <c r="G4" s="137" t="s">
        <v>21</v>
      </c>
      <c r="H4" s="138"/>
      <c r="I4" s="138"/>
      <c r="J4" s="139" t="e">
        <f>IF(I4/H4*100&gt;100,100,I4/H4*100)</f>
        <v>#DIV/0!</v>
      </c>
      <c r="K4" s="140" t="e">
        <f>(J4+J5+J6)/2</f>
        <v>#DIV/0!</v>
      </c>
      <c r="L4" s="141" t="e">
        <f>(K4+K7)/2</f>
        <v>#DIV/0!</v>
      </c>
      <c r="M4" s="130"/>
      <c r="N4" s="130"/>
    </row>
    <row r="5" spans="1:14" ht="24" hidden="1" customHeight="1" x14ac:dyDescent="0.25">
      <c r="A5" s="142"/>
      <c r="B5" s="143"/>
      <c r="C5" s="134"/>
      <c r="D5" s="144"/>
      <c r="E5" s="128" t="s">
        <v>19</v>
      </c>
      <c r="F5" s="136" t="s">
        <v>374</v>
      </c>
      <c r="G5" s="137" t="s">
        <v>21</v>
      </c>
      <c r="H5" s="138"/>
      <c r="I5" s="138"/>
      <c r="J5" s="139" t="e">
        <f>IF(I5/H5*100&gt;100,100,I5/H5*100)</f>
        <v>#DIV/0!</v>
      </c>
      <c r="K5" s="145"/>
      <c r="L5" s="146"/>
      <c r="M5" s="130"/>
      <c r="N5" s="130"/>
    </row>
    <row r="6" spans="1:14" ht="24" hidden="1" customHeight="1" x14ac:dyDescent="0.25">
      <c r="A6" s="142"/>
      <c r="B6" s="143"/>
      <c r="C6" s="134"/>
      <c r="D6" s="144"/>
      <c r="E6" s="128" t="s">
        <v>19</v>
      </c>
      <c r="F6" s="136" t="s">
        <v>375</v>
      </c>
      <c r="G6" s="137" t="s">
        <v>21</v>
      </c>
      <c r="H6" s="138"/>
      <c r="I6" s="138"/>
      <c r="J6" s="139">
        <v>0</v>
      </c>
      <c r="K6" s="147"/>
      <c r="L6" s="146"/>
      <c r="M6" s="130"/>
      <c r="N6" s="130"/>
    </row>
    <row r="7" spans="1:14" ht="24" hidden="1" customHeight="1" x14ac:dyDescent="0.25">
      <c r="A7" s="142"/>
      <c r="B7" s="148"/>
      <c r="C7" s="149"/>
      <c r="D7" s="150"/>
      <c r="E7" s="128" t="s">
        <v>24</v>
      </c>
      <c r="F7" s="151" t="s">
        <v>112</v>
      </c>
      <c r="G7" s="137" t="s">
        <v>113</v>
      </c>
      <c r="H7" s="152"/>
      <c r="I7" s="152"/>
      <c r="J7" s="139" t="e">
        <f>IF(I7/H7*100&gt;100,100,I7/H7*100)</f>
        <v>#DIV/0!</v>
      </c>
      <c r="K7" s="139" t="e">
        <f>J7</f>
        <v>#DIV/0!</v>
      </c>
      <c r="L7" s="153"/>
      <c r="M7" s="130"/>
      <c r="N7" s="130"/>
    </row>
    <row r="8" spans="1:14" ht="81.75" hidden="1" customHeight="1" x14ac:dyDescent="0.25">
      <c r="A8" s="142"/>
      <c r="B8" s="130"/>
      <c r="C8" s="134" t="s">
        <v>372</v>
      </c>
      <c r="D8" s="135" t="s">
        <v>18</v>
      </c>
      <c r="E8" s="128" t="s">
        <v>19</v>
      </c>
      <c r="F8" s="136" t="s">
        <v>373</v>
      </c>
      <c r="G8" s="137" t="s">
        <v>21</v>
      </c>
      <c r="H8" s="138"/>
      <c r="I8" s="138"/>
      <c r="J8" s="139" t="e">
        <f t="shared" ref="J8:J33" si="0">IF(I8/H8*100&gt;100,100,I8/H8*100)</f>
        <v>#DIV/0!</v>
      </c>
      <c r="K8" s="140" t="e">
        <f>(J8+J9+J10)/3</f>
        <v>#DIV/0!</v>
      </c>
      <c r="L8" s="141" t="e">
        <f>(K8+K11)/2</f>
        <v>#DIV/0!</v>
      </c>
      <c r="M8" s="154" t="s">
        <v>29</v>
      </c>
      <c r="N8" s="130"/>
    </row>
    <row r="9" spans="1:14" ht="81.75" hidden="1" customHeight="1" x14ac:dyDescent="0.25">
      <c r="A9" s="142"/>
      <c r="B9" s="155"/>
      <c r="C9" s="134"/>
      <c r="D9" s="144"/>
      <c r="E9" s="128" t="s">
        <v>19</v>
      </c>
      <c r="F9" s="136" t="s">
        <v>374</v>
      </c>
      <c r="G9" s="137" t="s">
        <v>21</v>
      </c>
      <c r="H9" s="138"/>
      <c r="I9" s="138"/>
      <c r="J9" s="139" t="e">
        <f t="shared" si="0"/>
        <v>#DIV/0!</v>
      </c>
      <c r="K9" s="145"/>
      <c r="L9" s="146"/>
      <c r="M9" s="156"/>
      <c r="N9" s="130"/>
    </row>
    <row r="10" spans="1:14" ht="81.75" hidden="1" customHeight="1" x14ac:dyDescent="0.25">
      <c r="A10" s="142"/>
      <c r="B10" s="155"/>
      <c r="C10" s="134"/>
      <c r="D10" s="144"/>
      <c r="E10" s="128" t="s">
        <v>19</v>
      </c>
      <c r="F10" s="136" t="s">
        <v>375</v>
      </c>
      <c r="G10" s="137" t="s">
        <v>21</v>
      </c>
      <c r="H10" s="138"/>
      <c r="I10" s="138"/>
      <c r="J10" s="139" t="e">
        <f t="shared" si="0"/>
        <v>#DIV/0!</v>
      </c>
      <c r="K10" s="147"/>
      <c r="L10" s="146"/>
      <c r="M10" s="156"/>
      <c r="N10" s="130"/>
    </row>
    <row r="11" spans="1:14" ht="81.75" hidden="1" customHeight="1" x14ac:dyDescent="0.25">
      <c r="A11" s="142"/>
      <c r="B11" s="157"/>
      <c r="C11" s="149"/>
      <c r="D11" s="150"/>
      <c r="E11" s="128" t="s">
        <v>24</v>
      </c>
      <c r="F11" s="151" t="s">
        <v>112</v>
      </c>
      <c r="G11" s="137" t="s">
        <v>113</v>
      </c>
      <c r="H11" s="152"/>
      <c r="I11" s="152"/>
      <c r="J11" s="139" t="e">
        <f t="shared" si="0"/>
        <v>#DIV/0!</v>
      </c>
      <c r="K11" s="139" t="e">
        <f>J11</f>
        <v>#DIV/0!</v>
      </c>
      <c r="L11" s="153"/>
      <c r="M11" s="156"/>
      <c r="N11" s="130"/>
    </row>
    <row r="12" spans="1:14" ht="81.75" hidden="1" customHeight="1" x14ac:dyDescent="0.25">
      <c r="A12" s="142"/>
      <c r="B12" s="130"/>
      <c r="C12" s="134" t="s">
        <v>376</v>
      </c>
      <c r="D12" s="135" t="s">
        <v>18</v>
      </c>
      <c r="E12" s="128" t="s">
        <v>19</v>
      </c>
      <c r="F12" s="136" t="s">
        <v>373</v>
      </c>
      <c r="G12" s="137" t="s">
        <v>21</v>
      </c>
      <c r="H12" s="138"/>
      <c r="I12" s="138"/>
      <c r="J12" s="139" t="e">
        <f t="shared" si="0"/>
        <v>#DIV/0!</v>
      </c>
      <c r="K12" s="140" t="e">
        <f>(J12+J13+J14)/3</f>
        <v>#DIV/0!</v>
      </c>
      <c r="L12" s="141" t="e">
        <f>(K12+K15)/2</f>
        <v>#DIV/0!</v>
      </c>
      <c r="M12" s="156"/>
      <c r="N12" s="130"/>
    </row>
    <row r="13" spans="1:14" ht="81.75" hidden="1" customHeight="1" x14ac:dyDescent="0.25">
      <c r="A13" s="142"/>
      <c r="B13" s="155"/>
      <c r="C13" s="134"/>
      <c r="D13" s="144"/>
      <c r="E13" s="128" t="s">
        <v>19</v>
      </c>
      <c r="F13" s="136" t="s">
        <v>374</v>
      </c>
      <c r="G13" s="137" t="s">
        <v>21</v>
      </c>
      <c r="H13" s="138"/>
      <c r="I13" s="138"/>
      <c r="J13" s="139" t="e">
        <f t="shared" si="0"/>
        <v>#DIV/0!</v>
      </c>
      <c r="K13" s="145"/>
      <c r="L13" s="146"/>
      <c r="M13" s="156"/>
      <c r="N13" s="130"/>
    </row>
    <row r="14" spans="1:14" ht="81.75" hidden="1" customHeight="1" x14ac:dyDescent="0.25">
      <c r="A14" s="142"/>
      <c r="B14" s="155"/>
      <c r="C14" s="134"/>
      <c r="D14" s="144"/>
      <c r="E14" s="128" t="s">
        <v>19</v>
      </c>
      <c r="F14" s="136" t="s">
        <v>375</v>
      </c>
      <c r="G14" s="137" t="s">
        <v>21</v>
      </c>
      <c r="H14" s="138"/>
      <c r="I14" s="138"/>
      <c r="J14" s="139" t="e">
        <f t="shared" si="0"/>
        <v>#DIV/0!</v>
      </c>
      <c r="K14" s="147"/>
      <c r="L14" s="146"/>
      <c r="M14" s="156"/>
      <c r="N14" s="130"/>
    </row>
    <row r="15" spans="1:14" ht="81.75" hidden="1" customHeight="1" x14ac:dyDescent="0.25">
      <c r="A15" s="142"/>
      <c r="B15" s="157"/>
      <c r="C15" s="149"/>
      <c r="D15" s="150"/>
      <c r="E15" s="128" t="s">
        <v>24</v>
      </c>
      <c r="F15" s="151" t="s">
        <v>112</v>
      </c>
      <c r="G15" s="137" t="s">
        <v>113</v>
      </c>
      <c r="H15" s="152"/>
      <c r="I15" s="152"/>
      <c r="J15" s="139" t="e">
        <f t="shared" si="0"/>
        <v>#DIV/0!</v>
      </c>
      <c r="K15" s="139" t="e">
        <f>J15</f>
        <v>#DIV/0!</v>
      </c>
      <c r="L15" s="153"/>
      <c r="M15" s="156"/>
      <c r="N15" s="130"/>
    </row>
    <row r="16" spans="1:14" ht="81.75" hidden="1" customHeight="1" x14ac:dyDescent="0.25">
      <c r="A16" s="142"/>
      <c r="B16" s="130"/>
      <c r="C16" s="134" t="s">
        <v>377</v>
      </c>
      <c r="D16" s="135" t="s">
        <v>18</v>
      </c>
      <c r="E16" s="128" t="s">
        <v>19</v>
      </c>
      <c r="F16" s="136" t="s">
        <v>373</v>
      </c>
      <c r="G16" s="137" t="s">
        <v>21</v>
      </c>
      <c r="H16" s="138"/>
      <c r="I16" s="138"/>
      <c r="J16" s="139" t="e">
        <f t="shared" si="0"/>
        <v>#DIV/0!</v>
      </c>
      <c r="K16" s="140" t="e">
        <f>(J16+J17+J18)/3</f>
        <v>#DIV/0!</v>
      </c>
      <c r="L16" s="141" t="e">
        <f>(K16+K19)/2</f>
        <v>#DIV/0!</v>
      </c>
      <c r="M16" s="156"/>
      <c r="N16" s="130"/>
    </row>
    <row r="17" spans="1:14" ht="81.75" hidden="1" customHeight="1" x14ac:dyDescent="0.25">
      <c r="A17" s="142"/>
      <c r="B17" s="155"/>
      <c r="C17" s="134"/>
      <c r="D17" s="144"/>
      <c r="E17" s="128" t="s">
        <v>19</v>
      </c>
      <c r="F17" s="136" t="s">
        <v>374</v>
      </c>
      <c r="G17" s="137" t="s">
        <v>21</v>
      </c>
      <c r="H17" s="138"/>
      <c r="I17" s="138"/>
      <c r="J17" s="139" t="e">
        <f t="shared" si="0"/>
        <v>#DIV/0!</v>
      </c>
      <c r="K17" s="145"/>
      <c r="L17" s="146"/>
      <c r="M17" s="156"/>
      <c r="N17" s="130"/>
    </row>
    <row r="18" spans="1:14" ht="81.75" hidden="1" customHeight="1" x14ac:dyDescent="0.25">
      <c r="A18" s="142"/>
      <c r="B18" s="155"/>
      <c r="C18" s="134"/>
      <c r="D18" s="144"/>
      <c r="E18" s="128" t="s">
        <v>19</v>
      </c>
      <c r="F18" s="136" t="s">
        <v>375</v>
      </c>
      <c r="G18" s="137" t="s">
        <v>21</v>
      </c>
      <c r="H18" s="138"/>
      <c r="I18" s="138"/>
      <c r="J18" s="139" t="e">
        <f t="shared" si="0"/>
        <v>#DIV/0!</v>
      </c>
      <c r="K18" s="147"/>
      <c r="L18" s="146"/>
      <c r="M18" s="156"/>
      <c r="N18" s="130"/>
    </row>
    <row r="19" spans="1:14" ht="81.75" hidden="1" customHeight="1" x14ac:dyDescent="0.25">
      <c r="A19" s="142"/>
      <c r="B19" s="157"/>
      <c r="C19" s="149"/>
      <c r="D19" s="150"/>
      <c r="E19" s="128" t="s">
        <v>24</v>
      </c>
      <c r="F19" s="151" t="s">
        <v>112</v>
      </c>
      <c r="G19" s="137" t="s">
        <v>113</v>
      </c>
      <c r="H19" s="152"/>
      <c r="I19" s="152"/>
      <c r="J19" s="139" t="e">
        <f t="shared" si="0"/>
        <v>#DIV/0!</v>
      </c>
      <c r="K19" s="139" t="e">
        <f>J19</f>
        <v>#DIV/0!</v>
      </c>
      <c r="L19" s="153"/>
      <c r="M19" s="156"/>
      <c r="N19" s="130"/>
    </row>
    <row r="20" spans="1:14" ht="81.75" hidden="1" customHeight="1" x14ac:dyDescent="0.25">
      <c r="A20" s="142"/>
      <c r="B20" s="130"/>
      <c r="C20" s="134" t="s">
        <v>378</v>
      </c>
      <c r="D20" s="135" t="s">
        <v>18</v>
      </c>
      <c r="E20" s="128" t="s">
        <v>19</v>
      </c>
      <c r="F20" s="136" t="s">
        <v>373</v>
      </c>
      <c r="G20" s="137" t="s">
        <v>21</v>
      </c>
      <c r="H20" s="138"/>
      <c r="I20" s="138"/>
      <c r="J20" s="139" t="e">
        <f t="shared" si="0"/>
        <v>#DIV/0!</v>
      </c>
      <c r="K20" s="140" t="e">
        <f>(J20+J21+J22)/3</f>
        <v>#DIV/0!</v>
      </c>
      <c r="L20" s="141" t="e">
        <f>(K20+K23)/2</f>
        <v>#DIV/0!</v>
      </c>
      <c r="M20" s="156"/>
      <c r="N20" s="130"/>
    </row>
    <row r="21" spans="1:14" ht="81.75" hidden="1" customHeight="1" x14ac:dyDescent="0.25">
      <c r="A21" s="142"/>
      <c r="B21" s="155"/>
      <c r="C21" s="134"/>
      <c r="D21" s="144"/>
      <c r="E21" s="128" t="s">
        <v>19</v>
      </c>
      <c r="F21" s="136" t="s">
        <v>374</v>
      </c>
      <c r="G21" s="137" t="s">
        <v>21</v>
      </c>
      <c r="H21" s="138"/>
      <c r="I21" s="138"/>
      <c r="J21" s="139" t="e">
        <f t="shared" si="0"/>
        <v>#DIV/0!</v>
      </c>
      <c r="K21" s="145"/>
      <c r="L21" s="146"/>
      <c r="M21" s="156"/>
      <c r="N21" s="130"/>
    </row>
    <row r="22" spans="1:14" ht="81.75" hidden="1" customHeight="1" x14ac:dyDescent="0.25">
      <c r="A22" s="142"/>
      <c r="B22" s="155"/>
      <c r="C22" s="134"/>
      <c r="D22" s="144"/>
      <c r="E22" s="128" t="s">
        <v>19</v>
      </c>
      <c r="F22" s="136" t="s">
        <v>375</v>
      </c>
      <c r="G22" s="137" t="s">
        <v>21</v>
      </c>
      <c r="H22" s="138"/>
      <c r="I22" s="138"/>
      <c r="J22" s="139" t="e">
        <f t="shared" si="0"/>
        <v>#DIV/0!</v>
      </c>
      <c r="K22" s="147"/>
      <c r="L22" s="146"/>
      <c r="M22" s="156"/>
      <c r="N22" s="130"/>
    </row>
    <row r="23" spans="1:14" ht="81.75" hidden="1" customHeight="1" x14ac:dyDescent="0.25">
      <c r="A23" s="142"/>
      <c r="B23" s="157"/>
      <c r="C23" s="149"/>
      <c r="D23" s="150"/>
      <c r="E23" s="128" t="s">
        <v>24</v>
      </c>
      <c r="F23" s="151" t="s">
        <v>112</v>
      </c>
      <c r="G23" s="137" t="s">
        <v>113</v>
      </c>
      <c r="H23" s="152"/>
      <c r="I23" s="152"/>
      <c r="J23" s="139" t="e">
        <f t="shared" si="0"/>
        <v>#DIV/0!</v>
      </c>
      <c r="K23" s="139" t="e">
        <f>J23</f>
        <v>#DIV/0!</v>
      </c>
      <c r="L23" s="153"/>
      <c r="M23" s="156"/>
      <c r="N23" s="130"/>
    </row>
    <row r="24" spans="1:14" ht="81.75" hidden="1" customHeight="1" x14ac:dyDescent="0.25">
      <c r="A24" s="142"/>
      <c r="B24" s="130"/>
      <c r="C24" s="134" t="s">
        <v>379</v>
      </c>
      <c r="D24" s="135" t="s">
        <v>18</v>
      </c>
      <c r="E24" s="128" t="s">
        <v>19</v>
      </c>
      <c r="F24" s="136" t="s">
        <v>373</v>
      </c>
      <c r="G24" s="137" t="s">
        <v>21</v>
      </c>
      <c r="H24" s="138"/>
      <c r="I24" s="138"/>
      <c r="J24" s="139" t="e">
        <f t="shared" si="0"/>
        <v>#DIV/0!</v>
      </c>
      <c r="K24" s="140" t="e">
        <f>(J24+J25+J26)/3</f>
        <v>#DIV/0!</v>
      </c>
      <c r="L24" s="141" t="e">
        <f>(K24+K27)/2</f>
        <v>#DIV/0!</v>
      </c>
      <c r="M24" s="156"/>
      <c r="N24" s="130"/>
    </row>
    <row r="25" spans="1:14" ht="81.75" hidden="1" customHeight="1" x14ac:dyDescent="0.25">
      <c r="A25" s="142"/>
      <c r="B25" s="155"/>
      <c r="C25" s="134"/>
      <c r="D25" s="144"/>
      <c r="E25" s="128" t="s">
        <v>19</v>
      </c>
      <c r="F25" s="136" t="s">
        <v>374</v>
      </c>
      <c r="G25" s="137" t="s">
        <v>21</v>
      </c>
      <c r="H25" s="138"/>
      <c r="I25" s="138"/>
      <c r="J25" s="139" t="e">
        <f t="shared" si="0"/>
        <v>#DIV/0!</v>
      </c>
      <c r="K25" s="145"/>
      <c r="L25" s="146"/>
      <c r="M25" s="156"/>
      <c r="N25" s="130"/>
    </row>
    <row r="26" spans="1:14" ht="81.75" hidden="1" customHeight="1" x14ac:dyDescent="0.25">
      <c r="A26" s="142"/>
      <c r="B26" s="155"/>
      <c r="C26" s="134"/>
      <c r="D26" s="144"/>
      <c r="E26" s="128" t="s">
        <v>19</v>
      </c>
      <c r="F26" s="136" t="s">
        <v>375</v>
      </c>
      <c r="G26" s="137" t="s">
        <v>21</v>
      </c>
      <c r="H26" s="138"/>
      <c r="I26" s="138"/>
      <c r="J26" s="139" t="e">
        <f t="shared" si="0"/>
        <v>#DIV/0!</v>
      </c>
      <c r="K26" s="147"/>
      <c r="L26" s="146"/>
      <c r="M26" s="156"/>
      <c r="N26" s="130"/>
    </row>
    <row r="27" spans="1:14" ht="81.75" hidden="1" customHeight="1" x14ac:dyDescent="0.25">
      <c r="A27" s="142"/>
      <c r="B27" s="157"/>
      <c r="C27" s="149"/>
      <c r="D27" s="150"/>
      <c r="E27" s="128" t="s">
        <v>24</v>
      </c>
      <c r="F27" s="151" t="s">
        <v>112</v>
      </c>
      <c r="G27" s="137" t="s">
        <v>113</v>
      </c>
      <c r="H27" s="152"/>
      <c r="I27" s="152"/>
      <c r="J27" s="139" t="e">
        <f t="shared" si="0"/>
        <v>#DIV/0!</v>
      </c>
      <c r="K27" s="139" t="e">
        <f>J27</f>
        <v>#DIV/0!</v>
      </c>
      <c r="L27" s="153"/>
      <c r="M27" s="156"/>
      <c r="N27" s="130"/>
    </row>
    <row r="28" spans="1:14" ht="81.75" hidden="1" customHeight="1" x14ac:dyDescent="0.25">
      <c r="A28" s="142"/>
      <c r="B28" s="130"/>
      <c r="C28" s="134" t="s">
        <v>380</v>
      </c>
      <c r="D28" s="135" t="s">
        <v>18</v>
      </c>
      <c r="E28" s="128" t="s">
        <v>19</v>
      </c>
      <c r="F28" s="136" t="s">
        <v>373</v>
      </c>
      <c r="G28" s="137" t="s">
        <v>21</v>
      </c>
      <c r="H28" s="138"/>
      <c r="I28" s="138"/>
      <c r="J28" s="139" t="e">
        <f t="shared" si="0"/>
        <v>#DIV/0!</v>
      </c>
      <c r="K28" s="140" t="e">
        <f>(J28+J29+J30)/3</f>
        <v>#DIV/0!</v>
      </c>
      <c r="L28" s="141" t="e">
        <f>(K28+K31)/2</f>
        <v>#DIV/0!</v>
      </c>
      <c r="M28" s="156"/>
      <c r="N28" s="130"/>
    </row>
    <row r="29" spans="1:14" ht="81.75" hidden="1" customHeight="1" x14ac:dyDescent="0.25">
      <c r="A29" s="142"/>
      <c r="B29" s="155"/>
      <c r="C29" s="134"/>
      <c r="D29" s="144"/>
      <c r="E29" s="128" t="s">
        <v>19</v>
      </c>
      <c r="F29" s="136" t="s">
        <v>374</v>
      </c>
      <c r="G29" s="137" t="s">
        <v>21</v>
      </c>
      <c r="H29" s="138"/>
      <c r="I29" s="138"/>
      <c r="J29" s="139" t="e">
        <f t="shared" si="0"/>
        <v>#DIV/0!</v>
      </c>
      <c r="K29" s="145"/>
      <c r="L29" s="146"/>
      <c r="M29" s="156"/>
      <c r="N29" s="130"/>
    </row>
    <row r="30" spans="1:14" ht="81.75" hidden="1" customHeight="1" x14ac:dyDescent="0.25">
      <c r="A30" s="142"/>
      <c r="B30" s="155"/>
      <c r="C30" s="134"/>
      <c r="D30" s="144"/>
      <c r="E30" s="128" t="s">
        <v>19</v>
      </c>
      <c r="F30" s="136" t="s">
        <v>375</v>
      </c>
      <c r="G30" s="137" t="s">
        <v>21</v>
      </c>
      <c r="H30" s="138"/>
      <c r="I30" s="138"/>
      <c r="J30" s="139" t="e">
        <f t="shared" si="0"/>
        <v>#DIV/0!</v>
      </c>
      <c r="K30" s="147"/>
      <c r="L30" s="146"/>
      <c r="M30" s="156"/>
      <c r="N30" s="130"/>
    </row>
    <row r="31" spans="1:14" ht="81.75" hidden="1" customHeight="1" x14ac:dyDescent="0.25">
      <c r="A31" s="142"/>
      <c r="B31" s="157"/>
      <c r="C31" s="149"/>
      <c r="D31" s="150"/>
      <c r="E31" s="128" t="s">
        <v>24</v>
      </c>
      <c r="F31" s="151" t="s">
        <v>112</v>
      </c>
      <c r="G31" s="137" t="s">
        <v>113</v>
      </c>
      <c r="H31" s="152"/>
      <c r="I31" s="152"/>
      <c r="J31" s="139" t="e">
        <f t="shared" si="0"/>
        <v>#DIV/0!</v>
      </c>
      <c r="K31" s="139" t="e">
        <f>J31</f>
        <v>#DIV/0!</v>
      </c>
      <c r="L31" s="153"/>
      <c r="M31" s="156"/>
      <c r="N31" s="130"/>
    </row>
    <row r="32" spans="1:14" ht="81.75" hidden="1" customHeight="1" x14ac:dyDescent="0.25">
      <c r="A32" s="142"/>
      <c r="B32" s="130"/>
      <c r="C32" s="134" t="s">
        <v>381</v>
      </c>
      <c r="D32" s="135" t="s">
        <v>18</v>
      </c>
      <c r="E32" s="128" t="s">
        <v>19</v>
      </c>
      <c r="F32" s="136" t="s">
        <v>373</v>
      </c>
      <c r="G32" s="137" t="s">
        <v>21</v>
      </c>
      <c r="H32" s="138"/>
      <c r="I32" s="138"/>
      <c r="J32" s="139" t="e">
        <f t="shared" si="0"/>
        <v>#DIV/0!</v>
      </c>
      <c r="K32" s="140" t="e">
        <f>(J32+J33+J34)/3</f>
        <v>#DIV/0!</v>
      </c>
      <c r="L32" s="158"/>
      <c r="M32" s="156"/>
      <c r="N32" s="130"/>
    </row>
    <row r="33" spans="1:14" ht="81.75" hidden="1" customHeight="1" x14ac:dyDescent="0.25">
      <c r="A33" s="142"/>
      <c r="B33" s="155"/>
      <c r="C33" s="134"/>
      <c r="D33" s="144"/>
      <c r="E33" s="128" t="s">
        <v>19</v>
      </c>
      <c r="F33" s="136" t="s">
        <v>374</v>
      </c>
      <c r="G33" s="137" t="s">
        <v>21</v>
      </c>
      <c r="H33" s="138"/>
      <c r="I33" s="138"/>
      <c r="J33" s="139" t="e">
        <f t="shared" si="0"/>
        <v>#DIV/0!</v>
      </c>
      <c r="K33" s="145"/>
      <c r="L33" s="158"/>
      <c r="M33" s="156"/>
      <c r="N33" s="130"/>
    </row>
    <row r="34" spans="1:14" ht="81.75" hidden="1" customHeight="1" x14ac:dyDescent="0.25">
      <c r="A34" s="142"/>
      <c r="B34" s="155"/>
      <c r="C34" s="134"/>
      <c r="D34" s="144"/>
      <c r="E34" s="128" t="s">
        <v>19</v>
      </c>
      <c r="F34" s="136" t="s">
        <v>375</v>
      </c>
      <c r="G34" s="137" t="s">
        <v>21</v>
      </c>
      <c r="H34" s="138"/>
      <c r="I34" s="138"/>
      <c r="J34" s="139" t="e">
        <f>IF(I34/H34*100&gt;100,100,I34/H34*100)</f>
        <v>#DIV/0!</v>
      </c>
      <c r="K34" s="147"/>
      <c r="L34" s="158"/>
      <c r="M34" s="156"/>
      <c r="N34" s="130"/>
    </row>
    <row r="35" spans="1:14" ht="81.75" hidden="1" customHeight="1" x14ac:dyDescent="0.25">
      <c r="A35" s="142"/>
      <c r="B35" s="157"/>
      <c r="C35" s="149"/>
      <c r="D35" s="150"/>
      <c r="E35" s="128" t="s">
        <v>24</v>
      </c>
      <c r="F35" s="151" t="s">
        <v>112</v>
      </c>
      <c r="G35" s="137" t="s">
        <v>113</v>
      </c>
      <c r="H35" s="152"/>
      <c r="I35" s="152"/>
      <c r="J35" s="139" t="e">
        <f>IF(I35/H35*100&gt;100,100,I35/H35*100)</f>
        <v>#DIV/0!</v>
      </c>
      <c r="K35" s="139" t="e">
        <f>J35</f>
        <v>#DIV/0!</v>
      </c>
      <c r="L35" s="159" t="e">
        <f>(K32+K35)/2</f>
        <v>#DIV/0!</v>
      </c>
      <c r="M35" s="156"/>
      <c r="N35" s="130"/>
    </row>
    <row r="36" spans="1:14" ht="81.75" customHeight="1" x14ac:dyDescent="0.25">
      <c r="A36" s="142"/>
      <c r="B36" s="130" t="s">
        <v>135</v>
      </c>
      <c r="C36" s="134" t="s">
        <v>136</v>
      </c>
      <c r="D36" s="135" t="s">
        <v>18</v>
      </c>
      <c r="E36" s="128" t="s">
        <v>19</v>
      </c>
      <c r="F36" s="136" t="s">
        <v>373</v>
      </c>
      <c r="G36" s="137" t="s">
        <v>21</v>
      </c>
      <c r="H36" s="138">
        <v>100</v>
      </c>
      <c r="I36" s="138">
        <v>96.1</v>
      </c>
      <c r="J36" s="139">
        <f t="shared" ref="J36:J61" si="1">IF(I36/H36*100&gt;100,100,I36/H36*100)</f>
        <v>96.1</v>
      </c>
      <c r="K36" s="140">
        <f>(J36+J37+J38)/3</f>
        <v>92.807981220657283</v>
      </c>
      <c r="L36" s="141">
        <f>(K36+K39)/2</f>
        <v>93.858747294558114</v>
      </c>
      <c r="M36" s="156"/>
      <c r="N36" s="160"/>
    </row>
    <row r="37" spans="1:14" ht="81.75" customHeight="1" x14ac:dyDescent="0.25">
      <c r="A37" s="142"/>
      <c r="B37" s="155"/>
      <c r="C37" s="134"/>
      <c r="D37" s="144"/>
      <c r="E37" s="128" t="s">
        <v>19</v>
      </c>
      <c r="F37" s="136" t="s">
        <v>374</v>
      </c>
      <c r="G37" s="137" t="s">
        <v>21</v>
      </c>
      <c r="H37" s="138">
        <v>100</v>
      </c>
      <c r="I37" s="138">
        <v>95</v>
      </c>
      <c r="J37" s="139">
        <f t="shared" si="1"/>
        <v>95</v>
      </c>
      <c r="K37" s="145"/>
      <c r="L37" s="146"/>
      <c r="M37" s="156"/>
      <c r="N37" s="160"/>
    </row>
    <row r="38" spans="1:14" ht="81.75" customHeight="1" x14ac:dyDescent="0.25">
      <c r="A38" s="142"/>
      <c r="B38" s="155"/>
      <c r="C38" s="134"/>
      <c r="D38" s="144"/>
      <c r="E38" s="128" t="s">
        <v>19</v>
      </c>
      <c r="F38" s="136" t="s">
        <v>375</v>
      </c>
      <c r="G38" s="137" t="s">
        <v>21</v>
      </c>
      <c r="H38" s="138">
        <v>21.3</v>
      </c>
      <c r="I38" s="138">
        <v>18.600000000000001</v>
      </c>
      <c r="J38" s="139">
        <f t="shared" si="1"/>
        <v>87.323943661971839</v>
      </c>
      <c r="K38" s="147"/>
      <c r="L38" s="146"/>
      <c r="M38" s="156"/>
      <c r="N38" s="160"/>
    </row>
    <row r="39" spans="1:14" ht="81.75" customHeight="1" x14ac:dyDescent="0.25">
      <c r="A39" s="142"/>
      <c r="B39" s="157"/>
      <c r="C39" s="149"/>
      <c r="D39" s="150"/>
      <c r="E39" s="128" t="s">
        <v>24</v>
      </c>
      <c r="F39" s="151" t="s">
        <v>112</v>
      </c>
      <c r="G39" s="137" t="s">
        <v>113</v>
      </c>
      <c r="H39" s="152">
        <v>61114</v>
      </c>
      <c r="I39" s="152">
        <v>58003</v>
      </c>
      <c r="J39" s="139">
        <f t="shared" si="1"/>
        <v>94.909513368458946</v>
      </c>
      <c r="K39" s="139">
        <f>J39</f>
        <v>94.909513368458946</v>
      </c>
      <c r="L39" s="153"/>
      <c r="M39" s="156"/>
      <c r="N39" s="139"/>
    </row>
    <row r="40" spans="1:14" ht="81.75" customHeight="1" x14ac:dyDescent="0.25">
      <c r="A40" s="142"/>
      <c r="B40" s="130" t="s">
        <v>137</v>
      </c>
      <c r="C40" s="134" t="s">
        <v>138</v>
      </c>
      <c r="D40" s="135" t="s">
        <v>18</v>
      </c>
      <c r="E40" s="128" t="s">
        <v>19</v>
      </c>
      <c r="F40" s="136" t="s">
        <v>373</v>
      </c>
      <c r="G40" s="137" t="s">
        <v>21</v>
      </c>
      <c r="H40" s="138">
        <v>100</v>
      </c>
      <c r="I40" s="138">
        <v>97.5</v>
      </c>
      <c r="J40" s="139">
        <f t="shared" si="1"/>
        <v>97.5</v>
      </c>
      <c r="K40" s="140">
        <f>(J40+J41+J42)/3</f>
        <v>99.166666666666671</v>
      </c>
      <c r="L40" s="141">
        <f>(K40+K43)/2</f>
        <v>97.195513793591999</v>
      </c>
      <c r="M40" s="156"/>
      <c r="N40" s="139"/>
    </row>
    <row r="41" spans="1:14" ht="81.75" customHeight="1" x14ac:dyDescent="0.25">
      <c r="A41" s="142"/>
      <c r="B41" s="155"/>
      <c r="C41" s="134"/>
      <c r="D41" s="144"/>
      <c r="E41" s="128" t="s">
        <v>19</v>
      </c>
      <c r="F41" s="136" t="s">
        <v>374</v>
      </c>
      <c r="G41" s="137" t="s">
        <v>21</v>
      </c>
      <c r="H41" s="138">
        <v>100</v>
      </c>
      <c r="I41" s="138">
        <v>100</v>
      </c>
      <c r="J41" s="139">
        <f t="shared" si="1"/>
        <v>100</v>
      </c>
      <c r="K41" s="145"/>
      <c r="L41" s="146"/>
      <c r="M41" s="156"/>
      <c r="N41" s="139"/>
    </row>
    <row r="42" spans="1:14" ht="81.75" customHeight="1" x14ac:dyDescent="0.25">
      <c r="A42" s="142"/>
      <c r="B42" s="155"/>
      <c r="C42" s="134"/>
      <c r="D42" s="144"/>
      <c r="E42" s="128" t="s">
        <v>19</v>
      </c>
      <c r="F42" s="136" t="s">
        <v>375</v>
      </c>
      <c r="G42" s="137" t="s">
        <v>21</v>
      </c>
      <c r="H42" s="138">
        <v>18.5</v>
      </c>
      <c r="I42" s="138">
        <v>28.4</v>
      </c>
      <c r="J42" s="139">
        <f t="shared" si="1"/>
        <v>100</v>
      </c>
      <c r="K42" s="147"/>
      <c r="L42" s="146"/>
      <c r="M42" s="156"/>
      <c r="N42" s="139"/>
    </row>
    <row r="43" spans="1:14" ht="81.75" customHeight="1" x14ac:dyDescent="0.25">
      <c r="A43" s="142"/>
      <c r="B43" s="157"/>
      <c r="C43" s="149"/>
      <c r="D43" s="150"/>
      <c r="E43" s="128" t="s">
        <v>24</v>
      </c>
      <c r="F43" s="151" t="s">
        <v>112</v>
      </c>
      <c r="G43" s="137" t="s">
        <v>113</v>
      </c>
      <c r="H43" s="152">
        <v>65876</v>
      </c>
      <c r="I43" s="152">
        <v>62730</v>
      </c>
      <c r="J43" s="139">
        <f t="shared" si="1"/>
        <v>95.224360920517341</v>
      </c>
      <c r="K43" s="139">
        <f>J43</f>
        <v>95.224360920517341</v>
      </c>
      <c r="L43" s="153"/>
      <c r="M43" s="156"/>
      <c r="N43" s="139"/>
    </row>
    <row r="44" spans="1:14" ht="81.75" hidden="1" customHeight="1" x14ac:dyDescent="0.25">
      <c r="A44" s="142"/>
      <c r="B44" s="130" t="s">
        <v>139</v>
      </c>
      <c r="C44" s="134" t="s">
        <v>382</v>
      </c>
      <c r="D44" s="135" t="s">
        <v>18</v>
      </c>
      <c r="E44" s="128" t="s">
        <v>19</v>
      </c>
      <c r="F44" s="136" t="s">
        <v>373</v>
      </c>
      <c r="G44" s="137" t="s">
        <v>21</v>
      </c>
      <c r="H44" s="138"/>
      <c r="I44" s="138"/>
      <c r="J44" s="139" t="e">
        <f t="shared" si="1"/>
        <v>#DIV/0!</v>
      </c>
      <c r="K44" s="140" t="e">
        <f>(J44+J45+J46)/3</f>
        <v>#DIV/0!</v>
      </c>
      <c r="L44" s="141" t="e">
        <f>(K44+K47)/2</f>
        <v>#DIV/0!</v>
      </c>
      <c r="M44" s="156"/>
      <c r="N44" s="139"/>
    </row>
    <row r="45" spans="1:14" ht="81.75" hidden="1" customHeight="1" x14ac:dyDescent="0.25">
      <c r="A45" s="142"/>
      <c r="B45" s="155"/>
      <c r="C45" s="134"/>
      <c r="D45" s="144"/>
      <c r="E45" s="128" t="s">
        <v>19</v>
      </c>
      <c r="F45" s="136" t="s">
        <v>374</v>
      </c>
      <c r="G45" s="137" t="s">
        <v>21</v>
      </c>
      <c r="H45" s="138"/>
      <c r="I45" s="138"/>
      <c r="J45" s="139" t="e">
        <f t="shared" si="1"/>
        <v>#DIV/0!</v>
      </c>
      <c r="K45" s="145"/>
      <c r="L45" s="146"/>
      <c r="M45" s="156"/>
      <c r="N45" s="139"/>
    </row>
    <row r="46" spans="1:14" ht="81.75" hidden="1" customHeight="1" x14ac:dyDescent="0.25">
      <c r="A46" s="142"/>
      <c r="B46" s="155"/>
      <c r="C46" s="134"/>
      <c r="D46" s="144"/>
      <c r="E46" s="128" t="s">
        <v>19</v>
      </c>
      <c r="F46" s="136" t="s">
        <v>375</v>
      </c>
      <c r="G46" s="137" t="s">
        <v>21</v>
      </c>
      <c r="H46" s="138"/>
      <c r="I46" s="138"/>
      <c r="J46" s="139" t="e">
        <f t="shared" si="1"/>
        <v>#DIV/0!</v>
      </c>
      <c r="K46" s="147"/>
      <c r="L46" s="146"/>
      <c r="M46" s="156"/>
      <c r="N46" s="139"/>
    </row>
    <row r="47" spans="1:14" ht="81.75" hidden="1" customHeight="1" x14ac:dyDescent="0.25">
      <c r="A47" s="142"/>
      <c r="B47" s="157"/>
      <c r="C47" s="149"/>
      <c r="D47" s="150"/>
      <c r="E47" s="128" t="s">
        <v>24</v>
      </c>
      <c r="F47" s="151" t="s">
        <v>112</v>
      </c>
      <c r="G47" s="137" t="s">
        <v>113</v>
      </c>
      <c r="H47" s="152"/>
      <c r="I47" s="152"/>
      <c r="J47" s="139" t="e">
        <f t="shared" si="1"/>
        <v>#DIV/0!</v>
      </c>
      <c r="K47" s="139" t="e">
        <f>J47</f>
        <v>#DIV/0!</v>
      </c>
      <c r="L47" s="153"/>
      <c r="M47" s="156"/>
      <c r="N47" s="139"/>
    </row>
    <row r="48" spans="1:14" ht="81.75" hidden="1" customHeight="1" x14ac:dyDescent="0.25">
      <c r="A48" s="142"/>
      <c r="B48" s="130" t="s">
        <v>141</v>
      </c>
      <c r="C48" s="134" t="s">
        <v>383</v>
      </c>
      <c r="D48" s="135" t="s">
        <v>18</v>
      </c>
      <c r="E48" s="128" t="s">
        <v>19</v>
      </c>
      <c r="F48" s="136" t="s">
        <v>373</v>
      </c>
      <c r="G48" s="137" t="s">
        <v>21</v>
      </c>
      <c r="H48" s="138"/>
      <c r="I48" s="138"/>
      <c r="J48" s="139" t="e">
        <f t="shared" si="1"/>
        <v>#DIV/0!</v>
      </c>
      <c r="K48" s="140" t="e">
        <f>(J48+J49+J50)/3</f>
        <v>#DIV/0!</v>
      </c>
      <c r="L48" s="141" t="e">
        <f>(K48+K51)/2</f>
        <v>#DIV/0!</v>
      </c>
      <c r="M48" s="156"/>
      <c r="N48" s="139"/>
    </row>
    <row r="49" spans="1:14" ht="81.75" hidden="1" customHeight="1" x14ac:dyDescent="0.25">
      <c r="A49" s="142"/>
      <c r="B49" s="155"/>
      <c r="C49" s="134"/>
      <c r="D49" s="144"/>
      <c r="E49" s="128" t="s">
        <v>19</v>
      </c>
      <c r="F49" s="136" t="s">
        <v>374</v>
      </c>
      <c r="G49" s="137" t="s">
        <v>21</v>
      </c>
      <c r="H49" s="138"/>
      <c r="I49" s="138"/>
      <c r="J49" s="139" t="e">
        <f t="shared" si="1"/>
        <v>#DIV/0!</v>
      </c>
      <c r="K49" s="145"/>
      <c r="L49" s="146"/>
      <c r="M49" s="156"/>
      <c r="N49" s="139"/>
    </row>
    <row r="50" spans="1:14" ht="81.75" hidden="1" customHeight="1" x14ac:dyDescent="0.25">
      <c r="A50" s="142"/>
      <c r="B50" s="155"/>
      <c r="C50" s="134"/>
      <c r="D50" s="144"/>
      <c r="E50" s="128" t="s">
        <v>19</v>
      </c>
      <c r="F50" s="136" t="s">
        <v>375</v>
      </c>
      <c r="G50" s="137" t="s">
        <v>21</v>
      </c>
      <c r="H50" s="138"/>
      <c r="I50" s="138"/>
      <c r="J50" s="139" t="e">
        <f t="shared" si="1"/>
        <v>#DIV/0!</v>
      </c>
      <c r="K50" s="147"/>
      <c r="L50" s="146"/>
      <c r="M50" s="156"/>
      <c r="N50" s="139"/>
    </row>
    <row r="51" spans="1:14" ht="81.75" hidden="1" customHeight="1" x14ac:dyDescent="0.25">
      <c r="A51" s="142"/>
      <c r="B51" s="157"/>
      <c r="C51" s="149"/>
      <c r="D51" s="150"/>
      <c r="E51" s="128" t="s">
        <v>24</v>
      </c>
      <c r="F51" s="151" t="s">
        <v>112</v>
      </c>
      <c r="G51" s="137" t="s">
        <v>113</v>
      </c>
      <c r="H51" s="152"/>
      <c r="I51" s="152"/>
      <c r="J51" s="139" t="e">
        <f t="shared" si="1"/>
        <v>#DIV/0!</v>
      </c>
      <c r="K51" s="139" t="e">
        <f>J51</f>
        <v>#DIV/0!</v>
      </c>
      <c r="L51" s="153"/>
      <c r="M51" s="156"/>
      <c r="N51" s="139"/>
    </row>
    <row r="52" spans="1:14" ht="81.75" hidden="1" customHeight="1" x14ac:dyDescent="0.25">
      <c r="A52" s="142"/>
      <c r="B52" s="130"/>
      <c r="C52" s="134" t="s">
        <v>384</v>
      </c>
      <c r="D52" s="135" t="s">
        <v>18</v>
      </c>
      <c r="E52" s="128" t="s">
        <v>19</v>
      </c>
      <c r="F52" s="136" t="s">
        <v>373</v>
      </c>
      <c r="G52" s="137" t="s">
        <v>21</v>
      </c>
      <c r="H52" s="138"/>
      <c r="I52" s="138"/>
      <c r="J52" s="139" t="e">
        <f t="shared" si="1"/>
        <v>#DIV/0!</v>
      </c>
      <c r="K52" s="140" t="e">
        <f>(J52+J53+J54)/3</f>
        <v>#DIV/0!</v>
      </c>
      <c r="L52" s="141" t="e">
        <f>(K52+K55)/2</f>
        <v>#DIV/0!</v>
      </c>
      <c r="M52" s="156"/>
      <c r="N52" s="139"/>
    </row>
    <row r="53" spans="1:14" ht="81.75" hidden="1" customHeight="1" x14ac:dyDescent="0.25">
      <c r="A53" s="142"/>
      <c r="B53" s="155"/>
      <c r="C53" s="134"/>
      <c r="D53" s="144"/>
      <c r="E53" s="128" t="s">
        <v>19</v>
      </c>
      <c r="F53" s="136" t="s">
        <v>374</v>
      </c>
      <c r="G53" s="137" t="s">
        <v>21</v>
      </c>
      <c r="H53" s="138"/>
      <c r="I53" s="138"/>
      <c r="J53" s="139" t="e">
        <f t="shared" si="1"/>
        <v>#DIV/0!</v>
      </c>
      <c r="K53" s="145"/>
      <c r="L53" s="146"/>
      <c r="M53" s="156"/>
      <c r="N53" s="139"/>
    </row>
    <row r="54" spans="1:14" ht="81.75" hidden="1" customHeight="1" x14ac:dyDescent="0.25">
      <c r="A54" s="142"/>
      <c r="B54" s="155"/>
      <c r="C54" s="134"/>
      <c r="D54" s="144"/>
      <c r="E54" s="128" t="s">
        <v>19</v>
      </c>
      <c r="F54" s="136" t="s">
        <v>375</v>
      </c>
      <c r="G54" s="137" t="s">
        <v>21</v>
      </c>
      <c r="H54" s="138"/>
      <c r="I54" s="138"/>
      <c r="J54" s="139" t="e">
        <f t="shared" si="1"/>
        <v>#DIV/0!</v>
      </c>
      <c r="K54" s="147"/>
      <c r="L54" s="146"/>
      <c r="M54" s="156"/>
      <c r="N54" s="139"/>
    </row>
    <row r="55" spans="1:14" ht="81.75" hidden="1" customHeight="1" x14ac:dyDescent="0.25">
      <c r="A55" s="142"/>
      <c r="B55" s="157"/>
      <c r="C55" s="149"/>
      <c r="D55" s="150"/>
      <c r="E55" s="128" t="s">
        <v>24</v>
      </c>
      <c r="F55" s="151" t="s">
        <v>112</v>
      </c>
      <c r="G55" s="137" t="s">
        <v>113</v>
      </c>
      <c r="H55" s="152"/>
      <c r="I55" s="152"/>
      <c r="J55" s="139" t="e">
        <f t="shared" si="1"/>
        <v>#DIV/0!</v>
      </c>
      <c r="K55" s="139" t="e">
        <f>J55</f>
        <v>#DIV/0!</v>
      </c>
      <c r="L55" s="153"/>
      <c r="M55" s="156"/>
      <c r="N55" s="139"/>
    </row>
    <row r="56" spans="1:14" ht="81.75" customHeight="1" x14ac:dyDescent="0.25">
      <c r="A56" s="142"/>
      <c r="B56" s="130" t="s">
        <v>145</v>
      </c>
      <c r="C56" s="134" t="s">
        <v>385</v>
      </c>
      <c r="D56" s="135" t="s">
        <v>18</v>
      </c>
      <c r="E56" s="128" t="s">
        <v>19</v>
      </c>
      <c r="F56" s="136" t="s">
        <v>373</v>
      </c>
      <c r="G56" s="137" t="s">
        <v>21</v>
      </c>
      <c r="H56" s="138">
        <v>100</v>
      </c>
      <c r="I56" s="138">
        <v>95.1</v>
      </c>
      <c r="J56" s="139">
        <f t="shared" si="1"/>
        <v>95.1</v>
      </c>
      <c r="K56" s="140">
        <f>(J56+J57+J58)/3</f>
        <v>96.5</v>
      </c>
      <c r="L56" s="141">
        <f>(K56+K59)/2</f>
        <v>94.315647482014384</v>
      </c>
      <c r="M56" s="156"/>
      <c r="N56" s="139"/>
    </row>
    <row r="57" spans="1:14" ht="81.75" customHeight="1" x14ac:dyDescent="0.25">
      <c r="A57" s="142"/>
      <c r="B57" s="155"/>
      <c r="C57" s="134"/>
      <c r="D57" s="144"/>
      <c r="E57" s="128" t="s">
        <v>19</v>
      </c>
      <c r="F57" s="136" t="s">
        <v>374</v>
      </c>
      <c r="G57" s="137" t="s">
        <v>21</v>
      </c>
      <c r="H57" s="138">
        <v>100</v>
      </c>
      <c r="I57" s="138">
        <v>94.4</v>
      </c>
      <c r="J57" s="139">
        <f t="shared" si="1"/>
        <v>94.4</v>
      </c>
      <c r="K57" s="145"/>
      <c r="L57" s="146"/>
      <c r="M57" s="156"/>
      <c r="N57" s="139"/>
    </row>
    <row r="58" spans="1:14" ht="81.75" customHeight="1" x14ac:dyDescent="0.25">
      <c r="A58" s="142"/>
      <c r="B58" s="155"/>
      <c r="C58" s="134"/>
      <c r="D58" s="144"/>
      <c r="E58" s="128" t="s">
        <v>19</v>
      </c>
      <c r="F58" s="136" t="s">
        <v>375</v>
      </c>
      <c r="G58" s="137" t="s">
        <v>21</v>
      </c>
      <c r="H58" s="138">
        <v>25</v>
      </c>
      <c r="I58" s="138">
        <v>28.6</v>
      </c>
      <c r="J58" s="139">
        <f t="shared" si="1"/>
        <v>100</v>
      </c>
      <c r="K58" s="147"/>
      <c r="L58" s="146"/>
      <c r="M58" s="156"/>
      <c r="N58" s="139"/>
    </row>
    <row r="59" spans="1:14" ht="81.75" customHeight="1" x14ac:dyDescent="0.25">
      <c r="A59" s="142"/>
      <c r="B59" s="157"/>
      <c r="C59" s="149"/>
      <c r="D59" s="150"/>
      <c r="E59" s="128" t="s">
        <v>24</v>
      </c>
      <c r="F59" s="151" t="s">
        <v>112</v>
      </c>
      <c r="G59" s="137" t="s">
        <v>113</v>
      </c>
      <c r="H59" s="152">
        <v>26688</v>
      </c>
      <c r="I59" s="152">
        <v>24588</v>
      </c>
      <c r="J59" s="139">
        <f t="shared" si="1"/>
        <v>92.131294964028783</v>
      </c>
      <c r="K59" s="139">
        <f>J59</f>
        <v>92.131294964028783</v>
      </c>
      <c r="L59" s="153"/>
      <c r="M59" s="156"/>
      <c r="N59" s="139"/>
    </row>
    <row r="60" spans="1:14" ht="59.25" hidden="1" customHeight="1" x14ac:dyDescent="0.25">
      <c r="A60" s="142"/>
      <c r="B60" s="130"/>
      <c r="C60" s="134" t="s">
        <v>386</v>
      </c>
      <c r="D60" s="135" t="s">
        <v>18</v>
      </c>
      <c r="E60" s="128" t="s">
        <v>19</v>
      </c>
      <c r="F60" s="136" t="s">
        <v>373</v>
      </c>
      <c r="G60" s="137" t="s">
        <v>21</v>
      </c>
      <c r="H60" s="138"/>
      <c r="I60" s="138"/>
      <c r="J60" s="139" t="e">
        <f t="shared" si="1"/>
        <v>#DIV/0!</v>
      </c>
      <c r="K60" s="140" t="e">
        <f>(J60+J61+J62)/3</f>
        <v>#DIV/0!</v>
      </c>
      <c r="L60" s="158"/>
      <c r="M60" s="156"/>
      <c r="N60" s="160"/>
    </row>
    <row r="61" spans="1:14" ht="72" hidden="1" customHeight="1" x14ac:dyDescent="0.25">
      <c r="A61" s="142"/>
      <c r="B61" s="155"/>
      <c r="C61" s="134"/>
      <c r="D61" s="144"/>
      <c r="E61" s="128" t="s">
        <v>19</v>
      </c>
      <c r="F61" s="136" t="s">
        <v>374</v>
      </c>
      <c r="G61" s="137" t="s">
        <v>21</v>
      </c>
      <c r="H61" s="138"/>
      <c r="I61" s="138"/>
      <c r="J61" s="139" t="e">
        <f t="shared" si="1"/>
        <v>#DIV/0!</v>
      </c>
      <c r="K61" s="145"/>
      <c r="L61" s="158"/>
      <c r="M61" s="156"/>
      <c r="N61" s="160"/>
    </row>
    <row r="62" spans="1:14" ht="81.75" hidden="1" customHeight="1" x14ac:dyDescent="0.25">
      <c r="A62" s="142"/>
      <c r="B62" s="155"/>
      <c r="C62" s="134"/>
      <c r="D62" s="144"/>
      <c r="E62" s="128" t="s">
        <v>19</v>
      </c>
      <c r="F62" s="136" t="s">
        <v>375</v>
      </c>
      <c r="G62" s="137" t="s">
        <v>21</v>
      </c>
      <c r="H62" s="138"/>
      <c r="I62" s="138"/>
      <c r="J62" s="139" t="e">
        <f>IF(I62/H62*100&gt;100,100,I62/H62*100)</f>
        <v>#DIV/0!</v>
      </c>
      <c r="K62" s="147"/>
      <c r="L62" s="158"/>
      <c r="M62" s="156"/>
      <c r="N62" s="160"/>
    </row>
    <row r="63" spans="1:14" ht="60" hidden="1" customHeight="1" x14ac:dyDescent="0.25">
      <c r="A63" s="142"/>
      <c r="B63" s="157"/>
      <c r="C63" s="149"/>
      <c r="D63" s="150"/>
      <c r="E63" s="128" t="s">
        <v>24</v>
      </c>
      <c r="F63" s="151" t="s">
        <v>112</v>
      </c>
      <c r="G63" s="137" t="s">
        <v>113</v>
      </c>
      <c r="H63" s="152"/>
      <c r="I63" s="152"/>
      <c r="J63" s="139" t="e">
        <f>IF(I63/H63*100&gt;100,100,I63/H63*100)</f>
        <v>#DIV/0!</v>
      </c>
      <c r="K63" s="139" t="e">
        <f>J63</f>
        <v>#DIV/0!</v>
      </c>
      <c r="L63" s="159" t="e">
        <f>(K60+K63)/2</f>
        <v>#DIV/0!</v>
      </c>
      <c r="M63" s="156"/>
      <c r="N63" s="139"/>
    </row>
    <row r="64" spans="1:14" ht="60" customHeight="1" x14ac:dyDescent="0.25">
      <c r="A64" s="142"/>
      <c r="B64" s="161" t="s">
        <v>387</v>
      </c>
      <c r="C64" s="134" t="s">
        <v>388</v>
      </c>
      <c r="D64" s="135" t="s">
        <v>389</v>
      </c>
      <c r="E64" s="128" t="s">
        <v>19</v>
      </c>
      <c r="F64" s="162" t="s">
        <v>390</v>
      </c>
      <c r="G64" s="163" t="s">
        <v>21</v>
      </c>
      <c r="H64" s="138">
        <v>100</v>
      </c>
      <c r="I64" s="138">
        <v>100</v>
      </c>
      <c r="J64" s="139">
        <f>IF(I64/H64*100&gt;100,100,I64/H64*100)</f>
        <v>100</v>
      </c>
      <c r="K64" s="140">
        <f>(J64+J65)/2</f>
        <v>100</v>
      </c>
      <c r="L64" s="141">
        <f>(K64+K66)/2</f>
        <v>100</v>
      </c>
      <c r="M64" s="156"/>
      <c r="N64" s="160"/>
    </row>
    <row r="65" spans="1:14" ht="78" customHeight="1" x14ac:dyDescent="0.25">
      <c r="A65" s="142"/>
      <c r="B65" s="164"/>
      <c r="C65" s="134"/>
      <c r="D65" s="144"/>
      <c r="E65" s="128" t="s">
        <v>19</v>
      </c>
      <c r="F65" s="162" t="s">
        <v>391</v>
      </c>
      <c r="G65" s="163" t="s">
        <v>21</v>
      </c>
      <c r="H65" s="138">
        <v>100</v>
      </c>
      <c r="I65" s="138">
        <v>100</v>
      </c>
      <c r="J65" s="139">
        <f>IF(I65/H65*100&gt;100,100,I65/H65*100)</f>
        <v>100</v>
      </c>
      <c r="K65" s="147"/>
      <c r="L65" s="146"/>
      <c r="M65" s="156"/>
      <c r="N65" s="160"/>
    </row>
    <row r="66" spans="1:14" ht="33.75" customHeight="1" x14ac:dyDescent="0.25">
      <c r="A66" s="165"/>
      <c r="B66" s="166"/>
      <c r="C66" s="149"/>
      <c r="D66" s="150"/>
      <c r="E66" s="128" t="s">
        <v>24</v>
      </c>
      <c r="F66" s="151" t="s">
        <v>392</v>
      </c>
      <c r="G66" s="137" t="s">
        <v>393</v>
      </c>
      <c r="H66" s="138">
        <v>8</v>
      </c>
      <c r="I66" s="138">
        <v>8</v>
      </c>
      <c r="J66" s="139">
        <f>IF(I66/H66*100&gt;100,100,I66/H66*100)</f>
        <v>100</v>
      </c>
      <c r="K66" s="139">
        <f>J66</f>
        <v>100</v>
      </c>
      <c r="L66" s="153"/>
      <c r="M66" s="167"/>
      <c r="N66" s="139"/>
    </row>
    <row r="67" spans="1:14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9"/>
      <c r="N67" s="168"/>
    </row>
    <row r="68" spans="1:14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9"/>
      <c r="N68" s="168"/>
    </row>
    <row r="69" spans="1:14" ht="20.25" x14ac:dyDescent="0.3">
      <c r="A69" s="170" t="s">
        <v>151</v>
      </c>
      <c r="B69" s="170"/>
      <c r="C69" s="171"/>
      <c r="D69" s="171"/>
      <c r="E69" s="171"/>
      <c r="F69" s="171"/>
      <c r="G69" s="171"/>
      <c r="H69" s="170" t="s">
        <v>152</v>
      </c>
      <c r="I69" s="170"/>
      <c r="J69" s="170"/>
      <c r="K69" s="170"/>
      <c r="L69" s="168"/>
      <c r="M69" s="169"/>
      <c r="N69" s="168"/>
    </row>
    <row r="70" spans="1:14" ht="20.25" x14ac:dyDescent="0.3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68"/>
      <c r="M70" s="168"/>
      <c r="N70" s="168"/>
    </row>
    <row r="71" spans="1:14" ht="18.75" x14ac:dyDescent="0.3">
      <c r="A71" s="168"/>
      <c r="B71" s="172"/>
      <c r="C71" s="172"/>
      <c r="D71" s="173"/>
      <c r="E71" s="173"/>
      <c r="F71" s="173"/>
      <c r="G71" s="173"/>
      <c r="H71" s="173"/>
      <c r="I71" s="173"/>
      <c r="J71" s="173"/>
      <c r="K71" s="168"/>
      <c r="L71" s="168"/>
      <c r="M71" s="168"/>
      <c r="N71" s="168"/>
    </row>
    <row r="72" spans="1:14" ht="20.25" x14ac:dyDescent="0.3">
      <c r="A72" s="170" t="s">
        <v>279</v>
      </c>
      <c r="B72" s="170"/>
      <c r="C72" s="171"/>
      <c r="D72" s="171"/>
      <c r="E72" s="171"/>
      <c r="F72" s="171"/>
      <c r="G72" s="171"/>
      <c r="H72" s="170" t="s">
        <v>154</v>
      </c>
      <c r="I72" s="170"/>
      <c r="J72" s="170"/>
      <c r="K72" s="170"/>
    </row>
  </sheetData>
  <autoFilter ref="A3:M3"/>
  <mergeCells count="71">
    <mergeCell ref="L64:L66"/>
    <mergeCell ref="A69:B69"/>
    <mergeCell ref="H69:K69"/>
    <mergeCell ref="B71:C71"/>
    <mergeCell ref="A72:B72"/>
    <mergeCell ref="H72:K72"/>
    <mergeCell ref="C60:C63"/>
    <mergeCell ref="D60:D63"/>
    <mergeCell ref="K60:K62"/>
    <mergeCell ref="C64:C66"/>
    <mergeCell ref="D64:D66"/>
    <mergeCell ref="K64:K65"/>
    <mergeCell ref="C52:C55"/>
    <mergeCell ref="D52:D55"/>
    <mergeCell ref="K52:K54"/>
    <mergeCell ref="L52:L55"/>
    <mergeCell ref="C56:C59"/>
    <mergeCell ref="D56:D59"/>
    <mergeCell ref="K56:K58"/>
    <mergeCell ref="L56:L59"/>
    <mergeCell ref="C44:C47"/>
    <mergeCell ref="D44:D47"/>
    <mergeCell ref="K44:K46"/>
    <mergeCell ref="L44:L47"/>
    <mergeCell ref="C48:C51"/>
    <mergeCell ref="D48:D51"/>
    <mergeCell ref="K48:K50"/>
    <mergeCell ref="L48:L51"/>
    <mergeCell ref="C36:C39"/>
    <mergeCell ref="D36:D39"/>
    <mergeCell ref="K36:K38"/>
    <mergeCell ref="L36:L39"/>
    <mergeCell ref="C40:C43"/>
    <mergeCell ref="D40:D43"/>
    <mergeCell ref="K40:K42"/>
    <mergeCell ref="L40:L43"/>
    <mergeCell ref="C28:C31"/>
    <mergeCell ref="D28:D31"/>
    <mergeCell ref="K28:K30"/>
    <mergeCell ref="L28:L31"/>
    <mergeCell ref="C32:C35"/>
    <mergeCell ref="D32:D35"/>
    <mergeCell ref="K32:K34"/>
    <mergeCell ref="C20:C23"/>
    <mergeCell ref="D20:D23"/>
    <mergeCell ref="K20:K22"/>
    <mergeCell ref="L20:L23"/>
    <mergeCell ref="C24:C27"/>
    <mergeCell ref="D24:D27"/>
    <mergeCell ref="K24:K26"/>
    <mergeCell ref="L24:L27"/>
    <mergeCell ref="L8:L11"/>
    <mergeCell ref="M8:M66"/>
    <mergeCell ref="C12:C15"/>
    <mergeCell ref="D12:D15"/>
    <mergeCell ref="K12:K14"/>
    <mergeCell ref="L12:L15"/>
    <mergeCell ref="C16:C19"/>
    <mergeCell ref="D16:D19"/>
    <mergeCell ref="K16:K18"/>
    <mergeCell ref="L16:L19"/>
    <mergeCell ref="B1:N1"/>
    <mergeCell ref="A4:A66"/>
    <mergeCell ref="B4:B7"/>
    <mergeCell ref="C4:C7"/>
    <mergeCell ref="D4:D7"/>
    <mergeCell ref="K4:K6"/>
    <mergeCell ref="L4:L7"/>
    <mergeCell ref="C8:C11"/>
    <mergeCell ref="D8:D11"/>
    <mergeCell ref="K8:K10"/>
  </mergeCells>
  <pageMargins left="0.11811023622047245" right="0.11811023622047245" top="0.15748031496062992" bottom="0.15748031496062992" header="0.31496062992125984" footer="0.31496062992125984"/>
  <pageSetup paperSize="9" scale="46" fitToHeight="3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72"/>
  <sheetViews>
    <sheetView topLeftCell="B1" zoomScale="70" zoomScaleNormal="70" workbookViewId="0">
      <selection activeCell="I57" sqref="I57"/>
    </sheetView>
  </sheetViews>
  <sheetFormatPr defaultRowHeight="15" x14ac:dyDescent="0.25"/>
  <cols>
    <col min="1" max="1" width="29.5703125" style="126" customWidth="1"/>
    <col min="2" max="2" width="34.28515625" style="126" customWidth="1"/>
    <col min="3" max="3" width="43.42578125" style="126" customWidth="1"/>
    <col min="4" max="4" width="10.140625" style="126" customWidth="1"/>
    <col min="5" max="5" width="17.85546875" style="126" customWidth="1"/>
    <col min="6" max="6" width="56.7109375" style="126" customWidth="1"/>
    <col min="7" max="7" width="12.140625" style="126" customWidth="1"/>
    <col min="8" max="8" width="14.28515625" style="126" customWidth="1"/>
    <col min="9" max="9" width="15.42578125" style="126" customWidth="1"/>
    <col min="10" max="10" width="14" style="126" customWidth="1"/>
    <col min="11" max="11" width="14.28515625" style="126" customWidth="1"/>
    <col min="12" max="12" width="15.5703125" style="126" customWidth="1"/>
    <col min="13" max="13" width="14.5703125" style="126" customWidth="1"/>
    <col min="14" max="14" width="14.7109375" style="126" customWidth="1"/>
    <col min="15" max="16384" width="9.140625" style="126"/>
  </cols>
  <sheetData>
    <row r="1" spans="1:14" ht="57" customHeight="1" x14ac:dyDescent="0.25">
      <c r="B1" s="127" t="s">
        <v>398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14" ht="195.75" customHeight="1" x14ac:dyDescent="0.25">
      <c r="A2" s="128" t="s">
        <v>1</v>
      </c>
      <c r="B2" s="128" t="s">
        <v>2</v>
      </c>
      <c r="C2" s="128" t="s">
        <v>3</v>
      </c>
      <c r="D2" s="128" t="s">
        <v>4</v>
      </c>
      <c r="E2" s="128" t="s">
        <v>5</v>
      </c>
      <c r="F2" s="128" t="s">
        <v>6</v>
      </c>
      <c r="G2" s="128" t="s">
        <v>7</v>
      </c>
      <c r="H2" s="128" t="s">
        <v>8</v>
      </c>
      <c r="I2" s="128" t="s">
        <v>8</v>
      </c>
      <c r="J2" s="128" t="s">
        <v>10</v>
      </c>
      <c r="K2" s="128" t="s">
        <v>11</v>
      </c>
      <c r="L2" s="128" t="s">
        <v>12</v>
      </c>
      <c r="M2" s="128" t="s">
        <v>13</v>
      </c>
      <c r="N2" s="128" t="s">
        <v>14</v>
      </c>
    </row>
    <row r="3" spans="1:14" ht="24" customHeight="1" x14ac:dyDescent="0.25">
      <c r="A3" s="129">
        <v>1</v>
      </c>
      <c r="B3" s="130">
        <v>2</v>
      </c>
      <c r="C3" s="131">
        <v>3</v>
      </c>
      <c r="D3" s="130">
        <v>4</v>
      </c>
      <c r="E3" s="131">
        <v>5</v>
      </c>
      <c r="F3" s="130">
        <v>6</v>
      </c>
      <c r="G3" s="131">
        <v>7</v>
      </c>
      <c r="H3" s="130">
        <v>8</v>
      </c>
      <c r="I3" s="131">
        <v>9</v>
      </c>
      <c r="J3" s="130">
        <v>10</v>
      </c>
      <c r="K3" s="131">
        <v>11</v>
      </c>
      <c r="L3" s="130">
        <v>12</v>
      </c>
      <c r="M3" s="131">
        <v>13</v>
      </c>
      <c r="N3" s="130">
        <v>14</v>
      </c>
    </row>
    <row r="4" spans="1:14" ht="74.25" customHeight="1" x14ac:dyDescent="0.25">
      <c r="A4" s="132" t="s">
        <v>399</v>
      </c>
      <c r="B4" s="133" t="s">
        <v>371</v>
      </c>
      <c r="C4" s="134" t="s">
        <v>400</v>
      </c>
      <c r="D4" s="135" t="s">
        <v>18</v>
      </c>
      <c r="E4" s="128" t="s">
        <v>19</v>
      </c>
      <c r="F4" s="136" t="s">
        <v>373</v>
      </c>
      <c r="G4" s="137" t="s">
        <v>21</v>
      </c>
      <c r="H4" s="138">
        <v>100</v>
      </c>
      <c r="I4" s="138">
        <v>100</v>
      </c>
      <c r="J4" s="139">
        <f>IF(I4/H4*100&gt;100,100,I4/H4*100)</f>
        <v>100</v>
      </c>
      <c r="K4" s="140">
        <f>(J4+J5+J6)/2</f>
        <v>100</v>
      </c>
      <c r="L4" s="141">
        <f>(K4+K7)/2</f>
        <v>97.222222222222229</v>
      </c>
      <c r="M4" s="154" t="s">
        <v>29</v>
      </c>
      <c r="N4" s="130"/>
    </row>
    <row r="5" spans="1:14" ht="78.75" customHeight="1" x14ac:dyDescent="0.25">
      <c r="A5" s="142"/>
      <c r="B5" s="143"/>
      <c r="C5" s="134"/>
      <c r="D5" s="144"/>
      <c r="E5" s="128" t="s">
        <v>19</v>
      </c>
      <c r="F5" s="136" t="s">
        <v>374</v>
      </c>
      <c r="G5" s="137" t="s">
        <v>21</v>
      </c>
      <c r="H5" s="138">
        <v>100</v>
      </c>
      <c r="I5" s="138">
        <v>100</v>
      </c>
      <c r="J5" s="139">
        <f>IF(I5/H5*100&gt;100,100,I5/H5*100)</f>
        <v>100</v>
      </c>
      <c r="K5" s="145"/>
      <c r="L5" s="146"/>
      <c r="M5" s="156"/>
      <c r="N5" s="130"/>
    </row>
    <row r="6" spans="1:14" ht="90" customHeight="1" x14ac:dyDescent="0.25">
      <c r="A6" s="142"/>
      <c r="B6" s="143"/>
      <c r="C6" s="134"/>
      <c r="D6" s="144"/>
      <c r="E6" s="128" t="s">
        <v>19</v>
      </c>
      <c r="F6" s="136" t="s">
        <v>375</v>
      </c>
      <c r="G6" s="137" t="s">
        <v>21</v>
      </c>
      <c r="H6" s="138">
        <v>0.01</v>
      </c>
      <c r="I6" s="138">
        <v>0.01</v>
      </c>
      <c r="J6" s="139">
        <v>0</v>
      </c>
      <c r="K6" s="147"/>
      <c r="L6" s="146"/>
      <c r="M6" s="156"/>
      <c r="N6" s="130"/>
    </row>
    <row r="7" spans="1:14" ht="41.25" customHeight="1" x14ac:dyDescent="0.25">
      <c r="A7" s="142"/>
      <c r="B7" s="148"/>
      <c r="C7" s="149"/>
      <c r="D7" s="150"/>
      <c r="E7" s="128" t="s">
        <v>24</v>
      </c>
      <c r="F7" s="151" t="s">
        <v>112</v>
      </c>
      <c r="G7" s="137" t="s">
        <v>113</v>
      </c>
      <c r="H7" s="152">
        <v>216</v>
      </c>
      <c r="I7" s="152">
        <v>204</v>
      </c>
      <c r="J7" s="139">
        <f>IF(I7/H7*100&gt;100,100,I7/H7*100)</f>
        <v>94.444444444444443</v>
      </c>
      <c r="K7" s="139">
        <f>J7</f>
        <v>94.444444444444443</v>
      </c>
      <c r="L7" s="153"/>
      <c r="M7" s="156"/>
      <c r="N7" s="130"/>
    </row>
    <row r="8" spans="1:14" ht="81.75" customHeight="1" x14ac:dyDescent="0.25">
      <c r="A8" s="142"/>
      <c r="B8" s="130" t="s">
        <v>122</v>
      </c>
      <c r="C8" s="134" t="s">
        <v>372</v>
      </c>
      <c r="D8" s="135" t="s">
        <v>18</v>
      </c>
      <c r="E8" s="128" t="s">
        <v>19</v>
      </c>
      <c r="F8" s="136" t="s">
        <v>373</v>
      </c>
      <c r="G8" s="137" t="s">
        <v>21</v>
      </c>
      <c r="H8" s="138">
        <v>100</v>
      </c>
      <c r="I8" s="138">
        <v>100</v>
      </c>
      <c r="J8" s="139">
        <f t="shared" ref="J8:J33" si="0">IF(I8/H8*100&gt;100,100,I8/H8*100)</f>
        <v>100</v>
      </c>
      <c r="K8" s="140">
        <f>(J8+J9+J10)/2</f>
        <v>100</v>
      </c>
      <c r="L8" s="141">
        <f>(K8+K11)/2</f>
        <v>95.39473684210526</v>
      </c>
      <c r="M8" s="156"/>
      <c r="N8" s="130"/>
    </row>
    <row r="9" spans="1:14" ht="81.75" customHeight="1" x14ac:dyDescent="0.25">
      <c r="A9" s="142"/>
      <c r="B9" s="155"/>
      <c r="C9" s="134"/>
      <c r="D9" s="144"/>
      <c r="E9" s="128" t="s">
        <v>19</v>
      </c>
      <c r="F9" s="136" t="s">
        <v>374</v>
      </c>
      <c r="G9" s="137" t="s">
        <v>21</v>
      </c>
      <c r="H9" s="138">
        <v>100</v>
      </c>
      <c r="I9" s="138">
        <v>100</v>
      </c>
      <c r="J9" s="139">
        <f t="shared" si="0"/>
        <v>100</v>
      </c>
      <c r="K9" s="145"/>
      <c r="L9" s="146"/>
      <c r="M9" s="156"/>
      <c r="N9" s="130"/>
    </row>
    <row r="10" spans="1:14" ht="81.75" customHeight="1" x14ac:dyDescent="0.25">
      <c r="A10" s="142"/>
      <c r="B10" s="155"/>
      <c r="C10" s="134"/>
      <c r="D10" s="144"/>
      <c r="E10" s="128" t="s">
        <v>19</v>
      </c>
      <c r="F10" s="136" t="s">
        <v>375</v>
      </c>
      <c r="G10" s="137" t="s">
        <v>21</v>
      </c>
      <c r="H10" s="138">
        <v>0.01</v>
      </c>
      <c r="I10" s="138">
        <v>0.01</v>
      </c>
      <c r="J10" s="139">
        <v>0</v>
      </c>
      <c r="K10" s="147"/>
      <c r="L10" s="146"/>
      <c r="M10" s="156"/>
      <c r="N10" s="130"/>
    </row>
    <row r="11" spans="1:14" ht="81.75" customHeight="1" x14ac:dyDescent="0.25">
      <c r="A11" s="142"/>
      <c r="B11" s="157"/>
      <c r="C11" s="149"/>
      <c r="D11" s="150"/>
      <c r="E11" s="128" t="s">
        <v>24</v>
      </c>
      <c r="F11" s="151" t="s">
        <v>112</v>
      </c>
      <c r="G11" s="137" t="s">
        <v>113</v>
      </c>
      <c r="H11" s="152">
        <v>152</v>
      </c>
      <c r="I11" s="152">
        <v>138</v>
      </c>
      <c r="J11" s="139">
        <f t="shared" si="0"/>
        <v>90.789473684210535</v>
      </c>
      <c r="K11" s="139">
        <f>J11</f>
        <v>90.789473684210535</v>
      </c>
      <c r="L11" s="153"/>
      <c r="M11" s="156"/>
      <c r="N11" s="130"/>
    </row>
    <row r="12" spans="1:14" ht="81.75" hidden="1" customHeight="1" x14ac:dyDescent="0.25">
      <c r="A12" s="142"/>
      <c r="B12" s="130"/>
      <c r="C12" s="134" t="s">
        <v>376</v>
      </c>
      <c r="D12" s="135" t="s">
        <v>18</v>
      </c>
      <c r="E12" s="128" t="s">
        <v>19</v>
      </c>
      <c r="F12" s="136" t="s">
        <v>373</v>
      </c>
      <c r="G12" s="137" t="s">
        <v>21</v>
      </c>
      <c r="H12" s="138"/>
      <c r="I12" s="138"/>
      <c r="J12" s="139" t="e">
        <f t="shared" si="0"/>
        <v>#DIV/0!</v>
      </c>
      <c r="K12" s="140" t="e">
        <f>(J12+J13+J14)/3</f>
        <v>#DIV/0!</v>
      </c>
      <c r="L12" s="141" t="e">
        <f>(K12+K15)/2</f>
        <v>#DIV/0!</v>
      </c>
      <c r="M12" s="156"/>
      <c r="N12" s="130"/>
    </row>
    <row r="13" spans="1:14" ht="81.75" hidden="1" customHeight="1" x14ac:dyDescent="0.25">
      <c r="A13" s="142"/>
      <c r="B13" s="155"/>
      <c r="C13" s="134"/>
      <c r="D13" s="144"/>
      <c r="E13" s="128" t="s">
        <v>19</v>
      </c>
      <c r="F13" s="136" t="s">
        <v>374</v>
      </c>
      <c r="G13" s="137" t="s">
        <v>21</v>
      </c>
      <c r="H13" s="138"/>
      <c r="I13" s="138"/>
      <c r="J13" s="139" t="e">
        <f t="shared" si="0"/>
        <v>#DIV/0!</v>
      </c>
      <c r="K13" s="145"/>
      <c r="L13" s="146"/>
      <c r="M13" s="156"/>
      <c r="N13" s="130"/>
    </row>
    <row r="14" spans="1:14" ht="81.75" hidden="1" customHeight="1" x14ac:dyDescent="0.25">
      <c r="A14" s="142"/>
      <c r="B14" s="155"/>
      <c r="C14" s="134"/>
      <c r="D14" s="144"/>
      <c r="E14" s="128" t="s">
        <v>19</v>
      </c>
      <c r="F14" s="136" t="s">
        <v>375</v>
      </c>
      <c r="G14" s="137" t="s">
        <v>21</v>
      </c>
      <c r="H14" s="138"/>
      <c r="I14" s="138"/>
      <c r="J14" s="139" t="e">
        <f t="shared" si="0"/>
        <v>#DIV/0!</v>
      </c>
      <c r="K14" s="147"/>
      <c r="L14" s="146"/>
      <c r="M14" s="156"/>
      <c r="N14" s="130"/>
    </row>
    <row r="15" spans="1:14" ht="81.75" hidden="1" customHeight="1" x14ac:dyDescent="0.25">
      <c r="A15" s="142"/>
      <c r="B15" s="157"/>
      <c r="C15" s="149"/>
      <c r="D15" s="150"/>
      <c r="E15" s="128" t="s">
        <v>24</v>
      </c>
      <c r="F15" s="151" t="s">
        <v>112</v>
      </c>
      <c r="G15" s="137" t="s">
        <v>113</v>
      </c>
      <c r="H15" s="152"/>
      <c r="I15" s="152"/>
      <c r="J15" s="139" t="e">
        <f t="shared" si="0"/>
        <v>#DIV/0!</v>
      </c>
      <c r="K15" s="139" t="e">
        <f>J15</f>
        <v>#DIV/0!</v>
      </c>
      <c r="L15" s="153"/>
      <c r="M15" s="156"/>
      <c r="N15" s="130"/>
    </row>
    <row r="16" spans="1:14" ht="81.75" customHeight="1" x14ac:dyDescent="0.25">
      <c r="A16" s="142"/>
      <c r="B16" s="130" t="s">
        <v>126</v>
      </c>
      <c r="C16" s="134" t="s">
        <v>377</v>
      </c>
      <c r="D16" s="135" t="s">
        <v>18</v>
      </c>
      <c r="E16" s="128" t="s">
        <v>19</v>
      </c>
      <c r="F16" s="136" t="s">
        <v>373</v>
      </c>
      <c r="G16" s="137" t="s">
        <v>21</v>
      </c>
      <c r="H16" s="138">
        <v>100</v>
      </c>
      <c r="I16" s="138">
        <v>100</v>
      </c>
      <c r="J16" s="139">
        <f t="shared" si="0"/>
        <v>100</v>
      </c>
      <c r="K16" s="140">
        <f>(J16+J17+J18)/2</f>
        <v>100</v>
      </c>
      <c r="L16" s="141">
        <f>(K16+K19)/2</f>
        <v>98.333333333333343</v>
      </c>
      <c r="M16" s="156"/>
      <c r="N16" s="130"/>
    </row>
    <row r="17" spans="1:14" ht="81.75" customHeight="1" x14ac:dyDescent="0.25">
      <c r="A17" s="142"/>
      <c r="B17" s="155"/>
      <c r="C17" s="134"/>
      <c r="D17" s="144"/>
      <c r="E17" s="128" t="s">
        <v>19</v>
      </c>
      <c r="F17" s="136" t="s">
        <v>374</v>
      </c>
      <c r="G17" s="137" t="s">
        <v>21</v>
      </c>
      <c r="H17" s="138">
        <v>100</v>
      </c>
      <c r="I17" s="138">
        <v>100</v>
      </c>
      <c r="J17" s="139">
        <f t="shared" si="0"/>
        <v>100</v>
      </c>
      <c r="K17" s="145"/>
      <c r="L17" s="146"/>
      <c r="M17" s="156"/>
      <c r="N17" s="130"/>
    </row>
    <row r="18" spans="1:14" ht="81.75" customHeight="1" x14ac:dyDescent="0.25">
      <c r="A18" s="142"/>
      <c r="B18" s="155"/>
      <c r="C18" s="134"/>
      <c r="D18" s="144"/>
      <c r="E18" s="128" t="s">
        <v>19</v>
      </c>
      <c r="F18" s="136" t="s">
        <v>375</v>
      </c>
      <c r="G18" s="137" t="s">
        <v>21</v>
      </c>
      <c r="H18" s="138">
        <v>1E-3</v>
      </c>
      <c r="I18" s="138">
        <v>0</v>
      </c>
      <c r="J18" s="139">
        <v>0</v>
      </c>
      <c r="K18" s="147"/>
      <c r="L18" s="146"/>
      <c r="M18" s="156"/>
      <c r="N18" s="130"/>
    </row>
    <row r="19" spans="1:14" ht="81.75" customHeight="1" x14ac:dyDescent="0.25">
      <c r="A19" s="142"/>
      <c r="B19" s="157"/>
      <c r="C19" s="149"/>
      <c r="D19" s="150"/>
      <c r="E19" s="128" t="s">
        <v>24</v>
      </c>
      <c r="F19" s="151" t="s">
        <v>112</v>
      </c>
      <c r="G19" s="137" t="s">
        <v>113</v>
      </c>
      <c r="H19" s="152">
        <v>300</v>
      </c>
      <c r="I19" s="152">
        <v>290</v>
      </c>
      <c r="J19" s="139">
        <f t="shared" si="0"/>
        <v>96.666666666666671</v>
      </c>
      <c r="K19" s="139">
        <f>J19</f>
        <v>96.666666666666671</v>
      </c>
      <c r="L19" s="153"/>
      <c r="M19" s="156"/>
      <c r="N19" s="130"/>
    </row>
    <row r="20" spans="1:14" ht="81.75" hidden="1" customHeight="1" x14ac:dyDescent="0.25">
      <c r="A20" s="142"/>
      <c r="B20" s="130" t="s">
        <v>128</v>
      </c>
      <c r="C20" s="134" t="s">
        <v>378</v>
      </c>
      <c r="D20" s="135" t="s">
        <v>18</v>
      </c>
      <c r="E20" s="128" t="s">
        <v>19</v>
      </c>
      <c r="F20" s="136" t="s">
        <v>373</v>
      </c>
      <c r="G20" s="137" t="s">
        <v>21</v>
      </c>
      <c r="H20" s="138"/>
      <c r="I20" s="138"/>
      <c r="J20" s="139" t="e">
        <f t="shared" si="0"/>
        <v>#DIV/0!</v>
      </c>
      <c r="K20" s="140" t="e">
        <f>(J20+J21+J22)/3</f>
        <v>#DIV/0!</v>
      </c>
      <c r="L20" s="141" t="e">
        <f>(K20+K23)/2</f>
        <v>#DIV/0!</v>
      </c>
      <c r="M20" s="156"/>
      <c r="N20" s="130"/>
    </row>
    <row r="21" spans="1:14" ht="81.75" hidden="1" customHeight="1" x14ac:dyDescent="0.25">
      <c r="A21" s="142"/>
      <c r="B21" s="155"/>
      <c r="C21" s="134"/>
      <c r="D21" s="144"/>
      <c r="E21" s="128" t="s">
        <v>19</v>
      </c>
      <c r="F21" s="136" t="s">
        <v>374</v>
      </c>
      <c r="G21" s="137" t="s">
        <v>21</v>
      </c>
      <c r="H21" s="138"/>
      <c r="I21" s="138"/>
      <c r="J21" s="139" t="e">
        <f t="shared" si="0"/>
        <v>#DIV/0!</v>
      </c>
      <c r="K21" s="145"/>
      <c r="L21" s="146"/>
      <c r="M21" s="156"/>
      <c r="N21" s="130"/>
    </row>
    <row r="22" spans="1:14" ht="81.75" hidden="1" customHeight="1" x14ac:dyDescent="0.25">
      <c r="A22" s="142"/>
      <c r="B22" s="155"/>
      <c r="C22" s="134"/>
      <c r="D22" s="144"/>
      <c r="E22" s="128" t="s">
        <v>19</v>
      </c>
      <c r="F22" s="136" t="s">
        <v>375</v>
      </c>
      <c r="G22" s="137" t="s">
        <v>21</v>
      </c>
      <c r="H22" s="138"/>
      <c r="I22" s="138"/>
      <c r="J22" s="139" t="e">
        <f t="shared" si="0"/>
        <v>#DIV/0!</v>
      </c>
      <c r="K22" s="147"/>
      <c r="L22" s="146"/>
      <c r="M22" s="156"/>
      <c r="N22" s="130"/>
    </row>
    <row r="23" spans="1:14" ht="81.75" hidden="1" customHeight="1" x14ac:dyDescent="0.25">
      <c r="A23" s="142"/>
      <c r="B23" s="157"/>
      <c r="C23" s="149"/>
      <c r="D23" s="150"/>
      <c r="E23" s="128" t="s">
        <v>24</v>
      </c>
      <c r="F23" s="151" t="s">
        <v>112</v>
      </c>
      <c r="G23" s="137" t="s">
        <v>113</v>
      </c>
      <c r="H23" s="152"/>
      <c r="I23" s="152"/>
      <c r="J23" s="139" t="e">
        <f t="shared" si="0"/>
        <v>#DIV/0!</v>
      </c>
      <c r="K23" s="139" t="e">
        <f>J23</f>
        <v>#DIV/0!</v>
      </c>
      <c r="L23" s="153"/>
      <c r="M23" s="156"/>
      <c r="N23" s="130"/>
    </row>
    <row r="24" spans="1:14" ht="81.75" hidden="1" customHeight="1" x14ac:dyDescent="0.25">
      <c r="A24" s="142"/>
      <c r="B24" s="130"/>
      <c r="C24" s="134" t="s">
        <v>379</v>
      </c>
      <c r="D24" s="135" t="s">
        <v>18</v>
      </c>
      <c r="E24" s="128" t="s">
        <v>19</v>
      </c>
      <c r="F24" s="136" t="s">
        <v>373</v>
      </c>
      <c r="G24" s="137" t="s">
        <v>21</v>
      </c>
      <c r="H24" s="138"/>
      <c r="I24" s="138"/>
      <c r="J24" s="139" t="e">
        <f t="shared" si="0"/>
        <v>#DIV/0!</v>
      </c>
      <c r="K24" s="140" t="e">
        <f>(J24+J25+J26)/3</f>
        <v>#DIV/0!</v>
      </c>
      <c r="L24" s="141" t="e">
        <f>(K24+K27)/2</f>
        <v>#DIV/0!</v>
      </c>
      <c r="M24" s="156"/>
      <c r="N24" s="130"/>
    </row>
    <row r="25" spans="1:14" ht="81.75" hidden="1" customHeight="1" x14ac:dyDescent="0.25">
      <c r="A25" s="142"/>
      <c r="B25" s="155"/>
      <c r="C25" s="134"/>
      <c r="D25" s="144"/>
      <c r="E25" s="128" t="s">
        <v>19</v>
      </c>
      <c r="F25" s="136" t="s">
        <v>374</v>
      </c>
      <c r="G25" s="137" t="s">
        <v>21</v>
      </c>
      <c r="H25" s="138"/>
      <c r="I25" s="138"/>
      <c r="J25" s="139" t="e">
        <f t="shared" si="0"/>
        <v>#DIV/0!</v>
      </c>
      <c r="K25" s="145"/>
      <c r="L25" s="146"/>
      <c r="M25" s="156"/>
      <c r="N25" s="130"/>
    </row>
    <row r="26" spans="1:14" ht="81.75" hidden="1" customHeight="1" x14ac:dyDescent="0.25">
      <c r="A26" s="142"/>
      <c r="B26" s="155"/>
      <c r="C26" s="134"/>
      <c r="D26" s="144"/>
      <c r="E26" s="128" t="s">
        <v>19</v>
      </c>
      <c r="F26" s="136" t="s">
        <v>375</v>
      </c>
      <c r="G26" s="137" t="s">
        <v>21</v>
      </c>
      <c r="H26" s="138"/>
      <c r="I26" s="138"/>
      <c r="J26" s="139" t="e">
        <f t="shared" si="0"/>
        <v>#DIV/0!</v>
      </c>
      <c r="K26" s="147"/>
      <c r="L26" s="146"/>
      <c r="M26" s="156"/>
      <c r="N26" s="130"/>
    </row>
    <row r="27" spans="1:14" ht="81.75" hidden="1" customHeight="1" x14ac:dyDescent="0.25">
      <c r="A27" s="142"/>
      <c r="B27" s="157"/>
      <c r="C27" s="149"/>
      <c r="D27" s="150"/>
      <c r="E27" s="128" t="s">
        <v>24</v>
      </c>
      <c r="F27" s="151" t="s">
        <v>112</v>
      </c>
      <c r="G27" s="137" t="s">
        <v>113</v>
      </c>
      <c r="H27" s="152"/>
      <c r="I27" s="152"/>
      <c r="J27" s="139" t="e">
        <f t="shared" si="0"/>
        <v>#DIV/0!</v>
      </c>
      <c r="K27" s="139" t="e">
        <f>J27</f>
        <v>#DIV/0!</v>
      </c>
      <c r="L27" s="153"/>
      <c r="M27" s="156"/>
      <c r="N27" s="130"/>
    </row>
    <row r="28" spans="1:14" ht="81.75" hidden="1" customHeight="1" x14ac:dyDescent="0.25">
      <c r="A28" s="142"/>
      <c r="B28" s="130" t="s">
        <v>131</v>
      </c>
      <c r="C28" s="134" t="s">
        <v>380</v>
      </c>
      <c r="D28" s="135" t="s">
        <v>18</v>
      </c>
      <c r="E28" s="128" t="s">
        <v>19</v>
      </c>
      <c r="F28" s="136" t="s">
        <v>373</v>
      </c>
      <c r="G28" s="137" t="s">
        <v>21</v>
      </c>
      <c r="H28" s="138"/>
      <c r="I28" s="138"/>
      <c r="J28" s="139" t="e">
        <f t="shared" si="0"/>
        <v>#DIV/0!</v>
      </c>
      <c r="K28" s="140" t="e">
        <f>(J28+J29+J30)/3</f>
        <v>#DIV/0!</v>
      </c>
      <c r="L28" s="141" t="e">
        <f>(K28+K31)/2</f>
        <v>#DIV/0!</v>
      </c>
      <c r="M28" s="156"/>
      <c r="N28" s="130"/>
    </row>
    <row r="29" spans="1:14" ht="81.75" hidden="1" customHeight="1" x14ac:dyDescent="0.25">
      <c r="A29" s="142"/>
      <c r="B29" s="155"/>
      <c r="C29" s="134"/>
      <c r="D29" s="144"/>
      <c r="E29" s="128" t="s">
        <v>19</v>
      </c>
      <c r="F29" s="136" t="s">
        <v>374</v>
      </c>
      <c r="G29" s="137" t="s">
        <v>21</v>
      </c>
      <c r="H29" s="138"/>
      <c r="I29" s="138"/>
      <c r="J29" s="139" t="e">
        <f t="shared" si="0"/>
        <v>#DIV/0!</v>
      </c>
      <c r="K29" s="145"/>
      <c r="L29" s="146"/>
      <c r="M29" s="156"/>
      <c r="N29" s="130"/>
    </row>
    <row r="30" spans="1:14" ht="81.75" hidden="1" customHeight="1" x14ac:dyDescent="0.25">
      <c r="A30" s="142"/>
      <c r="B30" s="155"/>
      <c r="C30" s="134"/>
      <c r="D30" s="144"/>
      <c r="E30" s="128" t="s">
        <v>19</v>
      </c>
      <c r="F30" s="136" t="s">
        <v>375</v>
      </c>
      <c r="G30" s="137" t="s">
        <v>21</v>
      </c>
      <c r="H30" s="138"/>
      <c r="I30" s="138"/>
      <c r="J30" s="139" t="e">
        <f t="shared" si="0"/>
        <v>#DIV/0!</v>
      </c>
      <c r="K30" s="147"/>
      <c r="L30" s="146"/>
      <c r="M30" s="156"/>
      <c r="N30" s="130"/>
    </row>
    <row r="31" spans="1:14" ht="81.75" hidden="1" customHeight="1" x14ac:dyDescent="0.25">
      <c r="A31" s="142"/>
      <c r="B31" s="157"/>
      <c r="C31" s="149"/>
      <c r="D31" s="150"/>
      <c r="E31" s="128" t="s">
        <v>24</v>
      </c>
      <c r="F31" s="151" t="s">
        <v>112</v>
      </c>
      <c r="G31" s="137" t="s">
        <v>113</v>
      </c>
      <c r="H31" s="152"/>
      <c r="I31" s="152"/>
      <c r="J31" s="139" t="e">
        <f t="shared" si="0"/>
        <v>#DIV/0!</v>
      </c>
      <c r="K31" s="139" t="e">
        <f>J31</f>
        <v>#DIV/0!</v>
      </c>
      <c r="L31" s="153"/>
      <c r="M31" s="156"/>
      <c r="N31" s="130"/>
    </row>
    <row r="32" spans="1:14" ht="81.75" hidden="1" customHeight="1" x14ac:dyDescent="0.25">
      <c r="A32" s="142"/>
      <c r="B32" s="130"/>
      <c r="C32" s="134" t="s">
        <v>381</v>
      </c>
      <c r="D32" s="135" t="s">
        <v>18</v>
      </c>
      <c r="E32" s="128" t="s">
        <v>19</v>
      </c>
      <c r="F32" s="136" t="s">
        <v>373</v>
      </c>
      <c r="G32" s="137" t="s">
        <v>21</v>
      </c>
      <c r="H32" s="138"/>
      <c r="I32" s="138"/>
      <c r="J32" s="139" t="e">
        <f t="shared" si="0"/>
        <v>#DIV/0!</v>
      </c>
      <c r="K32" s="140" t="e">
        <f>(J32+J33+J34)/3</f>
        <v>#DIV/0!</v>
      </c>
      <c r="L32" s="158"/>
      <c r="M32" s="156"/>
      <c r="N32" s="130"/>
    </row>
    <row r="33" spans="1:14" ht="81.75" hidden="1" customHeight="1" x14ac:dyDescent="0.25">
      <c r="A33" s="142"/>
      <c r="B33" s="155"/>
      <c r="C33" s="134"/>
      <c r="D33" s="144"/>
      <c r="E33" s="128" t="s">
        <v>19</v>
      </c>
      <c r="F33" s="136" t="s">
        <v>374</v>
      </c>
      <c r="G33" s="137" t="s">
        <v>21</v>
      </c>
      <c r="H33" s="138"/>
      <c r="I33" s="138"/>
      <c r="J33" s="139" t="e">
        <f t="shared" si="0"/>
        <v>#DIV/0!</v>
      </c>
      <c r="K33" s="145"/>
      <c r="L33" s="158"/>
      <c r="M33" s="156"/>
      <c r="N33" s="130"/>
    </row>
    <row r="34" spans="1:14" ht="81.75" hidden="1" customHeight="1" x14ac:dyDescent="0.25">
      <c r="A34" s="142"/>
      <c r="B34" s="155"/>
      <c r="C34" s="134"/>
      <c r="D34" s="144"/>
      <c r="E34" s="128" t="s">
        <v>19</v>
      </c>
      <c r="F34" s="136" t="s">
        <v>375</v>
      </c>
      <c r="G34" s="137" t="s">
        <v>21</v>
      </c>
      <c r="H34" s="138"/>
      <c r="I34" s="138"/>
      <c r="J34" s="139" t="e">
        <f>IF(I34/H34*100&gt;100,100,I34/H34*100)</f>
        <v>#DIV/0!</v>
      </c>
      <c r="K34" s="147"/>
      <c r="L34" s="158"/>
      <c r="M34" s="156"/>
      <c r="N34" s="130"/>
    </row>
    <row r="35" spans="1:14" ht="81.75" hidden="1" customHeight="1" x14ac:dyDescent="0.25">
      <c r="A35" s="142"/>
      <c r="B35" s="157"/>
      <c r="C35" s="149"/>
      <c r="D35" s="150"/>
      <c r="E35" s="128" t="s">
        <v>24</v>
      </c>
      <c r="F35" s="151" t="s">
        <v>112</v>
      </c>
      <c r="G35" s="137" t="s">
        <v>113</v>
      </c>
      <c r="H35" s="152"/>
      <c r="I35" s="152"/>
      <c r="J35" s="139" t="e">
        <f>IF(I35/H35*100&gt;100,100,I35/H35*100)</f>
        <v>#DIV/0!</v>
      </c>
      <c r="K35" s="139" t="e">
        <f>J35</f>
        <v>#DIV/0!</v>
      </c>
      <c r="L35" s="159" t="e">
        <f>(K32+K35)/2</f>
        <v>#DIV/0!</v>
      </c>
      <c r="M35" s="156"/>
      <c r="N35" s="130"/>
    </row>
    <row r="36" spans="1:14" ht="81.75" customHeight="1" x14ac:dyDescent="0.25">
      <c r="A36" s="142"/>
      <c r="B36" s="130" t="s">
        <v>135</v>
      </c>
      <c r="C36" s="134" t="s">
        <v>136</v>
      </c>
      <c r="D36" s="135" t="s">
        <v>18</v>
      </c>
      <c r="E36" s="128" t="s">
        <v>19</v>
      </c>
      <c r="F36" s="136" t="s">
        <v>373</v>
      </c>
      <c r="G36" s="137" t="s">
        <v>21</v>
      </c>
      <c r="H36" s="138">
        <v>100</v>
      </c>
      <c r="I36" s="138">
        <v>100</v>
      </c>
      <c r="J36" s="139">
        <f t="shared" ref="J36:J61" si="1">IF(I36/H36*100&gt;100,100,I36/H36*100)</f>
        <v>100</v>
      </c>
      <c r="K36" s="140">
        <f>(J36+J37+J38)/3</f>
        <v>98.733333333333334</v>
      </c>
      <c r="L36" s="141">
        <f>(K36+K39)/2</f>
        <v>98.159083856169474</v>
      </c>
      <c r="M36" s="156"/>
      <c r="N36" s="160"/>
    </row>
    <row r="37" spans="1:14" ht="81.75" customHeight="1" x14ac:dyDescent="0.25">
      <c r="A37" s="142"/>
      <c r="B37" s="155"/>
      <c r="C37" s="134"/>
      <c r="D37" s="144"/>
      <c r="E37" s="128" t="s">
        <v>19</v>
      </c>
      <c r="F37" s="136" t="s">
        <v>374</v>
      </c>
      <c r="G37" s="137" t="s">
        <v>21</v>
      </c>
      <c r="H37" s="138">
        <v>100</v>
      </c>
      <c r="I37" s="138">
        <v>96.2</v>
      </c>
      <c r="J37" s="139">
        <f t="shared" si="1"/>
        <v>96.2</v>
      </c>
      <c r="K37" s="145"/>
      <c r="L37" s="146"/>
      <c r="M37" s="156"/>
      <c r="N37" s="160"/>
    </row>
    <row r="38" spans="1:14" ht="81.75" customHeight="1" x14ac:dyDescent="0.25">
      <c r="A38" s="142"/>
      <c r="B38" s="155"/>
      <c r="C38" s="134"/>
      <c r="D38" s="144"/>
      <c r="E38" s="128" t="s">
        <v>19</v>
      </c>
      <c r="F38" s="136" t="s">
        <v>375</v>
      </c>
      <c r="G38" s="137" t="s">
        <v>21</v>
      </c>
      <c r="H38" s="138">
        <v>28.3</v>
      </c>
      <c r="I38" s="138">
        <v>32.1</v>
      </c>
      <c r="J38" s="139">
        <f t="shared" si="1"/>
        <v>100</v>
      </c>
      <c r="K38" s="147"/>
      <c r="L38" s="146"/>
      <c r="M38" s="156"/>
      <c r="N38" s="160"/>
    </row>
    <row r="39" spans="1:14" ht="81.75" customHeight="1" x14ac:dyDescent="0.25">
      <c r="A39" s="142"/>
      <c r="B39" s="157"/>
      <c r="C39" s="149"/>
      <c r="D39" s="150"/>
      <c r="E39" s="128" t="s">
        <v>24</v>
      </c>
      <c r="F39" s="151" t="s">
        <v>112</v>
      </c>
      <c r="G39" s="137" t="s">
        <v>113</v>
      </c>
      <c r="H39" s="152">
        <v>59292</v>
      </c>
      <c r="I39" s="152">
        <v>57860</v>
      </c>
      <c r="J39" s="139">
        <f t="shared" si="1"/>
        <v>97.584834379005599</v>
      </c>
      <c r="K39" s="139">
        <f>J39</f>
        <v>97.584834379005599</v>
      </c>
      <c r="L39" s="153"/>
      <c r="M39" s="156"/>
      <c r="N39" s="139"/>
    </row>
    <row r="40" spans="1:14" ht="81.75" hidden="1" customHeight="1" x14ac:dyDescent="0.25">
      <c r="A40" s="142"/>
      <c r="B40" s="130" t="s">
        <v>137</v>
      </c>
      <c r="C40" s="134" t="s">
        <v>138</v>
      </c>
      <c r="D40" s="135" t="s">
        <v>18</v>
      </c>
      <c r="E40" s="128" t="s">
        <v>19</v>
      </c>
      <c r="F40" s="136" t="s">
        <v>373</v>
      </c>
      <c r="G40" s="137" t="s">
        <v>21</v>
      </c>
      <c r="H40" s="138"/>
      <c r="I40" s="138"/>
      <c r="J40" s="139" t="e">
        <f t="shared" si="1"/>
        <v>#DIV/0!</v>
      </c>
      <c r="K40" s="140" t="e">
        <f>(J40+J41+J42)/3</f>
        <v>#DIV/0!</v>
      </c>
      <c r="L40" s="141" t="e">
        <f>(K40+K43)/2</f>
        <v>#DIV/0!</v>
      </c>
      <c r="M40" s="156"/>
      <c r="N40" s="139"/>
    </row>
    <row r="41" spans="1:14" ht="81.75" hidden="1" customHeight="1" x14ac:dyDescent="0.25">
      <c r="A41" s="142"/>
      <c r="B41" s="155"/>
      <c r="C41" s="134"/>
      <c r="D41" s="144"/>
      <c r="E41" s="128" t="s">
        <v>19</v>
      </c>
      <c r="F41" s="136" t="s">
        <v>374</v>
      </c>
      <c r="G41" s="137" t="s">
        <v>21</v>
      </c>
      <c r="H41" s="138"/>
      <c r="I41" s="138"/>
      <c r="J41" s="139" t="e">
        <f t="shared" si="1"/>
        <v>#DIV/0!</v>
      </c>
      <c r="K41" s="145"/>
      <c r="L41" s="146"/>
      <c r="M41" s="156"/>
      <c r="N41" s="139"/>
    </row>
    <row r="42" spans="1:14" ht="81.75" hidden="1" customHeight="1" x14ac:dyDescent="0.25">
      <c r="A42" s="142"/>
      <c r="B42" s="155"/>
      <c r="C42" s="134"/>
      <c r="D42" s="144"/>
      <c r="E42" s="128" t="s">
        <v>19</v>
      </c>
      <c r="F42" s="136" t="s">
        <v>375</v>
      </c>
      <c r="G42" s="137" t="s">
        <v>21</v>
      </c>
      <c r="H42" s="138"/>
      <c r="I42" s="138"/>
      <c r="J42" s="139" t="e">
        <f t="shared" si="1"/>
        <v>#DIV/0!</v>
      </c>
      <c r="K42" s="147"/>
      <c r="L42" s="146"/>
      <c r="M42" s="156"/>
      <c r="N42" s="139"/>
    </row>
    <row r="43" spans="1:14" ht="81.75" hidden="1" customHeight="1" x14ac:dyDescent="0.25">
      <c r="A43" s="142"/>
      <c r="B43" s="157"/>
      <c r="C43" s="149"/>
      <c r="D43" s="150"/>
      <c r="E43" s="128" t="s">
        <v>24</v>
      </c>
      <c r="F43" s="151" t="s">
        <v>112</v>
      </c>
      <c r="G43" s="137" t="s">
        <v>113</v>
      </c>
      <c r="H43" s="152"/>
      <c r="I43" s="152"/>
      <c r="J43" s="139" t="e">
        <f t="shared" si="1"/>
        <v>#DIV/0!</v>
      </c>
      <c r="K43" s="139" t="e">
        <f>J43</f>
        <v>#DIV/0!</v>
      </c>
      <c r="L43" s="153"/>
      <c r="M43" s="156"/>
      <c r="N43" s="139"/>
    </row>
    <row r="44" spans="1:14" ht="81.75" customHeight="1" x14ac:dyDescent="0.25">
      <c r="A44" s="142"/>
      <c r="B44" s="130" t="s">
        <v>139</v>
      </c>
      <c r="C44" s="134" t="s">
        <v>382</v>
      </c>
      <c r="D44" s="135" t="s">
        <v>18</v>
      </c>
      <c r="E44" s="128" t="s">
        <v>19</v>
      </c>
      <c r="F44" s="136" t="s">
        <v>373</v>
      </c>
      <c r="G44" s="137" t="s">
        <v>21</v>
      </c>
      <c r="H44" s="138">
        <v>100</v>
      </c>
      <c r="I44" s="138">
        <v>100</v>
      </c>
      <c r="J44" s="139">
        <f t="shared" si="1"/>
        <v>100</v>
      </c>
      <c r="K44" s="140">
        <f>(J44+J45+J46)/2</f>
        <v>100</v>
      </c>
      <c r="L44" s="141">
        <f>(K44+K47)/2</f>
        <v>97.966269841269849</v>
      </c>
      <c r="M44" s="156"/>
      <c r="N44" s="139"/>
    </row>
    <row r="45" spans="1:14" ht="81.75" customHeight="1" x14ac:dyDescent="0.25">
      <c r="A45" s="142"/>
      <c r="B45" s="155"/>
      <c r="C45" s="134"/>
      <c r="D45" s="144"/>
      <c r="E45" s="128" t="s">
        <v>19</v>
      </c>
      <c r="F45" s="136" t="s">
        <v>374</v>
      </c>
      <c r="G45" s="137" t="s">
        <v>21</v>
      </c>
      <c r="H45" s="138">
        <v>100</v>
      </c>
      <c r="I45" s="138">
        <v>100</v>
      </c>
      <c r="J45" s="139">
        <f t="shared" si="1"/>
        <v>100</v>
      </c>
      <c r="K45" s="145"/>
      <c r="L45" s="146"/>
      <c r="M45" s="156"/>
      <c r="N45" s="139"/>
    </row>
    <row r="46" spans="1:14" ht="81.75" customHeight="1" x14ac:dyDescent="0.25">
      <c r="A46" s="142"/>
      <c r="B46" s="155"/>
      <c r="C46" s="134"/>
      <c r="D46" s="144"/>
      <c r="E46" s="128" t="s">
        <v>19</v>
      </c>
      <c r="F46" s="136" t="s">
        <v>375</v>
      </c>
      <c r="G46" s="137" t="s">
        <v>21</v>
      </c>
      <c r="H46" s="138">
        <v>0</v>
      </c>
      <c r="I46" s="138">
        <v>0</v>
      </c>
      <c r="J46" s="139">
        <v>0</v>
      </c>
      <c r="K46" s="147"/>
      <c r="L46" s="146"/>
      <c r="M46" s="156"/>
      <c r="N46" s="139"/>
    </row>
    <row r="47" spans="1:14" ht="81.75" customHeight="1" x14ac:dyDescent="0.25">
      <c r="A47" s="142"/>
      <c r="B47" s="157"/>
      <c r="C47" s="149"/>
      <c r="D47" s="150"/>
      <c r="E47" s="128" t="s">
        <v>24</v>
      </c>
      <c r="F47" s="151" t="s">
        <v>112</v>
      </c>
      <c r="G47" s="137" t="s">
        <v>113</v>
      </c>
      <c r="H47" s="152">
        <v>7056</v>
      </c>
      <c r="I47" s="152">
        <v>6769</v>
      </c>
      <c r="J47" s="139">
        <f t="shared" si="1"/>
        <v>95.932539682539684</v>
      </c>
      <c r="K47" s="139">
        <f>J47</f>
        <v>95.932539682539684</v>
      </c>
      <c r="L47" s="153"/>
      <c r="M47" s="156"/>
      <c r="N47" s="139"/>
    </row>
    <row r="48" spans="1:14" ht="81.75" hidden="1" customHeight="1" x14ac:dyDescent="0.25">
      <c r="A48" s="142"/>
      <c r="B48" s="130" t="s">
        <v>141</v>
      </c>
      <c r="C48" s="134" t="s">
        <v>383</v>
      </c>
      <c r="D48" s="135" t="s">
        <v>18</v>
      </c>
      <c r="E48" s="128" t="s">
        <v>19</v>
      </c>
      <c r="F48" s="136" t="s">
        <v>373</v>
      </c>
      <c r="G48" s="137" t="s">
        <v>21</v>
      </c>
      <c r="H48" s="138"/>
      <c r="I48" s="138"/>
      <c r="J48" s="139" t="e">
        <f t="shared" si="1"/>
        <v>#DIV/0!</v>
      </c>
      <c r="K48" s="140" t="e">
        <f>(J48+J49+J50)/3</f>
        <v>#DIV/0!</v>
      </c>
      <c r="L48" s="141" t="e">
        <f>(K48+K51)/2</f>
        <v>#DIV/0!</v>
      </c>
      <c r="M48" s="156"/>
      <c r="N48" s="139"/>
    </row>
    <row r="49" spans="1:14" ht="81.75" hidden="1" customHeight="1" x14ac:dyDescent="0.25">
      <c r="A49" s="142"/>
      <c r="B49" s="155"/>
      <c r="C49" s="134"/>
      <c r="D49" s="144"/>
      <c r="E49" s="128" t="s">
        <v>19</v>
      </c>
      <c r="F49" s="136" t="s">
        <v>374</v>
      </c>
      <c r="G49" s="137" t="s">
        <v>21</v>
      </c>
      <c r="H49" s="138"/>
      <c r="I49" s="138"/>
      <c r="J49" s="139" t="e">
        <f t="shared" si="1"/>
        <v>#DIV/0!</v>
      </c>
      <c r="K49" s="145"/>
      <c r="L49" s="146"/>
      <c r="M49" s="156"/>
      <c r="N49" s="139"/>
    </row>
    <row r="50" spans="1:14" ht="81.75" hidden="1" customHeight="1" x14ac:dyDescent="0.25">
      <c r="A50" s="142"/>
      <c r="B50" s="155"/>
      <c r="C50" s="134"/>
      <c r="D50" s="144"/>
      <c r="E50" s="128" t="s">
        <v>19</v>
      </c>
      <c r="F50" s="136" t="s">
        <v>375</v>
      </c>
      <c r="G50" s="137" t="s">
        <v>21</v>
      </c>
      <c r="H50" s="138"/>
      <c r="I50" s="138"/>
      <c r="J50" s="139" t="e">
        <f t="shared" si="1"/>
        <v>#DIV/0!</v>
      </c>
      <c r="K50" s="147"/>
      <c r="L50" s="146"/>
      <c r="M50" s="156"/>
      <c r="N50" s="139"/>
    </row>
    <row r="51" spans="1:14" ht="81.75" hidden="1" customHeight="1" x14ac:dyDescent="0.25">
      <c r="A51" s="142"/>
      <c r="B51" s="157"/>
      <c r="C51" s="149"/>
      <c r="D51" s="150"/>
      <c r="E51" s="128" t="s">
        <v>24</v>
      </c>
      <c r="F51" s="151" t="s">
        <v>112</v>
      </c>
      <c r="G51" s="137" t="s">
        <v>113</v>
      </c>
      <c r="H51" s="152"/>
      <c r="I51" s="152"/>
      <c r="J51" s="139" t="e">
        <f t="shared" si="1"/>
        <v>#DIV/0!</v>
      </c>
      <c r="K51" s="139" t="e">
        <f>J51</f>
        <v>#DIV/0!</v>
      </c>
      <c r="L51" s="153"/>
      <c r="M51" s="156"/>
      <c r="N51" s="139"/>
    </row>
    <row r="52" spans="1:14" ht="81.75" hidden="1" customHeight="1" x14ac:dyDescent="0.25">
      <c r="A52" s="142"/>
      <c r="B52" s="130"/>
      <c r="C52" s="134" t="s">
        <v>384</v>
      </c>
      <c r="D52" s="135" t="s">
        <v>18</v>
      </c>
      <c r="E52" s="128" t="s">
        <v>19</v>
      </c>
      <c r="F52" s="136" t="s">
        <v>373</v>
      </c>
      <c r="G52" s="137" t="s">
        <v>21</v>
      </c>
      <c r="H52" s="138"/>
      <c r="I52" s="138"/>
      <c r="J52" s="139" t="e">
        <f t="shared" si="1"/>
        <v>#DIV/0!</v>
      </c>
      <c r="K52" s="140" t="e">
        <f>(J52+J53+J54)/3</f>
        <v>#DIV/0!</v>
      </c>
      <c r="L52" s="141" t="e">
        <f>(K52+K55)/2</f>
        <v>#DIV/0!</v>
      </c>
      <c r="M52" s="156"/>
      <c r="N52" s="139"/>
    </row>
    <row r="53" spans="1:14" ht="81.75" hidden="1" customHeight="1" x14ac:dyDescent="0.25">
      <c r="A53" s="142"/>
      <c r="B53" s="155"/>
      <c r="C53" s="134"/>
      <c r="D53" s="144"/>
      <c r="E53" s="128" t="s">
        <v>19</v>
      </c>
      <c r="F53" s="136" t="s">
        <v>374</v>
      </c>
      <c r="G53" s="137" t="s">
        <v>21</v>
      </c>
      <c r="H53" s="138"/>
      <c r="I53" s="138"/>
      <c r="J53" s="139" t="e">
        <f t="shared" si="1"/>
        <v>#DIV/0!</v>
      </c>
      <c r="K53" s="145"/>
      <c r="L53" s="146"/>
      <c r="M53" s="156"/>
      <c r="N53" s="139"/>
    </row>
    <row r="54" spans="1:14" ht="81.75" hidden="1" customHeight="1" x14ac:dyDescent="0.25">
      <c r="A54" s="142"/>
      <c r="B54" s="155"/>
      <c r="C54" s="134"/>
      <c r="D54" s="144"/>
      <c r="E54" s="128" t="s">
        <v>19</v>
      </c>
      <c r="F54" s="136" t="s">
        <v>375</v>
      </c>
      <c r="G54" s="137" t="s">
        <v>21</v>
      </c>
      <c r="H54" s="138"/>
      <c r="I54" s="138"/>
      <c r="J54" s="139" t="e">
        <f t="shared" si="1"/>
        <v>#DIV/0!</v>
      </c>
      <c r="K54" s="147"/>
      <c r="L54" s="146"/>
      <c r="M54" s="156"/>
      <c r="N54" s="139"/>
    </row>
    <row r="55" spans="1:14" ht="81.75" hidden="1" customHeight="1" x14ac:dyDescent="0.25">
      <c r="A55" s="142"/>
      <c r="B55" s="157"/>
      <c r="C55" s="149"/>
      <c r="D55" s="150"/>
      <c r="E55" s="128" t="s">
        <v>24</v>
      </c>
      <c r="F55" s="151" t="s">
        <v>112</v>
      </c>
      <c r="G55" s="137" t="s">
        <v>113</v>
      </c>
      <c r="H55" s="152"/>
      <c r="I55" s="152"/>
      <c r="J55" s="139" t="e">
        <f t="shared" si="1"/>
        <v>#DIV/0!</v>
      </c>
      <c r="K55" s="139" t="e">
        <f>J55</f>
        <v>#DIV/0!</v>
      </c>
      <c r="L55" s="153"/>
      <c r="M55" s="156"/>
      <c r="N55" s="139"/>
    </row>
    <row r="56" spans="1:14" ht="81.75" hidden="1" customHeight="1" x14ac:dyDescent="0.25">
      <c r="A56" s="142"/>
      <c r="B56" s="130" t="s">
        <v>145</v>
      </c>
      <c r="C56" s="134" t="s">
        <v>385</v>
      </c>
      <c r="D56" s="135" t="s">
        <v>18</v>
      </c>
      <c r="E56" s="128" t="s">
        <v>19</v>
      </c>
      <c r="F56" s="136" t="s">
        <v>373</v>
      </c>
      <c r="G56" s="137" t="s">
        <v>21</v>
      </c>
      <c r="H56" s="138"/>
      <c r="I56" s="138"/>
      <c r="J56" s="139" t="e">
        <f t="shared" si="1"/>
        <v>#DIV/0!</v>
      </c>
      <c r="K56" s="140" t="e">
        <f>(J56+J57+J58)/3</f>
        <v>#DIV/0!</v>
      </c>
      <c r="L56" s="141" t="e">
        <f>(K56+K59)/2</f>
        <v>#DIV/0!</v>
      </c>
      <c r="M56" s="156"/>
      <c r="N56" s="139"/>
    </row>
    <row r="57" spans="1:14" ht="81.75" hidden="1" customHeight="1" x14ac:dyDescent="0.25">
      <c r="A57" s="142"/>
      <c r="B57" s="155"/>
      <c r="C57" s="134"/>
      <c r="D57" s="144"/>
      <c r="E57" s="128" t="s">
        <v>19</v>
      </c>
      <c r="F57" s="136" t="s">
        <v>374</v>
      </c>
      <c r="G57" s="137" t="s">
        <v>21</v>
      </c>
      <c r="H57" s="138"/>
      <c r="I57" s="138"/>
      <c r="J57" s="139" t="e">
        <f t="shared" si="1"/>
        <v>#DIV/0!</v>
      </c>
      <c r="K57" s="145"/>
      <c r="L57" s="146"/>
      <c r="M57" s="156"/>
      <c r="N57" s="139"/>
    </row>
    <row r="58" spans="1:14" ht="81.75" hidden="1" customHeight="1" x14ac:dyDescent="0.25">
      <c r="A58" s="142"/>
      <c r="B58" s="155"/>
      <c r="C58" s="134"/>
      <c r="D58" s="144"/>
      <c r="E58" s="128" t="s">
        <v>19</v>
      </c>
      <c r="F58" s="136" t="s">
        <v>375</v>
      </c>
      <c r="G58" s="137" t="s">
        <v>21</v>
      </c>
      <c r="H58" s="138"/>
      <c r="I58" s="138"/>
      <c r="J58" s="139" t="e">
        <f t="shared" si="1"/>
        <v>#DIV/0!</v>
      </c>
      <c r="K58" s="147"/>
      <c r="L58" s="146"/>
      <c r="M58" s="156"/>
      <c r="N58" s="139"/>
    </row>
    <row r="59" spans="1:14" ht="81.75" hidden="1" customHeight="1" x14ac:dyDescent="0.25">
      <c r="A59" s="142"/>
      <c r="B59" s="157"/>
      <c r="C59" s="149"/>
      <c r="D59" s="150"/>
      <c r="E59" s="128" t="s">
        <v>24</v>
      </c>
      <c r="F59" s="151" t="s">
        <v>112</v>
      </c>
      <c r="G59" s="137" t="s">
        <v>113</v>
      </c>
      <c r="H59" s="152"/>
      <c r="I59" s="152"/>
      <c r="J59" s="139" t="e">
        <f t="shared" si="1"/>
        <v>#DIV/0!</v>
      </c>
      <c r="K59" s="139" t="e">
        <f>J59</f>
        <v>#DIV/0!</v>
      </c>
      <c r="L59" s="153"/>
      <c r="M59" s="156"/>
      <c r="N59" s="139"/>
    </row>
    <row r="60" spans="1:14" ht="59.25" hidden="1" customHeight="1" x14ac:dyDescent="0.25">
      <c r="A60" s="142"/>
      <c r="B60" s="130"/>
      <c r="C60" s="134" t="s">
        <v>386</v>
      </c>
      <c r="D60" s="135" t="s">
        <v>18</v>
      </c>
      <c r="E60" s="128" t="s">
        <v>19</v>
      </c>
      <c r="F60" s="136" t="s">
        <v>373</v>
      </c>
      <c r="G60" s="137" t="s">
        <v>21</v>
      </c>
      <c r="H60" s="138"/>
      <c r="I60" s="138"/>
      <c r="J60" s="139" t="e">
        <f t="shared" si="1"/>
        <v>#DIV/0!</v>
      </c>
      <c r="K60" s="140" t="e">
        <f>(J60+J61+J62)/3</f>
        <v>#DIV/0!</v>
      </c>
      <c r="L60" s="158"/>
      <c r="M60" s="156"/>
      <c r="N60" s="160"/>
    </row>
    <row r="61" spans="1:14" ht="72" hidden="1" customHeight="1" x14ac:dyDescent="0.25">
      <c r="A61" s="142"/>
      <c r="B61" s="155"/>
      <c r="C61" s="134"/>
      <c r="D61" s="144"/>
      <c r="E61" s="128" t="s">
        <v>19</v>
      </c>
      <c r="F61" s="136" t="s">
        <v>374</v>
      </c>
      <c r="G61" s="137" t="s">
        <v>21</v>
      </c>
      <c r="H61" s="138"/>
      <c r="I61" s="138"/>
      <c r="J61" s="139" t="e">
        <f t="shared" si="1"/>
        <v>#DIV/0!</v>
      </c>
      <c r="K61" s="145"/>
      <c r="L61" s="158"/>
      <c r="M61" s="156"/>
      <c r="N61" s="160"/>
    </row>
    <row r="62" spans="1:14" ht="81.75" hidden="1" customHeight="1" x14ac:dyDescent="0.25">
      <c r="A62" s="142"/>
      <c r="B62" s="155"/>
      <c r="C62" s="134"/>
      <c r="D62" s="144"/>
      <c r="E62" s="128" t="s">
        <v>19</v>
      </c>
      <c r="F62" s="136" t="s">
        <v>375</v>
      </c>
      <c r="G62" s="137" t="s">
        <v>21</v>
      </c>
      <c r="H62" s="138"/>
      <c r="I62" s="138"/>
      <c r="J62" s="139" t="e">
        <f>IF(I62/H62*100&gt;100,100,I62/H62*100)</f>
        <v>#DIV/0!</v>
      </c>
      <c r="K62" s="147"/>
      <c r="L62" s="158"/>
      <c r="M62" s="156"/>
      <c r="N62" s="160"/>
    </row>
    <row r="63" spans="1:14" ht="60" hidden="1" customHeight="1" x14ac:dyDescent="0.25">
      <c r="A63" s="142"/>
      <c r="B63" s="157"/>
      <c r="C63" s="149"/>
      <c r="D63" s="150"/>
      <c r="E63" s="128" t="s">
        <v>24</v>
      </c>
      <c r="F63" s="151" t="s">
        <v>112</v>
      </c>
      <c r="G63" s="137" t="s">
        <v>113</v>
      </c>
      <c r="H63" s="152"/>
      <c r="I63" s="152"/>
      <c r="J63" s="139" t="e">
        <f>IF(I63/H63*100&gt;100,100,I63/H63*100)</f>
        <v>#DIV/0!</v>
      </c>
      <c r="K63" s="139" t="e">
        <f>J63</f>
        <v>#DIV/0!</v>
      </c>
      <c r="L63" s="159" t="e">
        <f>(K60+K63)/2</f>
        <v>#DIV/0!</v>
      </c>
      <c r="M63" s="156"/>
      <c r="N63" s="139"/>
    </row>
    <row r="64" spans="1:14" ht="60" customHeight="1" x14ac:dyDescent="0.25">
      <c r="A64" s="142"/>
      <c r="B64" s="161" t="s">
        <v>387</v>
      </c>
      <c r="C64" s="134" t="s">
        <v>388</v>
      </c>
      <c r="D64" s="135" t="s">
        <v>389</v>
      </c>
      <c r="E64" s="128" t="s">
        <v>19</v>
      </c>
      <c r="F64" s="162" t="s">
        <v>390</v>
      </c>
      <c r="G64" s="163" t="s">
        <v>21</v>
      </c>
      <c r="H64" s="138">
        <v>100</v>
      </c>
      <c r="I64" s="138">
        <v>100</v>
      </c>
      <c r="J64" s="139">
        <f>IF(I64/H64*100&gt;100,100,I64/H64*100)</f>
        <v>100</v>
      </c>
      <c r="K64" s="140">
        <f>(J64+J65)/2</f>
        <v>100</v>
      </c>
      <c r="L64" s="141">
        <f>(K64+K66)/2</f>
        <v>100</v>
      </c>
      <c r="M64" s="156"/>
      <c r="N64" s="160"/>
    </row>
    <row r="65" spans="1:14" ht="78" customHeight="1" x14ac:dyDescent="0.25">
      <c r="A65" s="142"/>
      <c r="B65" s="164"/>
      <c r="C65" s="134"/>
      <c r="D65" s="144"/>
      <c r="E65" s="128" t="s">
        <v>19</v>
      </c>
      <c r="F65" s="162" t="s">
        <v>391</v>
      </c>
      <c r="G65" s="163" t="s">
        <v>21</v>
      </c>
      <c r="H65" s="138">
        <v>100</v>
      </c>
      <c r="I65" s="138">
        <v>100</v>
      </c>
      <c r="J65" s="139">
        <f>IF(I65/H65*100&gt;100,100,I65/H65*100)</f>
        <v>100</v>
      </c>
      <c r="K65" s="147"/>
      <c r="L65" s="146"/>
      <c r="M65" s="156"/>
      <c r="N65" s="160"/>
    </row>
    <row r="66" spans="1:14" ht="33.75" customHeight="1" x14ac:dyDescent="0.25">
      <c r="A66" s="165"/>
      <c r="B66" s="166"/>
      <c r="C66" s="149"/>
      <c r="D66" s="150"/>
      <c r="E66" s="128" t="s">
        <v>24</v>
      </c>
      <c r="F66" s="151" t="s">
        <v>392</v>
      </c>
      <c r="G66" s="137" t="s">
        <v>393</v>
      </c>
      <c r="H66" s="138">
        <v>5</v>
      </c>
      <c r="I66" s="138">
        <v>5</v>
      </c>
      <c r="J66" s="139">
        <f>IF(I66/H66*100&gt;100,100,I66/H66*100)</f>
        <v>100</v>
      </c>
      <c r="K66" s="139">
        <f>J66</f>
        <v>100</v>
      </c>
      <c r="L66" s="153"/>
      <c r="M66" s="167"/>
      <c r="N66" s="139"/>
    </row>
    <row r="67" spans="1:14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9"/>
      <c r="N67" s="168"/>
    </row>
    <row r="68" spans="1:14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9"/>
      <c r="N68" s="168"/>
    </row>
    <row r="69" spans="1:14" ht="20.25" x14ac:dyDescent="0.3">
      <c r="A69" s="168"/>
      <c r="B69" s="170" t="s">
        <v>151</v>
      </c>
      <c r="C69" s="170"/>
      <c r="D69" s="171"/>
      <c r="E69" s="171"/>
      <c r="F69" s="171"/>
      <c r="G69" s="171"/>
      <c r="H69" s="171"/>
      <c r="I69" s="170" t="s">
        <v>152</v>
      </c>
      <c r="J69" s="170"/>
      <c r="K69" s="170"/>
      <c r="L69" s="170"/>
      <c r="M69" s="169"/>
      <c r="N69" s="168"/>
    </row>
    <row r="70" spans="1:14" ht="20.25" x14ac:dyDescent="0.3">
      <c r="A70" s="168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68"/>
      <c r="N70" s="168"/>
    </row>
    <row r="71" spans="1:14" ht="18.75" x14ac:dyDescent="0.3">
      <c r="A71" s="168"/>
      <c r="B71" s="168"/>
      <c r="C71" s="172"/>
      <c r="D71" s="172"/>
      <c r="E71" s="173"/>
      <c r="F71" s="173"/>
      <c r="G71" s="173"/>
      <c r="H71" s="173"/>
      <c r="I71" s="173"/>
      <c r="J71" s="173"/>
      <c r="K71" s="173"/>
      <c r="L71" s="168"/>
      <c r="M71" s="168"/>
      <c r="N71" s="168"/>
    </row>
    <row r="72" spans="1:14" ht="20.25" x14ac:dyDescent="0.3">
      <c r="B72" s="170" t="s">
        <v>279</v>
      </c>
      <c r="C72" s="170"/>
      <c r="D72" s="171"/>
      <c r="E72" s="171"/>
      <c r="F72" s="171"/>
      <c r="G72" s="171"/>
      <c r="H72" s="171"/>
      <c r="I72" s="170" t="s">
        <v>154</v>
      </c>
      <c r="J72" s="170"/>
      <c r="K72" s="170"/>
      <c r="L72" s="170"/>
    </row>
  </sheetData>
  <autoFilter ref="A3:M3"/>
  <mergeCells count="71">
    <mergeCell ref="C71:D71"/>
    <mergeCell ref="B72:C72"/>
    <mergeCell ref="I72:L72"/>
    <mergeCell ref="C64:C66"/>
    <mergeCell ref="D64:D66"/>
    <mergeCell ref="K64:K65"/>
    <mergeCell ref="L64:L66"/>
    <mergeCell ref="B69:C69"/>
    <mergeCell ref="I69:L69"/>
    <mergeCell ref="C56:C59"/>
    <mergeCell ref="D56:D59"/>
    <mergeCell ref="K56:K58"/>
    <mergeCell ref="L56:L59"/>
    <mergeCell ref="C60:C63"/>
    <mergeCell ref="D60:D63"/>
    <mergeCell ref="K60:K62"/>
    <mergeCell ref="C48:C51"/>
    <mergeCell ref="D48:D51"/>
    <mergeCell ref="K48:K50"/>
    <mergeCell ref="L48:L51"/>
    <mergeCell ref="C52:C55"/>
    <mergeCell ref="D52:D55"/>
    <mergeCell ref="K52:K54"/>
    <mergeCell ref="L52:L55"/>
    <mergeCell ref="L36:L39"/>
    <mergeCell ref="C40:C43"/>
    <mergeCell ref="D40:D43"/>
    <mergeCell ref="K40:K42"/>
    <mergeCell ref="L40:L43"/>
    <mergeCell ref="C44:C47"/>
    <mergeCell ref="D44:D47"/>
    <mergeCell ref="K44:K46"/>
    <mergeCell ref="L44:L47"/>
    <mergeCell ref="C32:C35"/>
    <mergeCell ref="D32:D35"/>
    <mergeCell ref="K32:K34"/>
    <mergeCell ref="C36:C39"/>
    <mergeCell ref="D36:D39"/>
    <mergeCell ref="K36:K38"/>
    <mergeCell ref="C24:C27"/>
    <mergeCell ref="D24:D27"/>
    <mergeCell ref="K24:K26"/>
    <mergeCell ref="L24:L27"/>
    <mergeCell ref="C28:C31"/>
    <mergeCell ref="D28:D31"/>
    <mergeCell ref="K28:K30"/>
    <mergeCell ref="L28:L31"/>
    <mergeCell ref="C16:C19"/>
    <mergeCell ref="D16:D19"/>
    <mergeCell ref="K16:K18"/>
    <mergeCell ref="L16:L19"/>
    <mergeCell ref="C20:C23"/>
    <mergeCell ref="D20:D23"/>
    <mergeCell ref="K20:K22"/>
    <mergeCell ref="L20:L23"/>
    <mergeCell ref="K8:K10"/>
    <mergeCell ref="L8:L11"/>
    <mergeCell ref="C12:C15"/>
    <mergeCell ref="D12:D15"/>
    <mergeCell ref="K12:K14"/>
    <mergeCell ref="L12:L15"/>
    <mergeCell ref="B1:N1"/>
    <mergeCell ref="A4:A66"/>
    <mergeCell ref="B4:B7"/>
    <mergeCell ref="C4:C7"/>
    <mergeCell ref="D4:D7"/>
    <mergeCell ref="K4:K6"/>
    <mergeCell ref="L4:L7"/>
    <mergeCell ref="M4:M66"/>
    <mergeCell ref="C8:C11"/>
    <mergeCell ref="D8:D11"/>
  </mergeCells>
  <pageMargins left="0.11811023622047245" right="0.11811023622047245" top="0.15748031496062992" bottom="0.15748031496062992" header="0.31496062992125984" footer="0.31496062992125984"/>
  <pageSetup paperSize="9" scale="47" fitToHeight="3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I20"/>
  <sheetViews>
    <sheetView tabSelected="1" view="pageBreakPreview" zoomScale="60" zoomScaleNormal="75" workbookViewId="0">
      <selection activeCell="E16" sqref="E16"/>
    </sheetView>
  </sheetViews>
  <sheetFormatPr defaultRowHeight="15" x14ac:dyDescent="0.25"/>
  <cols>
    <col min="1" max="1" width="28.5703125" style="126" customWidth="1"/>
    <col min="2" max="2" width="36.5703125" style="126" customWidth="1"/>
    <col min="3" max="3" width="33.28515625" style="126" customWidth="1"/>
    <col min="4" max="4" width="16" style="126" customWidth="1"/>
    <col min="5" max="5" width="23.28515625" style="126" customWidth="1"/>
    <col min="6" max="6" width="70.42578125" style="126" customWidth="1"/>
    <col min="7" max="7" width="12.7109375" style="126" customWidth="1"/>
    <col min="8" max="8" width="13.42578125" style="126" customWidth="1"/>
    <col min="9" max="9" width="17.5703125" style="126" customWidth="1"/>
    <col min="10" max="10" width="19" style="126" customWidth="1"/>
    <col min="11" max="11" width="20.7109375" style="126" customWidth="1"/>
    <col min="12" max="12" width="15.28515625" style="126" customWidth="1"/>
    <col min="13" max="13" width="18.28515625" style="126" customWidth="1"/>
    <col min="14" max="14" width="19.85546875" style="126" customWidth="1"/>
    <col min="15" max="16384" width="9.140625" style="126"/>
  </cols>
  <sheetData>
    <row r="1" spans="1:87" s="176" customFormat="1" ht="26.25" customHeight="1" x14ac:dyDescent="0.25">
      <c r="A1" s="174" t="s">
        <v>401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</row>
    <row r="2" spans="1:87" s="176" customFormat="1" ht="26.25" customHeight="1" x14ac:dyDescent="0.25">
      <c r="A2" s="177" t="s">
        <v>402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</row>
    <row r="3" spans="1:87" s="176" customFormat="1" ht="26.25" customHeight="1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</row>
    <row r="4" spans="1:87" s="183" customFormat="1" ht="200.25" customHeight="1" x14ac:dyDescent="0.25">
      <c r="A4" s="128" t="s">
        <v>1</v>
      </c>
      <c r="B4" s="128" t="s">
        <v>2</v>
      </c>
      <c r="C4" s="179" t="s">
        <v>403</v>
      </c>
      <c r="D4" s="179" t="s">
        <v>4</v>
      </c>
      <c r="E4" s="179" t="s">
        <v>5</v>
      </c>
      <c r="F4" s="179" t="s">
        <v>404</v>
      </c>
      <c r="G4" s="179" t="s">
        <v>7</v>
      </c>
      <c r="H4" s="180" t="s">
        <v>8</v>
      </c>
      <c r="I4" s="181" t="s">
        <v>9</v>
      </c>
      <c r="J4" s="180" t="s">
        <v>10</v>
      </c>
      <c r="K4" s="180" t="s">
        <v>11</v>
      </c>
      <c r="L4" s="128" t="s">
        <v>12</v>
      </c>
      <c r="M4" s="128" t="s">
        <v>13</v>
      </c>
      <c r="N4" s="128" t="s">
        <v>14</v>
      </c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</row>
    <row r="5" spans="1:87" s="183" customFormat="1" ht="15.75" x14ac:dyDescent="0.25">
      <c r="A5" s="184">
        <v>1</v>
      </c>
      <c r="B5" s="184"/>
      <c r="C5" s="184" t="s">
        <v>405</v>
      </c>
      <c r="D5" s="184"/>
      <c r="E5" s="184"/>
      <c r="F5" s="184" t="s">
        <v>406</v>
      </c>
      <c r="G5" s="184"/>
      <c r="H5" s="185">
        <v>4</v>
      </c>
      <c r="I5" s="185">
        <v>5</v>
      </c>
      <c r="J5" s="185">
        <v>6</v>
      </c>
      <c r="K5" s="185">
        <v>7</v>
      </c>
      <c r="L5" s="185">
        <v>11</v>
      </c>
      <c r="M5" s="186">
        <v>12</v>
      </c>
      <c r="N5" s="186">
        <v>13</v>
      </c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</row>
    <row r="6" spans="1:87" ht="15.75" x14ac:dyDescent="0.25">
      <c r="A6" s="187"/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8"/>
      <c r="M6" s="189"/>
      <c r="N6" s="189"/>
    </row>
    <row r="7" spans="1:87" ht="60.75" customHeight="1" x14ac:dyDescent="0.25">
      <c r="A7" s="190" t="s">
        <v>407</v>
      </c>
      <c r="B7" s="191" t="s">
        <v>408</v>
      </c>
      <c r="C7" s="192" t="s">
        <v>409</v>
      </c>
      <c r="D7" s="193" t="s">
        <v>410</v>
      </c>
      <c r="E7" s="152" t="s">
        <v>19</v>
      </c>
      <c r="F7" s="194" t="s">
        <v>411</v>
      </c>
      <c r="G7" s="194" t="s">
        <v>21</v>
      </c>
      <c r="H7" s="195">
        <f>[1]Расчет!E9</f>
        <v>100</v>
      </c>
      <c r="I7" s="195">
        <f>[1]Расчет!F9</f>
        <v>100</v>
      </c>
      <c r="J7" s="196">
        <f>IF(I7/H7*100&gt;130,130,I7/H7*100)</f>
        <v>100</v>
      </c>
      <c r="K7" s="197">
        <f>(J7+J8)/2</f>
        <v>100</v>
      </c>
      <c r="L7" s="198">
        <f>(K7+K9)/2</f>
        <v>92.166666666666671</v>
      </c>
      <c r="M7" s="199" t="s">
        <v>29</v>
      </c>
      <c r="N7" s="200"/>
    </row>
    <row r="8" spans="1:87" ht="75" customHeight="1" x14ac:dyDescent="0.25">
      <c r="A8" s="201"/>
      <c r="B8" s="202"/>
      <c r="C8" s="203"/>
      <c r="D8" s="204"/>
      <c r="E8" s="152" t="s">
        <v>19</v>
      </c>
      <c r="F8" s="194" t="s">
        <v>412</v>
      </c>
      <c r="G8" s="194" t="s">
        <v>21</v>
      </c>
      <c r="H8" s="195">
        <f>[1]Расчет!E12</f>
        <v>100</v>
      </c>
      <c r="I8" s="195">
        <f>[1]Расчет!F12</f>
        <v>100</v>
      </c>
      <c r="J8" s="196">
        <f>IF(I8/H8*100&gt;130,130,I8/H8*100)</f>
        <v>100</v>
      </c>
      <c r="K8" s="205"/>
      <c r="L8" s="206"/>
      <c r="M8" s="207"/>
      <c r="N8" s="208"/>
    </row>
    <row r="9" spans="1:87" ht="35.25" customHeight="1" x14ac:dyDescent="0.25">
      <c r="A9" s="201"/>
      <c r="B9" s="209"/>
      <c r="C9" s="210"/>
      <c r="D9" s="211"/>
      <c r="E9" s="152" t="s">
        <v>24</v>
      </c>
      <c r="F9" s="212" t="s">
        <v>413</v>
      </c>
      <c r="G9" s="212" t="s">
        <v>26</v>
      </c>
      <c r="H9" s="213">
        <f>[1]Расчет!E17</f>
        <v>1800</v>
      </c>
      <c r="I9" s="213">
        <f>[1]Расчет!F17</f>
        <v>1518</v>
      </c>
      <c r="J9" s="214">
        <f>IF(I9/H9*100&gt;100,100,I9/H9*100)</f>
        <v>84.333333333333343</v>
      </c>
      <c r="K9" s="195">
        <f>J9</f>
        <v>84.333333333333343</v>
      </c>
      <c r="L9" s="215"/>
      <c r="M9" s="207"/>
      <c r="N9" s="216"/>
    </row>
    <row r="10" spans="1:87" ht="63" customHeight="1" x14ac:dyDescent="0.25">
      <c r="A10" s="201"/>
      <c r="B10" s="191" t="s">
        <v>414</v>
      </c>
      <c r="C10" s="192" t="s">
        <v>415</v>
      </c>
      <c r="D10" s="193" t="s">
        <v>410</v>
      </c>
      <c r="E10" s="152" t="s">
        <v>19</v>
      </c>
      <c r="F10" s="194" t="s">
        <v>416</v>
      </c>
      <c r="G10" s="194" t="s">
        <v>21</v>
      </c>
      <c r="H10" s="195">
        <f>[1]Расчет!E32</f>
        <v>100</v>
      </c>
      <c r="I10" s="195">
        <f>[1]Расчет!F32</f>
        <v>100</v>
      </c>
      <c r="J10" s="196">
        <f>IF(I10/H10*100&gt;130,130,I10/H10*100)</f>
        <v>100</v>
      </c>
      <c r="K10" s="197">
        <f>(J10+J11)/2</f>
        <v>100</v>
      </c>
      <c r="L10" s="198">
        <f>(K10+K12)/2</f>
        <v>98.966666666666669</v>
      </c>
      <c r="M10" s="207"/>
      <c r="N10" s="200"/>
    </row>
    <row r="11" spans="1:87" ht="66.75" customHeight="1" x14ac:dyDescent="0.25">
      <c r="A11" s="201"/>
      <c r="B11" s="202"/>
      <c r="C11" s="203"/>
      <c r="D11" s="204"/>
      <c r="E11" s="152" t="s">
        <v>19</v>
      </c>
      <c r="F11" s="194" t="s">
        <v>417</v>
      </c>
      <c r="G11" s="194" t="s">
        <v>21</v>
      </c>
      <c r="H11" s="195">
        <f>[1]Расчет!E35</f>
        <v>100</v>
      </c>
      <c r="I11" s="195">
        <f>[1]Расчет!F35</f>
        <v>100</v>
      </c>
      <c r="J11" s="196">
        <f>IF(I11/H11*100&gt;130,130,I11/H11*100)</f>
        <v>100</v>
      </c>
      <c r="K11" s="217"/>
      <c r="L11" s="206"/>
      <c r="M11" s="207"/>
      <c r="N11" s="208"/>
    </row>
    <row r="12" spans="1:87" ht="42" customHeight="1" x14ac:dyDescent="0.25">
      <c r="A12" s="201"/>
      <c r="B12" s="209"/>
      <c r="C12" s="210"/>
      <c r="D12" s="211"/>
      <c r="E12" s="152" t="s">
        <v>24</v>
      </c>
      <c r="F12" s="212" t="s">
        <v>413</v>
      </c>
      <c r="G12" s="212" t="s">
        <v>26</v>
      </c>
      <c r="H12" s="213">
        <f>[1]Расчет!E40</f>
        <v>3000</v>
      </c>
      <c r="I12" s="213">
        <f>[1]Расчет!F40</f>
        <v>2938</v>
      </c>
      <c r="J12" s="214">
        <f>IF(I12/H12*100&gt;100,100,I12/H12*100)</f>
        <v>97.933333333333323</v>
      </c>
      <c r="K12" s="195">
        <f>J12</f>
        <v>97.933333333333323</v>
      </c>
      <c r="L12" s="215"/>
      <c r="M12" s="207"/>
      <c r="N12" s="216"/>
    </row>
    <row r="13" spans="1:87" ht="63" x14ac:dyDescent="0.25">
      <c r="A13" s="201"/>
      <c r="B13" s="191" t="s">
        <v>418</v>
      </c>
      <c r="C13" s="192" t="s">
        <v>419</v>
      </c>
      <c r="D13" s="193" t="s">
        <v>410</v>
      </c>
      <c r="E13" s="152" t="s">
        <v>19</v>
      </c>
      <c r="F13" s="194" t="s">
        <v>416</v>
      </c>
      <c r="G13" s="194" t="s">
        <v>21</v>
      </c>
      <c r="H13" s="195">
        <f>[1]Расчет!E55</f>
        <v>100</v>
      </c>
      <c r="I13" s="195">
        <f>[1]Расчет!F55</f>
        <v>100</v>
      </c>
      <c r="J13" s="196">
        <f>IF(I13/H13*100&gt;130,130,I13/H13*100)</f>
        <v>100</v>
      </c>
      <c r="K13" s="197">
        <f>(J13+J14)/2</f>
        <v>100</v>
      </c>
      <c r="L13" s="198">
        <f>(K13+K15)/2</f>
        <v>100</v>
      </c>
      <c r="M13" s="207"/>
      <c r="N13" s="200"/>
    </row>
    <row r="14" spans="1:87" ht="71.25" customHeight="1" x14ac:dyDescent="0.25">
      <c r="A14" s="201"/>
      <c r="B14" s="202"/>
      <c r="C14" s="203"/>
      <c r="D14" s="204"/>
      <c r="E14" s="152" t="s">
        <v>19</v>
      </c>
      <c r="F14" s="194" t="s">
        <v>420</v>
      </c>
      <c r="G14" s="194" t="s">
        <v>21</v>
      </c>
      <c r="H14" s="195">
        <f>[1]Расчет!E58</f>
        <v>100</v>
      </c>
      <c r="I14" s="195">
        <f>[1]Расчет!F58</f>
        <v>100</v>
      </c>
      <c r="J14" s="196">
        <f>IF(I14/H14*100&gt;130,130,I14/H14*100)</f>
        <v>100</v>
      </c>
      <c r="K14" s="217"/>
      <c r="L14" s="206"/>
      <c r="M14" s="207"/>
      <c r="N14" s="208"/>
    </row>
    <row r="15" spans="1:87" ht="43.5" customHeight="1" x14ac:dyDescent="0.25">
      <c r="A15" s="218"/>
      <c r="B15" s="209"/>
      <c r="C15" s="210"/>
      <c r="D15" s="211"/>
      <c r="E15" s="152" t="s">
        <v>24</v>
      </c>
      <c r="F15" s="212" t="s">
        <v>413</v>
      </c>
      <c r="G15" s="212" t="s">
        <v>26</v>
      </c>
      <c r="H15" s="213">
        <f>[1]Расчет!E63</f>
        <v>200</v>
      </c>
      <c r="I15" s="213">
        <f>[1]Расчет!F63</f>
        <v>208.5</v>
      </c>
      <c r="J15" s="214">
        <f>IF(I15/H15*100&gt;100,100,I15/H15*100)</f>
        <v>100</v>
      </c>
      <c r="K15" s="195">
        <f>J15</f>
        <v>100</v>
      </c>
      <c r="L15" s="215"/>
      <c r="M15" s="219"/>
      <c r="N15" s="216"/>
    </row>
    <row r="16" spans="1:87" ht="30.75" customHeight="1" x14ac:dyDescent="0.3">
      <c r="L16" s="220"/>
    </row>
    <row r="17" spans="1:12" ht="59.25" customHeight="1" x14ac:dyDescent="0.25">
      <c r="A17" s="221" t="s">
        <v>151</v>
      </c>
      <c r="B17" s="221"/>
      <c r="C17" s="221"/>
      <c r="D17" s="222"/>
      <c r="E17" s="223"/>
      <c r="F17" s="223"/>
      <c r="G17" s="223"/>
      <c r="H17" s="224" t="s">
        <v>152</v>
      </c>
      <c r="I17" s="224"/>
      <c r="J17" s="224"/>
      <c r="K17" s="224"/>
      <c r="L17" s="168"/>
    </row>
    <row r="18" spans="1:12" ht="18.75" x14ac:dyDescent="0.25">
      <c r="A18" s="222"/>
      <c r="B18" s="222"/>
      <c r="C18" s="222"/>
      <c r="D18" s="222"/>
      <c r="E18" s="223"/>
      <c r="F18" s="223"/>
      <c r="G18" s="223"/>
      <c r="H18" s="225"/>
      <c r="I18" s="222"/>
      <c r="J18" s="222"/>
      <c r="K18" s="222"/>
      <c r="L18" s="168"/>
    </row>
    <row r="19" spans="1:12" ht="48.75" customHeight="1" x14ac:dyDescent="0.25">
      <c r="A19" s="221" t="s">
        <v>279</v>
      </c>
      <c r="B19" s="221"/>
      <c r="C19" s="221"/>
      <c r="D19" s="222"/>
      <c r="E19" s="223"/>
      <c r="F19" s="223"/>
      <c r="G19" s="223"/>
      <c r="H19" s="224" t="s">
        <v>154</v>
      </c>
      <c r="I19" s="224"/>
      <c r="J19" s="224"/>
      <c r="K19" s="224"/>
      <c r="L19" s="168"/>
    </row>
    <row r="20" spans="1:12" ht="20.25" x14ac:dyDescent="0.25">
      <c r="A20" s="226"/>
      <c r="B20" s="226"/>
      <c r="C20" s="226"/>
      <c r="D20" s="227"/>
      <c r="H20" s="227"/>
      <c r="I20" s="227"/>
      <c r="J20" s="227"/>
      <c r="K20" s="227"/>
      <c r="L20" s="226"/>
    </row>
  </sheetData>
  <mergeCells count="27">
    <mergeCell ref="A17:C17"/>
    <mergeCell ref="H17:K17"/>
    <mergeCell ref="A19:C19"/>
    <mergeCell ref="H19:K19"/>
    <mergeCell ref="B13:B15"/>
    <mergeCell ref="C13:C15"/>
    <mergeCell ref="D13:D15"/>
    <mergeCell ref="K13:K14"/>
    <mergeCell ref="L13:L15"/>
    <mergeCell ref="N13:N15"/>
    <mergeCell ref="N7:N9"/>
    <mergeCell ref="B10:B12"/>
    <mergeCell ref="C10:C12"/>
    <mergeCell ref="D10:D12"/>
    <mergeCell ref="K10:K11"/>
    <mergeCell ref="L10:L12"/>
    <mergeCell ref="N10:N12"/>
    <mergeCell ref="A1:N1"/>
    <mergeCell ref="A2:N2"/>
    <mergeCell ref="A6:K6"/>
    <mergeCell ref="A7:A15"/>
    <mergeCell ref="B7:B9"/>
    <mergeCell ref="C7:C9"/>
    <mergeCell ref="D7:D9"/>
    <mergeCell ref="K7:K8"/>
    <mergeCell ref="L7:L9"/>
    <mergeCell ref="M7:M15"/>
  </mergeCells>
  <pageMargins left="0" right="0" top="0.70866141732283472" bottom="0" header="0.31496062992125984" footer="0"/>
  <pageSetup paperSize="9" scale="4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8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9.425781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36.5703125" customWidth="1"/>
  </cols>
  <sheetData>
    <row r="1" spans="1:14" ht="65.25" customHeight="1" x14ac:dyDescent="0.25">
      <c r="B1" s="1" t="s">
        <v>164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165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70</v>
      </c>
      <c r="I9" s="17">
        <v>83.3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0</v>
      </c>
      <c r="I10" s="16">
        <v>0</v>
      </c>
      <c r="J10" s="17">
        <v>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7</v>
      </c>
      <c r="I11" s="32">
        <v>8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>
        <v>100</v>
      </c>
      <c r="I12" s="17">
        <v>100</v>
      </c>
      <c r="J12" s="17">
        <f t="shared" si="1"/>
        <v>100</v>
      </c>
      <c r="K12" s="18">
        <f>(J12+J13+J14)/2</f>
        <v>100.0005</v>
      </c>
      <c r="L12" s="19">
        <f>(K12+K15)/2</f>
        <v>100.00024999999999</v>
      </c>
      <c r="M12" s="35"/>
      <c r="N12" s="20"/>
    </row>
    <row r="13" spans="1:14" ht="75.95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>
        <v>100</v>
      </c>
      <c r="I13" s="17">
        <v>100</v>
      </c>
      <c r="J13" s="17">
        <f t="shared" si="1"/>
        <v>100</v>
      </c>
      <c r="K13" s="24"/>
      <c r="L13" s="25"/>
      <c r="M13" s="35"/>
      <c r="N13" s="20"/>
    </row>
    <row r="14" spans="1:14" ht="120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>
        <v>1E-3</v>
      </c>
      <c r="K14" s="27"/>
      <c r="L14" s="25"/>
      <c r="M14" s="35"/>
      <c r="N14" s="20"/>
    </row>
    <row r="15" spans="1:14" ht="33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>
        <v>1</v>
      </c>
      <c r="I15" s="32">
        <v>1</v>
      </c>
      <c r="J15" s="17">
        <f t="shared" si="1"/>
        <v>100</v>
      </c>
      <c r="K15" s="17">
        <f>J15</f>
        <v>100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18">
        <f>(J44+J45+J46)/2</f>
        <v>100</v>
      </c>
      <c r="L44" s="19">
        <f>(K44+K47)/2</f>
        <v>100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50</v>
      </c>
      <c r="I45" s="17">
        <v>60</v>
      </c>
      <c r="J45" s="17">
        <f>IF(I45/H45*100&gt;100,100,I45/H45*100)</f>
        <v>100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1</v>
      </c>
      <c r="I47" s="32">
        <v>1</v>
      </c>
      <c r="J47" s="17">
        <f>IF(I47/H47*100&gt;100,100,I47/H47*100)</f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100</v>
      </c>
      <c r="L56" s="19">
        <f>(K56+K59)/2</f>
        <v>99.761336515513136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83</v>
      </c>
      <c r="I57" s="17">
        <v>86.7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3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419</v>
      </c>
      <c r="I59" s="32">
        <v>417</v>
      </c>
      <c r="J59" s="17">
        <f>IF(I59/H59*100&gt;100,100,I59/H59*100)</f>
        <v>99.522673031026258</v>
      </c>
      <c r="K59" s="17">
        <f>J59</f>
        <v>99.522673031026258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73" si="4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4"/>
        <v>100</v>
      </c>
      <c r="K68" s="18">
        <f>(J68+J69+J70)/3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90</v>
      </c>
      <c r="I69" s="17">
        <v>91.7</v>
      </c>
      <c r="J69" s="17">
        <f t="shared" si="4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100</v>
      </c>
      <c r="I70" s="16">
        <v>100</v>
      </c>
      <c r="J70" s="17">
        <f t="shared" si="4"/>
        <v>100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2</v>
      </c>
      <c r="I71" s="32">
        <v>2</v>
      </c>
      <c r="J71" s="17">
        <f t="shared" si="4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4"/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4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5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5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5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5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5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5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5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6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6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6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6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6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6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6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 t="shared" ref="J95:J110" si="7"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 t="shared" si="7"/>
        <v>#DIV/0!</v>
      </c>
      <c r="K96" s="18" t="e">
        <f>(J96+J97+J98)/3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 t="shared" si="7"/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 t="e">
        <f t="shared" si="7"/>
        <v>#DIV/0!</v>
      </c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 t="shared" si="7"/>
        <v>#DIV/0!</v>
      </c>
      <c r="K99" s="17" t="e">
        <f>J99</f>
        <v>#DIV/0!</v>
      </c>
      <c r="L99" s="33"/>
      <c r="M99" s="35"/>
      <c r="N99" s="17"/>
    </row>
    <row r="100" spans="1:14" ht="75.95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>
        <v>100</v>
      </c>
      <c r="I100" s="17">
        <v>100</v>
      </c>
      <c r="J100" s="17">
        <f t="shared" si="7"/>
        <v>100</v>
      </c>
      <c r="K100" s="18">
        <f>(J100+J101+J102)/3</f>
        <v>98.666666666666671</v>
      </c>
      <c r="L100" s="19">
        <f>(K100+K103)/2</f>
        <v>98.716049382716051</v>
      </c>
      <c r="M100" s="35"/>
      <c r="N100" s="20"/>
    </row>
    <row r="101" spans="1:14" ht="75.95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>
        <v>88.2</v>
      </c>
      <c r="I101" s="17">
        <v>88.9</v>
      </c>
      <c r="J101" s="17">
        <f t="shared" si="7"/>
        <v>100</v>
      </c>
      <c r="K101" s="24"/>
      <c r="L101" s="25"/>
      <c r="M101" s="35"/>
      <c r="N101" s="20"/>
    </row>
    <row r="102" spans="1:14" ht="90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>
        <v>100</v>
      </c>
      <c r="I102" s="16">
        <v>96</v>
      </c>
      <c r="J102" s="17">
        <f t="shared" si="7"/>
        <v>96</v>
      </c>
      <c r="K102" s="27"/>
      <c r="L102" s="25"/>
      <c r="M102" s="35"/>
      <c r="N102" s="20"/>
    </row>
    <row r="103" spans="1:14" ht="33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>
        <v>162</v>
      </c>
      <c r="I103" s="32">
        <v>160</v>
      </c>
      <c r="J103" s="17">
        <f t="shared" si="7"/>
        <v>98.76543209876543</v>
      </c>
      <c r="K103" s="17">
        <f>J103</f>
        <v>98.76543209876543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7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7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7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7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7"/>
        <v>100</v>
      </c>
      <c r="K108" s="18">
        <f>(J108+J109+J110)/3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85.7</v>
      </c>
      <c r="I109" s="17">
        <v>90</v>
      </c>
      <c r="J109" s="17">
        <f t="shared" si="7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>
        <v>100</v>
      </c>
      <c r="I110" s="16">
        <v>100</v>
      </c>
      <c r="J110" s="17">
        <f t="shared" si="7"/>
        <v>100</v>
      </c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8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8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8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8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8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8"/>
        <v>100</v>
      </c>
      <c r="K120" s="18">
        <f>(J120+J121+J122)/3</f>
        <v>99.333333333333329</v>
      </c>
      <c r="L120" s="19">
        <f>(K120+K123)/2</f>
        <v>99.240530303030297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91.7</v>
      </c>
      <c r="I121" s="17">
        <v>92</v>
      </c>
      <c r="J121" s="17">
        <f t="shared" si="8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98</v>
      </c>
      <c r="J122" s="17">
        <f t="shared" si="8"/>
        <v>98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352</v>
      </c>
      <c r="I123" s="32">
        <v>349</v>
      </c>
      <c r="J123" s="17">
        <f t="shared" si="8"/>
        <v>99.147727272727266</v>
      </c>
      <c r="K123" s="17">
        <f>J123</f>
        <v>99.147727272727266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8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8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8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8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8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8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9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 t="shared" si="9"/>
        <v>#DIV/0!</v>
      </c>
      <c r="K180" s="18" t="e">
        <f>(J180+J181+J182)/3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 t="shared" si="9"/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 t="e">
        <f t="shared" si="9"/>
        <v>#DIV/0!</v>
      </c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 t="shared" si="9"/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 t="shared" si="9"/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 t="shared" si="9"/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96.666666666666671</v>
      </c>
      <c r="L192" s="19">
        <f>(K192+K195)/2</f>
        <v>97.909604519774007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90</v>
      </c>
      <c r="J193" s="17">
        <f t="shared" si="9"/>
        <v>90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9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118</v>
      </c>
      <c r="I195" s="32">
        <v>117</v>
      </c>
      <c r="J195" s="17">
        <f t="shared" si="9"/>
        <v>99.152542372881356</v>
      </c>
      <c r="K195" s="17">
        <f>J195</f>
        <v>99.152542372881356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9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9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0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0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0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0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0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0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10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0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0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0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10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10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10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1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1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1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1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1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17.3</v>
      </c>
      <c r="I280" s="17">
        <v>17.399999999999999</v>
      </c>
      <c r="J280" s="17">
        <f t="shared" si="11"/>
        <v>100</v>
      </c>
      <c r="K280" s="18">
        <f>(J280+J281+J282)/3</f>
        <v>100</v>
      </c>
      <c r="L280" s="19">
        <f>(K280+K283)/2</f>
        <v>95.372460496613996</v>
      </c>
      <c r="M280" s="35"/>
      <c r="N280" s="71" t="s">
        <v>163</v>
      </c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20</v>
      </c>
      <c r="I281" s="17">
        <v>27.3</v>
      </c>
      <c r="J281" s="17">
        <f t="shared" si="11"/>
        <v>100</v>
      </c>
      <c r="K281" s="24"/>
      <c r="L281" s="25"/>
      <c r="M281" s="35"/>
      <c r="N281" s="72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77.8</v>
      </c>
      <c r="I282" s="16">
        <v>77.8</v>
      </c>
      <c r="J282" s="17">
        <f t="shared" si="11"/>
        <v>100</v>
      </c>
      <c r="K282" s="27"/>
      <c r="L282" s="25"/>
      <c r="M282" s="35"/>
      <c r="N282" s="72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24365</v>
      </c>
      <c r="I283" s="31">
        <v>22110</v>
      </c>
      <c r="J283" s="17">
        <f t="shared" si="11"/>
        <v>90.744920993227993</v>
      </c>
      <c r="K283" s="17">
        <f>J283</f>
        <v>90.744920993227993</v>
      </c>
      <c r="L283" s="33"/>
      <c r="M283" s="35"/>
      <c r="N283" s="73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18.399999999999999</v>
      </c>
      <c r="I284" s="17">
        <v>18.5</v>
      </c>
      <c r="J284" s="17">
        <f t="shared" si="11"/>
        <v>100</v>
      </c>
      <c r="K284" s="18">
        <f>(J284+J285+J286)/3</f>
        <v>97.600000000000009</v>
      </c>
      <c r="L284" s="19">
        <f>(K284+K287)/2</f>
        <v>94.250488538143571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16.399999999999999</v>
      </c>
      <c r="I285" s="17">
        <v>43.3</v>
      </c>
      <c r="J285" s="17">
        <f t="shared" si="11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50</v>
      </c>
      <c r="I286" s="16">
        <v>46.4</v>
      </c>
      <c r="J286" s="17">
        <f t="shared" si="11"/>
        <v>92.8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21288</v>
      </c>
      <c r="I287" s="31">
        <v>19351</v>
      </c>
      <c r="J287" s="17">
        <f t="shared" si="11"/>
        <v>90.90097707628712</v>
      </c>
      <c r="K287" s="17">
        <f>J287</f>
        <v>90.90097707628712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1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1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1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1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I11+I47+I51+I59</f>
        <v>426</v>
      </c>
    </row>
    <row r="317" spans="1:14" x14ac:dyDescent="0.25">
      <c r="I317" s="63">
        <f>I71+I99+I103+I111+I123</f>
        <v>512</v>
      </c>
    </row>
    <row r="318" spans="1:14" x14ac:dyDescent="0.25">
      <c r="I318" s="63">
        <f>I183+I195</f>
        <v>117</v>
      </c>
    </row>
  </sheetData>
  <autoFilter ref="B3:M3"/>
  <mergeCells count="389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N280:N283"/>
    <mergeCell ref="B284:B287"/>
    <mergeCell ref="C284:C287"/>
    <mergeCell ref="D284:D287"/>
    <mergeCell ref="K284:K286"/>
    <mergeCell ref="L284:L287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35433070866141736" bottom="0.35433070866141736" header="0.31496062992125984" footer="0.31496062992125984"/>
  <pageSetup paperSize="9" scale="44" fitToHeight="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8"/>
  <sheetViews>
    <sheetView zoomScale="70" zoomScaleNormal="70" workbookViewId="0">
      <selection activeCell="B2" sqref="B2:N2"/>
    </sheetView>
  </sheetViews>
  <sheetFormatPr defaultRowHeight="15" x14ac:dyDescent="0.25"/>
  <cols>
    <col min="1" max="1" width="30.140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166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167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100</v>
      </c>
      <c r="L8" s="19">
        <f>(K8+K11)/2</f>
        <v>100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91</v>
      </c>
      <c r="I9" s="17">
        <v>93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7</v>
      </c>
      <c r="I11" s="32">
        <v>8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>IF(I44/H44*100&gt;100,100,I44/H44*100)</f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>IF(I45/H45*100&gt;100,100,I45/H45*100)</f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>IF(I47/H47*100&gt;100,100,I47/H47*100)</f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100</v>
      </c>
      <c r="L56" s="19">
        <f>(K56+K59)/2</f>
        <v>98.829039812646371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89</v>
      </c>
      <c r="I57" s="17">
        <v>90.4</v>
      </c>
      <c r="J57" s="17">
        <f t="shared" si="2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100</v>
      </c>
      <c r="J58" s="17">
        <f t="shared" si="2"/>
        <v>100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427</v>
      </c>
      <c r="I59" s="32">
        <v>417</v>
      </c>
      <c r="J59" s="17">
        <f>IF(I59/H59*100&gt;100,100,I59/H59*100)</f>
        <v>97.658079625292743</v>
      </c>
      <c r="K59" s="17">
        <f>J59</f>
        <v>97.658079625292743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84</v>
      </c>
      <c r="I69" s="17">
        <v>93</v>
      </c>
      <c r="J69" s="17">
        <f>IF(I69/H69*100&gt;100,100,I69/H69*100)</f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3</v>
      </c>
      <c r="I71" s="32">
        <v>3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>
        <v>100</v>
      </c>
      <c r="I72" s="17">
        <v>100</v>
      </c>
      <c r="J72" s="17">
        <f>IF(I72/H72*100&gt;100,100,I72/H72*100)</f>
        <v>100</v>
      </c>
      <c r="K72" s="18">
        <f>(J72+J73+J74)/2</f>
        <v>100</v>
      </c>
      <c r="L72" s="19">
        <f>(K72+K75)/2</f>
        <v>100</v>
      </c>
      <c r="M72" s="35"/>
      <c r="N72" s="20"/>
    </row>
    <row r="73" spans="1:14" ht="75.95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>
        <v>85</v>
      </c>
      <c r="I73" s="17">
        <v>100</v>
      </c>
      <c r="J73" s="17">
        <f>IF(I73/H73*100&gt;100,100,I73/H73*100)</f>
        <v>100</v>
      </c>
      <c r="K73" s="24"/>
      <c r="L73" s="25"/>
      <c r="M73" s="35"/>
      <c r="N73" s="20"/>
    </row>
    <row r="74" spans="1:14" ht="90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>
        <v>1</v>
      </c>
      <c r="I75" s="32">
        <v>1</v>
      </c>
      <c r="J75" s="17">
        <f t="shared" ref="J75:J81" si="3">IF(I75/H75*100&gt;100,100,I75/H75*100)</f>
        <v>100</v>
      </c>
      <c r="K75" s="17">
        <f>J75</f>
        <v>100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3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3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3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3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3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3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4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4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4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4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4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4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4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5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5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5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5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5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5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5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6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6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6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6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6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6"/>
        <v>100</v>
      </c>
      <c r="K120" s="18">
        <f>(J120+J121+J122)/3</f>
        <v>100</v>
      </c>
      <c r="L120" s="19">
        <f>(K120+K123)/2</f>
        <v>98.228882833787466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84</v>
      </c>
      <c r="I121" s="17">
        <v>87.8</v>
      </c>
      <c r="J121" s="17">
        <f t="shared" si="6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6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367</v>
      </c>
      <c r="I123" s="32">
        <v>354</v>
      </c>
      <c r="J123" s="17">
        <f t="shared" si="6"/>
        <v>96.457765667574932</v>
      </c>
      <c r="K123" s="17">
        <f>J123</f>
        <v>96.457765667574932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6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6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6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6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6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6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7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7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7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7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7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7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7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7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7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7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7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7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7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7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7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7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7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7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7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7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7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7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7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7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7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7"/>
        <v>100</v>
      </c>
      <c r="K192" s="18">
        <f>(J192+J193+J194)/3</f>
        <v>100</v>
      </c>
      <c r="L192" s="19">
        <f>(K192+K195)/2</f>
        <v>98.837209302325576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7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7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43</v>
      </c>
      <c r="I195" s="32">
        <v>42</v>
      </c>
      <c r="J195" s="17">
        <f t="shared" si="7"/>
        <v>97.674418604651152</v>
      </c>
      <c r="K195" s="17">
        <f>J195</f>
        <v>97.674418604651152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7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7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8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8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8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8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8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8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8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8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8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8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8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8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8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8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8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8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8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8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8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8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8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8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8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8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8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8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8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8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8"/>
        <v>#DIV/0!</v>
      </c>
      <c r="K239" s="17" t="e">
        <f>J239</f>
        <v>#DIV/0!</v>
      </c>
      <c r="L239" s="33"/>
      <c r="M239" s="35"/>
      <c r="N239" s="17"/>
    </row>
    <row r="240" spans="1:14" ht="80.099999999999994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>
        <v>0.1</v>
      </c>
      <c r="I240" s="17">
        <v>0.1</v>
      </c>
      <c r="J240" s="17">
        <f t="shared" si="8"/>
        <v>100</v>
      </c>
      <c r="K240" s="18">
        <f>(J240+J241+J242)/2</f>
        <v>100</v>
      </c>
      <c r="L240" s="19">
        <f>(K240+K243)/2</f>
        <v>91.358024691358025</v>
      </c>
      <c r="M240" s="35"/>
      <c r="N240" s="20"/>
    </row>
    <row r="241" spans="1:14" ht="80.099999999999994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>
        <v>0</v>
      </c>
      <c r="I241" s="17">
        <v>0</v>
      </c>
      <c r="J241" s="17">
        <v>0</v>
      </c>
      <c r="K241" s="24"/>
      <c r="L241" s="25"/>
      <c r="M241" s="35"/>
      <c r="N241" s="20"/>
    </row>
    <row r="242" spans="1:14" ht="80.099999999999994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>
        <v>100</v>
      </c>
      <c r="I242" s="16">
        <v>100</v>
      </c>
      <c r="J242" s="17">
        <f t="shared" si="8"/>
        <v>100</v>
      </c>
      <c r="K242" s="27"/>
      <c r="L242" s="25"/>
      <c r="M242" s="35"/>
      <c r="N242" s="20"/>
    </row>
    <row r="243" spans="1:14" ht="33.75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>
        <v>81</v>
      </c>
      <c r="I243" s="31">
        <v>67</v>
      </c>
      <c r="J243" s="17">
        <f t="shared" si="8"/>
        <v>82.716049382716051</v>
      </c>
      <c r="K243" s="17">
        <f>J243</f>
        <v>82.716049382716051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8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8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8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8"/>
        <v>#DIV/0!</v>
      </c>
      <c r="K247" s="17" t="e">
        <f>J247</f>
        <v>#DIV/0!</v>
      </c>
      <c r="L247" s="33"/>
      <c r="M247" s="35"/>
      <c r="N247" s="17"/>
    </row>
    <row r="248" spans="1:14" ht="80.099999999999994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>
        <v>0.2</v>
      </c>
      <c r="I248" s="17">
        <v>0.2</v>
      </c>
      <c r="J248" s="17">
        <f t="shared" si="8"/>
        <v>100</v>
      </c>
      <c r="K248" s="18">
        <f>(J248+J249+J250)/3</f>
        <v>100</v>
      </c>
      <c r="L248" s="19">
        <f>(K248+K251)/2</f>
        <v>93.171806167400888</v>
      </c>
      <c r="M248" s="35"/>
      <c r="N248" s="20"/>
    </row>
    <row r="249" spans="1:14" ht="80.099999999999994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>
        <v>0.01</v>
      </c>
      <c r="I249" s="17">
        <v>100</v>
      </c>
      <c r="J249" s="17">
        <f t="shared" si="8"/>
        <v>100</v>
      </c>
      <c r="K249" s="24"/>
      <c r="L249" s="25"/>
      <c r="M249" s="35"/>
      <c r="N249" s="20"/>
    </row>
    <row r="250" spans="1:14" ht="80.099999999999994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>
        <v>100</v>
      </c>
      <c r="I250" s="16">
        <v>100</v>
      </c>
      <c r="J250" s="17">
        <f t="shared" si="8"/>
        <v>100</v>
      </c>
      <c r="K250" s="27"/>
      <c r="L250" s="25"/>
      <c r="M250" s="35"/>
      <c r="N250" s="20"/>
    </row>
    <row r="251" spans="1:14" ht="27.75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>
        <v>227</v>
      </c>
      <c r="I251" s="31">
        <v>196</v>
      </c>
      <c r="J251" s="17">
        <f t="shared" si="8"/>
        <v>86.343612334801762</v>
      </c>
      <c r="K251" s="17">
        <f>J251</f>
        <v>86.343612334801762</v>
      </c>
      <c r="L251" s="33"/>
      <c r="M251" s="35"/>
      <c r="N251" s="17"/>
    </row>
    <row r="252" spans="1:14" ht="80.099999999999994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>
        <v>0.6</v>
      </c>
      <c r="I252" s="17">
        <v>0.6</v>
      </c>
      <c r="J252" s="17">
        <f t="shared" si="8"/>
        <v>100</v>
      </c>
      <c r="K252" s="18">
        <f>(J252+J253+J254)/3</f>
        <v>100</v>
      </c>
      <c r="L252" s="19">
        <f>(K252+K255)/2</f>
        <v>95.590062111801245</v>
      </c>
      <c r="M252" s="35"/>
      <c r="N252" s="20"/>
    </row>
    <row r="253" spans="1:14" ht="80.099999999999994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>
        <v>70</v>
      </c>
      <c r="I253" s="17">
        <v>77.8</v>
      </c>
      <c r="J253" s="17">
        <f t="shared" si="8"/>
        <v>100</v>
      </c>
      <c r="K253" s="24"/>
      <c r="L253" s="25"/>
      <c r="M253" s="35"/>
      <c r="N253" s="20"/>
    </row>
    <row r="254" spans="1:14" ht="80.099999999999994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>
        <v>50</v>
      </c>
      <c r="I254" s="16">
        <v>50</v>
      </c>
      <c r="J254" s="17">
        <f t="shared" si="8"/>
        <v>100</v>
      </c>
      <c r="K254" s="27"/>
      <c r="L254" s="25"/>
      <c r="M254" s="35"/>
      <c r="N254" s="20"/>
    </row>
    <row r="255" spans="1:14" ht="33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>
        <v>805</v>
      </c>
      <c r="I255" s="31">
        <v>734</v>
      </c>
      <c r="J255" s="17">
        <f t="shared" si="8"/>
        <v>91.18012422360249</v>
      </c>
      <c r="K255" s="17">
        <f>J255</f>
        <v>91.18012422360249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8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8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8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8"/>
        <v>#DIV/0!</v>
      </c>
      <c r="K259" s="17" t="e">
        <f>J259</f>
        <v>#DIV/0!</v>
      </c>
      <c r="L259" s="33"/>
      <c r="M259" s="35"/>
      <c r="N259" s="17"/>
    </row>
    <row r="260" spans="1:14" ht="80.099999999999994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>
        <v>0.2</v>
      </c>
      <c r="I260" s="17">
        <v>0.2</v>
      </c>
      <c r="J260" s="17">
        <f t="shared" si="8"/>
        <v>100</v>
      </c>
      <c r="K260" s="18">
        <f>(J260+J261+J262)/2</f>
        <v>100</v>
      </c>
      <c r="L260" s="19">
        <f>(K260+K263)/2</f>
        <v>100</v>
      </c>
      <c r="M260" s="35"/>
      <c r="N260" s="20"/>
    </row>
    <row r="261" spans="1:14" ht="80.099999999999994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>
        <v>0</v>
      </c>
      <c r="I261" s="17">
        <v>0</v>
      </c>
      <c r="J261" s="17">
        <v>0</v>
      </c>
      <c r="K261" s="24"/>
      <c r="L261" s="25"/>
      <c r="M261" s="35"/>
      <c r="N261" s="20"/>
    </row>
    <row r="262" spans="1:14" ht="80.099999999999994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>
        <v>1E-3</v>
      </c>
      <c r="I262" s="16">
        <v>100</v>
      </c>
      <c r="J262" s="17">
        <f t="shared" si="8"/>
        <v>100</v>
      </c>
      <c r="K262" s="27"/>
      <c r="L262" s="25"/>
      <c r="M262" s="35"/>
      <c r="N262" s="20"/>
    </row>
    <row r="263" spans="1:14" ht="33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>
        <v>256</v>
      </c>
      <c r="I263" s="31">
        <v>256</v>
      </c>
      <c r="J263" s="17">
        <f t="shared" si="8"/>
        <v>100</v>
      </c>
      <c r="K263" s="17">
        <f>J263</f>
        <v>100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(J264+J265+J266)/2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>
        <v>0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8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8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8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8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2.9</v>
      </c>
      <c r="I272" s="17">
        <v>2.9</v>
      </c>
      <c r="J272" s="17">
        <f t="shared" si="8"/>
        <v>100</v>
      </c>
      <c r="K272" s="18">
        <f>(J272+J273+J274)/3</f>
        <v>100</v>
      </c>
      <c r="L272" s="19">
        <f>(K272+K275)/2</f>
        <v>90.354938271604937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25</v>
      </c>
      <c r="I273" s="17">
        <v>28.6</v>
      </c>
      <c r="J273" s="17">
        <f t="shared" si="8"/>
        <v>100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100</v>
      </c>
      <c r="I274" s="16">
        <v>100</v>
      </c>
      <c r="J274" s="17">
        <f t="shared" si="8"/>
        <v>100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1944</v>
      </c>
      <c r="I275" s="31">
        <v>1569</v>
      </c>
      <c r="J275" s="17">
        <f t="shared" ref="J275:J310" si="9">IF(I275/H275*100&gt;100,100,I275/H275*100)</f>
        <v>80.709876543209873</v>
      </c>
      <c r="K275" s="17">
        <f>J275</f>
        <v>80.709876543209873</v>
      </c>
      <c r="L275" s="33"/>
      <c r="M275" s="35"/>
      <c r="N275" s="17"/>
    </row>
    <row r="276" spans="1:14" ht="80.099999999999994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>
        <v>1.3</v>
      </c>
      <c r="I276" s="17">
        <v>1.3</v>
      </c>
      <c r="J276" s="17">
        <f t="shared" si="9"/>
        <v>100</v>
      </c>
      <c r="K276" s="18">
        <f>(J276+J277+J278)/2</f>
        <v>100</v>
      </c>
      <c r="L276" s="19">
        <f>(K276+K279)/2</f>
        <v>99.446614583333329</v>
      </c>
      <c r="M276" s="35"/>
      <c r="N276" s="20"/>
    </row>
    <row r="277" spans="1:14" ht="80.099999999999994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>
        <v>0</v>
      </c>
      <c r="I277" s="17">
        <v>0</v>
      </c>
      <c r="J277" s="17">
        <v>0</v>
      </c>
      <c r="K277" s="24"/>
      <c r="L277" s="25"/>
      <c r="M277" s="35"/>
      <c r="N277" s="20"/>
    </row>
    <row r="278" spans="1:14" ht="80.099999999999994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>
        <v>100</v>
      </c>
      <c r="I278" s="16">
        <v>100</v>
      </c>
      <c r="J278" s="17">
        <f t="shared" si="9"/>
        <v>100</v>
      </c>
      <c r="K278" s="27"/>
      <c r="L278" s="25"/>
      <c r="M278" s="35"/>
      <c r="N278" s="20"/>
    </row>
    <row r="279" spans="1:14" ht="27.75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>
        <v>1536</v>
      </c>
      <c r="I279" s="31">
        <v>1519</v>
      </c>
      <c r="J279" s="17">
        <f t="shared" si="9"/>
        <v>98.893229166666657</v>
      </c>
      <c r="K279" s="17">
        <f>J279</f>
        <v>98.893229166666657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13.3</v>
      </c>
      <c r="I280" s="17">
        <v>13.7</v>
      </c>
      <c r="J280" s="17">
        <f t="shared" si="9"/>
        <v>100</v>
      </c>
      <c r="K280" s="18">
        <f>(J280+J281+J282)/3</f>
        <v>100</v>
      </c>
      <c r="L280" s="19">
        <f>(K280+K283)/2</f>
        <v>92.623780052368488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25.5</v>
      </c>
      <c r="I281" s="17">
        <v>42</v>
      </c>
      <c r="J281" s="17">
        <f t="shared" si="9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9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16804</v>
      </c>
      <c r="I283" s="31">
        <v>14325</v>
      </c>
      <c r="J283" s="17">
        <f t="shared" si="9"/>
        <v>85.247560104736962</v>
      </c>
      <c r="K283" s="17">
        <f>J283</f>
        <v>85.247560104736962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13.7</v>
      </c>
      <c r="I284" s="17">
        <v>14.1</v>
      </c>
      <c r="J284" s="17">
        <f t="shared" si="9"/>
        <v>100</v>
      </c>
      <c r="K284" s="18">
        <f>(J284+J285+J286)/3</f>
        <v>100</v>
      </c>
      <c r="L284" s="19">
        <f>(K284+K287)/2</f>
        <v>92.542650151904638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40.9</v>
      </c>
      <c r="I285" s="17">
        <v>47.7</v>
      </c>
      <c r="J285" s="17">
        <f t="shared" si="9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50</v>
      </c>
      <c r="I286" s="16">
        <v>50</v>
      </c>
      <c r="J286" s="17">
        <f t="shared" si="9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21395</v>
      </c>
      <c r="I287" s="31">
        <v>18204</v>
      </c>
      <c r="J287" s="17">
        <f t="shared" si="9"/>
        <v>85.085300303809291</v>
      </c>
      <c r="K287" s="17">
        <f>J287</f>
        <v>85.085300303809291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9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9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9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9"/>
        <v>#DIV/0!</v>
      </c>
      <c r="K291" s="17" t="e">
        <f>J291</f>
        <v>#DIV/0!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9.8000000000000007</v>
      </c>
      <c r="I292" s="17">
        <v>10</v>
      </c>
      <c r="J292" s="17">
        <f t="shared" si="9"/>
        <v>100</v>
      </c>
      <c r="K292" s="18">
        <f>(J292+J293+J294)/2</f>
        <v>100</v>
      </c>
      <c r="L292" s="19">
        <f>(K292+K295)/2</f>
        <v>95.543748060812902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0</v>
      </c>
      <c r="I293" s="17">
        <v>0</v>
      </c>
      <c r="J293" s="17">
        <v>0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71</v>
      </c>
      <c r="I294" s="16">
        <v>71</v>
      </c>
      <c r="J294" s="17">
        <f t="shared" si="9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12892</v>
      </c>
      <c r="I295" s="31">
        <v>11743</v>
      </c>
      <c r="J295" s="17">
        <f t="shared" si="9"/>
        <v>91.087496121625804</v>
      </c>
      <c r="K295" s="17">
        <f>J295</f>
        <v>91.087496121625804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(J296+J297+J298)/2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>
        <v>0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>
        <v>5.0999999999999996</v>
      </c>
      <c r="I300" s="17">
        <v>5.3</v>
      </c>
      <c r="J300" s="17">
        <f t="shared" si="9"/>
        <v>100</v>
      </c>
      <c r="K300" s="18">
        <f>(J300+J301+J302)/2</f>
        <v>100</v>
      </c>
      <c r="L300" s="19">
        <f>(K300+K303)/2</f>
        <v>92.833083832335319</v>
      </c>
      <c r="M300" s="35"/>
      <c r="N300" s="20"/>
    </row>
    <row r="301" spans="1:14" ht="80.099999999999994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>
        <v>0</v>
      </c>
      <c r="I301" s="17">
        <v>0</v>
      </c>
      <c r="J301" s="17">
        <v>0</v>
      </c>
      <c r="K301" s="24"/>
      <c r="L301" s="25"/>
      <c r="M301" s="35"/>
      <c r="N301" s="20"/>
    </row>
    <row r="302" spans="1:14" ht="80.099999999999994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>
        <v>1E-3</v>
      </c>
      <c r="I302" s="16">
        <v>100</v>
      </c>
      <c r="J302" s="17">
        <f t="shared" si="9"/>
        <v>100</v>
      </c>
      <c r="K302" s="27"/>
      <c r="L302" s="25"/>
      <c r="M302" s="35"/>
      <c r="N302" s="20"/>
    </row>
    <row r="303" spans="1:14" ht="43.5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>
        <v>5344</v>
      </c>
      <c r="I303" s="31">
        <v>4578</v>
      </c>
      <c r="J303" s="17">
        <f t="shared" si="9"/>
        <v>85.666167664670652</v>
      </c>
      <c r="K303" s="17">
        <f>J303</f>
        <v>85.666167664670652</v>
      </c>
      <c r="L303" s="33"/>
      <c r="M303" s="44"/>
      <c r="N303" s="17"/>
    </row>
    <row r="304" spans="1:14" ht="78.75" hidden="1" customHeight="1" x14ac:dyDescent="0.25">
      <c r="A304" s="55"/>
      <c r="B304" s="74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9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7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7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76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I11+I59</f>
        <v>425</v>
      </c>
    </row>
    <row r="317" spans="1:14" x14ac:dyDescent="0.25">
      <c r="I317" s="63">
        <f>I71+I75+I111+I123</f>
        <v>358</v>
      </c>
    </row>
    <row r="318" spans="1:14" x14ac:dyDescent="0.25">
      <c r="I318" s="63">
        <f>I195</f>
        <v>42</v>
      </c>
    </row>
  </sheetData>
  <autoFilter ref="B3:M3"/>
  <mergeCells count="389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B304:B307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21"/>
  <sheetViews>
    <sheetView zoomScale="70" zoomScaleNormal="70" workbookViewId="0">
      <selection activeCell="B2" sqref="B2:N2"/>
    </sheetView>
  </sheetViews>
  <sheetFormatPr defaultRowHeight="15" x14ac:dyDescent="0.25"/>
  <cols>
    <col min="1" max="1" width="25.285156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23.7109375" customWidth="1"/>
  </cols>
  <sheetData>
    <row r="1" spans="1:14" ht="65.25" customHeight="1" x14ac:dyDescent="0.25">
      <c r="B1" s="1" t="s">
        <v>168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9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169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(J8+J9+J10)/2</f>
        <v>97.75</v>
      </c>
      <c r="L8" s="19">
        <f>(K8+K11)/2</f>
        <v>98.875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100</v>
      </c>
      <c r="I9" s="17">
        <v>95.5</v>
      </c>
      <c r="J9" s="17">
        <f t="shared" si="0"/>
        <v>95.5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/>
      <c r="I10" s="16"/>
      <c r="J10" s="17"/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9</v>
      </c>
      <c r="I11" s="32">
        <v>10</v>
      </c>
      <c r="J11" s="17">
        <f t="shared" ref="J11:J21" si="1">IF(I11/H11*100&gt;100,100,I11/H11*100)</f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1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1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1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1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1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1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1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1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1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1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2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2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2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2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2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2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2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2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2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2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2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3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 t="shared" si="3"/>
        <v>#DIV/0!</v>
      </c>
      <c r="K44" s="18" t="e">
        <f>(J44+J45+J46)/3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 t="shared" si="3"/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 t="e">
        <f t="shared" si="3"/>
        <v>#DIV/0!</v>
      </c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 t="shared" si="3"/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3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3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65" si="4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4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4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4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4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4"/>
        <v>100</v>
      </c>
      <c r="K56" s="18">
        <f>(J56+J57+J58)/3</f>
        <v>97.833333333333329</v>
      </c>
      <c r="L56" s="19">
        <f>(K56+K59)/2</f>
        <v>98.214912280701753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100</v>
      </c>
      <c r="I57" s="17">
        <v>95.5</v>
      </c>
      <c r="J57" s="17">
        <f t="shared" si="4"/>
        <v>95.5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98</v>
      </c>
      <c r="J58" s="17">
        <f t="shared" si="4"/>
        <v>98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285</v>
      </c>
      <c r="I59" s="32">
        <v>281</v>
      </c>
      <c r="J59" s="17">
        <f t="shared" si="4"/>
        <v>98.596491228070164</v>
      </c>
      <c r="K59" s="17">
        <f>J59</f>
        <v>98.596491228070164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 t="shared" si="4"/>
        <v>#DIV/0!</v>
      </c>
      <c r="K60" s="18" t="e">
        <f>(J60+J61+J62)/3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 t="shared" si="4"/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 t="e">
        <f t="shared" si="4"/>
        <v>#DIV/0!</v>
      </c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 t="shared" si="4"/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 t="shared" si="4"/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 t="shared" si="4"/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>IF(I68/H68*100&gt;100,100,I68/H68*100)</f>
        <v>100</v>
      </c>
      <c r="K68" s="18">
        <f>(J68+J69+J70)/2</f>
        <v>99</v>
      </c>
      <c r="L68" s="19">
        <f>(K68+K71)/2</f>
        <v>99.5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98</v>
      </c>
      <c r="J69" s="17">
        <f>IF(I69/H69*100&gt;100,100,I69/H69*100)</f>
        <v>98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/>
      <c r="I70" s="16"/>
      <c r="J70" s="17"/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1</v>
      </c>
      <c r="I71" s="32">
        <v>1</v>
      </c>
      <c r="J71" s="17">
        <f>IF(I71/H71*100&gt;100,100,I71/H71*100)</f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>IF(I72/H72*100&gt;100,100,I72/H72*100)</f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>IF(I73/H73*100&gt;100,100,I73/H73*100)</f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5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5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5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5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5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5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5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6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6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6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6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6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6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6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7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7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7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7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7"/>
        <v>#DIV/0!</v>
      </c>
      <c r="K107" s="17" t="e">
        <f>J107</f>
        <v>#DIV/0!</v>
      </c>
      <c r="L107" s="33"/>
      <c r="M107" s="35"/>
      <c r="N107" s="17"/>
    </row>
    <row r="108" spans="1:14" ht="75.95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>
        <v>100</v>
      </c>
      <c r="I108" s="17">
        <v>100</v>
      </c>
      <c r="J108" s="17">
        <f t="shared" si="7"/>
        <v>100</v>
      </c>
      <c r="K108" s="18">
        <f>(J108+J109+J110)/2</f>
        <v>100</v>
      </c>
      <c r="L108" s="19">
        <f>(K108+K111)/2</f>
        <v>100</v>
      </c>
      <c r="M108" s="35"/>
      <c r="N108" s="20"/>
    </row>
    <row r="109" spans="1:14" ht="75.95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>
        <v>100</v>
      </c>
      <c r="I109" s="17">
        <v>100</v>
      </c>
      <c r="J109" s="17">
        <f t="shared" si="7"/>
        <v>100</v>
      </c>
      <c r="K109" s="24"/>
      <c r="L109" s="25"/>
      <c r="M109" s="35"/>
      <c r="N109" s="20"/>
    </row>
    <row r="110" spans="1:14" ht="90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>
        <v>1</v>
      </c>
      <c r="I111" s="32">
        <v>1</v>
      </c>
      <c r="J111" s="17">
        <f>IF(I111/H111*100&gt;100,100,I111/H111*100)</f>
        <v>100</v>
      </c>
      <c r="K111" s="17">
        <f>J111</f>
        <v>100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8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8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8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8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8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8"/>
        <v>100</v>
      </c>
      <c r="K120" s="18">
        <f>(J120+J121+J122)/3</f>
        <v>100</v>
      </c>
      <c r="L120" s="19">
        <f>(K120+K123)/2</f>
        <v>99.470899470899468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100</v>
      </c>
      <c r="I121" s="17">
        <v>100</v>
      </c>
      <c r="J121" s="17">
        <f t="shared" si="8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8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189</v>
      </c>
      <c r="I123" s="32">
        <v>187</v>
      </c>
      <c r="J123" s="17">
        <f t="shared" si="8"/>
        <v>98.941798941798936</v>
      </c>
      <c r="K123" s="17">
        <f>J123</f>
        <v>98.941798941798936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8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8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8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8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8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8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9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9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9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9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9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9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9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9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9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9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9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9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9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9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9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9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9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9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9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9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9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9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9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9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9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9"/>
        <v>100</v>
      </c>
      <c r="K192" s="18">
        <f>(J192+J193+J194)/3</f>
        <v>100</v>
      </c>
      <c r="L192" s="19">
        <f>(K192+K195)/2</f>
        <v>100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9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9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45</v>
      </c>
      <c r="I195" s="32">
        <v>46</v>
      </c>
      <c r="J195" s="17">
        <f t="shared" si="9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9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9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10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10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10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10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10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10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10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10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10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10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10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10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10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10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10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10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10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10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10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10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10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10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10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10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10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10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10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10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10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10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10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10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10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10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10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10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10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10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10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10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10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10"/>
        <v>#DIV/0!</v>
      </c>
      <c r="K252" s="18" t="e">
        <f>(J252+J253+J254)/2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>
        <v>0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10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10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10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10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10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10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10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10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10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10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10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10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10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10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10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10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10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1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1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1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1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1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43.4</v>
      </c>
      <c r="I280" s="17">
        <v>43.7</v>
      </c>
      <c r="J280" s="17">
        <f t="shared" si="11"/>
        <v>100</v>
      </c>
      <c r="K280" s="18">
        <f>(J280+J281+J282)/3</f>
        <v>100</v>
      </c>
      <c r="L280" s="19">
        <f>(K280+K283)/2</f>
        <v>99.614275172737635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25.4</v>
      </c>
      <c r="I281" s="17">
        <v>26.2</v>
      </c>
      <c r="J281" s="17">
        <f t="shared" si="11"/>
        <v>100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1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14907</v>
      </c>
      <c r="I283" s="31">
        <v>14792</v>
      </c>
      <c r="J283" s="17">
        <f t="shared" si="11"/>
        <v>99.22855034547527</v>
      </c>
      <c r="K283" s="17">
        <f>J283</f>
        <v>99.22855034547527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30.9</v>
      </c>
      <c r="I284" s="17">
        <v>31.4</v>
      </c>
      <c r="J284" s="17">
        <f t="shared" si="11"/>
        <v>100</v>
      </c>
      <c r="K284" s="18">
        <f>(J284+J285+J286)/3</f>
        <v>100</v>
      </c>
      <c r="L284" s="19">
        <f>(K284+K287)/2</f>
        <v>99.565434209588943</v>
      </c>
      <c r="M284" s="35"/>
      <c r="N284" s="20"/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1E-3</v>
      </c>
      <c r="I285" s="17">
        <v>8.6999999999999993</v>
      </c>
      <c r="J285" s="17">
        <f t="shared" si="11"/>
        <v>100</v>
      </c>
      <c r="K285" s="24"/>
      <c r="L285" s="25"/>
      <c r="M285" s="35"/>
      <c r="N285" s="20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100</v>
      </c>
      <c r="I286" s="16">
        <v>100</v>
      </c>
      <c r="J286" s="17">
        <f t="shared" si="11"/>
        <v>100</v>
      </c>
      <c r="K286" s="27"/>
      <c r="L286" s="25"/>
      <c r="M286" s="35"/>
      <c r="N286" s="20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14037</v>
      </c>
      <c r="I287" s="31">
        <v>13915</v>
      </c>
      <c r="J287" s="17">
        <f t="shared" si="11"/>
        <v>99.130868419177887</v>
      </c>
      <c r="K287" s="17">
        <f>J287</f>
        <v>99.130868419177887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1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1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1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1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1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1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1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1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1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1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1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1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1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</row>
    <row r="318" spans="1:14" x14ac:dyDescent="0.25">
      <c r="G318" s="77"/>
      <c r="I318" s="63"/>
    </row>
    <row r="319" spans="1:14" x14ac:dyDescent="0.25">
      <c r="G319" s="77"/>
      <c r="I319" s="63"/>
    </row>
    <row r="320" spans="1:14" x14ac:dyDescent="0.25">
      <c r="G320" s="77"/>
      <c r="I320" s="63"/>
    </row>
    <row r="321" spans="9:9" x14ac:dyDescent="0.25">
      <c r="I321" s="78"/>
    </row>
  </sheetData>
  <autoFilter ref="B3:L3"/>
  <mergeCells count="388">
    <mergeCell ref="M304:M307"/>
    <mergeCell ref="A310:D310"/>
    <mergeCell ref="J310:L310"/>
    <mergeCell ref="A313:D313"/>
    <mergeCell ref="J313:M313"/>
    <mergeCell ref="B316:C316"/>
    <mergeCell ref="B300:B303"/>
    <mergeCell ref="C300:C303"/>
    <mergeCell ref="D300:D303"/>
    <mergeCell ref="K300:K302"/>
    <mergeCell ref="L300:L303"/>
    <mergeCell ref="C304:C307"/>
    <mergeCell ref="D304:D307"/>
    <mergeCell ref="K304:K306"/>
    <mergeCell ref="L304:L307"/>
    <mergeCell ref="B292:B295"/>
    <mergeCell ref="C292:C295"/>
    <mergeCell ref="D292:D295"/>
    <mergeCell ref="K292:K294"/>
    <mergeCell ref="L292:L295"/>
    <mergeCell ref="B296:B299"/>
    <mergeCell ref="C296:C299"/>
    <mergeCell ref="D296:D299"/>
    <mergeCell ref="K296:K298"/>
    <mergeCell ref="L296:L299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7" fitToHeight="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6"/>
  <sheetViews>
    <sheetView zoomScale="70" zoomScaleNormal="70" workbookViewId="0">
      <selection activeCell="B2" sqref="B2:N2"/>
    </sheetView>
  </sheetViews>
  <sheetFormatPr defaultRowHeight="15" x14ac:dyDescent="0.25"/>
  <cols>
    <col min="1" max="1" width="23.710937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42.28515625" customWidth="1"/>
  </cols>
  <sheetData>
    <row r="1" spans="1:14" ht="65.25" customHeight="1" x14ac:dyDescent="0.25">
      <c r="B1" s="1" t="s">
        <v>170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171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97.666666666666671</v>
      </c>
      <c r="L8" s="19">
        <f>(K8+K11)/2</f>
        <v>98.833333333333343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68</v>
      </c>
      <c r="I9" s="17">
        <v>78</v>
      </c>
      <c r="J9" s="17">
        <f t="shared" si="0"/>
        <v>100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93</v>
      </c>
      <c r="J10" s="17">
        <f t="shared" si="0"/>
        <v>93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28</v>
      </c>
      <c r="I11" s="32">
        <v>34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>
        <v>100</v>
      </c>
      <c r="I12" s="17">
        <v>100</v>
      </c>
      <c r="J12" s="17">
        <f t="shared" si="0"/>
        <v>100</v>
      </c>
      <c r="K12" s="18">
        <f>(J12+J13+J14)/2</f>
        <v>100</v>
      </c>
      <c r="L12" s="19">
        <f>(K12+K15)/2</f>
        <v>100</v>
      </c>
      <c r="M12" s="35"/>
      <c r="N12" s="20"/>
    </row>
    <row r="13" spans="1:14" ht="75.95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>
        <v>100</v>
      </c>
      <c r="I13" s="17">
        <v>100</v>
      </c>
      <c r="J13" s="17">
        <f t="shared" si="0"/>
        <v>100</v>
      </c>
      <c r="K13" s="24"/>
      <c r="L13" s="25"/>
      <c r="M13" s="35"/>
      <c r="N13" s="20"/>
    </row>
    <row r="14" spans="1:14" ht="120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>
        <v>0</v>
      </c>
      <c r="K14" s="27"/>
      <c r="L14" s="25"/>
      <c r="M14" s="35"/>
      <c r="N14" s="20"/>
    </row>
    <row r="15" spans="1:14" ht="33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>
        <v>1</v>
      </c>
      <c r="I15" s="32">
        <v>1</v>
      </c>
      <c r="J15" s="17">
        <f t="shared" si="0"/>
        <v>100</v>
      </c>
      <c r="K15" s="17">
        <f>J15</f>
        <v>100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hidden="1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/>
      <c r="I20" s="17"/>
      <c r="J20" s="17" t="e">
        <f t="shared" si="0"/>
        <v>#DIV/0!</v>
      </c>
      <c r="K20" s="18" t="e">
        <f>(J20+J21+J22)/2</f>
        <v>#DIV/0!</v>
      </c>
      <c r="L20" s="19" t="e">
        <f>(K20+K23)/2</f>
        <v>#DIV/0!</v>
      </c>
      <c r="M20" s="35"/>
      <c r="N20" s="20"/>
    </row>
    <row r="21" spans="1:14" ht="75.95" hidden="1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/>
      <c r="I21" s="17"/>
      <c r="J21" s="17" t="e">
        <f t="shared" si="0"/>
        <v>#DIV/0!</v>
      </c>
      <c r="K21" s="24"/>
      <c r="L21" s="25"/>
      <c r="M21" s="35"/>
      <c r="N21" s="20"/>
    </row>
    <row r="22" spans="1:14" ht="120" hidden="1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hidden="1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/>
      <c r="I23" s="32"/>
      <c r="J23" s="17" t="e">
        <f>IF(I23/H23*100&gt;100,100,I23/H23*100)</f>
        <v>#DIV/0!</v>
      </c>
      <c r="K23" s="17" t="e">
        <f>J23</f>
        <v>#DIV/0!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 t="shared" ref="J43:J49" si="2"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hidden="1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/>
      <c r="I44" s="17"/>
      <c r="J44" s="17" t="e">
        <f t="shared" si="2"/>
        <v>#DIV/0!</v>
      </c>
      <c r="K44" s="18" t="e">
        <f>(J44+J45+J46)/2</f>
        <v>#DIV/0!</v>
      </c>
      <c r="L44" s="19" t="e">
        <f>(K44+K47)/2</f>
        <v>#DIV/0!</v>
      </c>
      <c r="M44" s="35"/>
      <c r="N44" s="20"/>
    </row>
    <row r="45" spans="1:14" ht="75.95" hidden="1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/>
      <c r="I45" s="17"/>
      <c r="J45" s="17" t="e">
        <f t="shared" si="2"/>
        <v>#DIV/0!</v>
      </c>
      <c r="K45" s="24"/>
      <c r="L45" s="25"/>
      <c r="M45" s="35"/>
      <c r="N45" s="20"/>
    </row>
    <row r="46" spans="1:14" ht="120" hidden="1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 t="e">
        <f t="shared" si="2"/>
        <v>#DIV/0!</v>
      </c>
      <c r="K46" s="27"/>
      <c r="L46" s="25"/>
      <c r="M46" s="35"/>
      <c r="N46" s="20"/>
    </row>
    <row r="47" spans="1:14" ht="33" hidden="1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/>
      <c r="I47" s="32"/>
      <c r="J47" s="17" t="e">
        <f t="shared" si="2"/>
        <v>#DIV/0!</v>
      </c>
      <c r="K47" s="17" t="e">
        <f>J47</f>
        <v>#DIV/0!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 t="shared" si="2"/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 t="shared" si="2"/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3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3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3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3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3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3"/>
        <v>100</v>
      </c>
      <c r="K56" s="18">
        <f>(J56+J57+J58)/3</f>
        <v>98.666666666666671</v>
      </c>
      <c r="L56" s="19">
        <f>(K56+K59)/2</f>
        <v>98.582582582582575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68</v>
      </c>
      <c r="I57" s="17">
        <v>78</v>
      </c>
      <c r="J57" s="17">
        <f t="shared" si="3"/>
        <v>100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96</v>
      </c>
      <c r="J58" s="17">
        <f t="shared" si="3"/>
        <v>96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333</v>
      </c>
      <c r="I59" s="32">
        <v>328</v>
      </c>
      <c r="J59" s="17">
        <f>IF(I59/H59*100&gt;100,100,I59/H59*100)</f>
        <v>98.498498498498492</v>
      </c>
      <c r="K59" s="17">
        <f>J59</f>
        <v>98.498498498498492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81" si="4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4"/>
        <v>100</v>
      </c>
      <c r="K68" s="18">
        <f>(J68+J69+J70)/2</f>
        <v>99.157303370786508</v>
      </c>
      <c r="L68" s="19">
        <f>(K68+K71)/2</f>
        <v>99.578651685393254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89</v>
      </c>
      <c r="I69" s="17">
        <v>87.5</v>
      </c>
      <c r="J69" s="17">
        <f t="shared" si="4"/>
        <v>98.31460674157303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0</v>
      </c>
      <c r="I70" s="16">
        <v>0</v>
      </c>
      <c r="J70" s="17">
        <v>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5</v>
      </c>
      <c r="I71" s="32">
        <v>5</v>
      </c>
      <c r="J71" s="17">
        <f t="shared" si="4"/>
        <v>100</v>
      </c>
      <c r="K71" s="17">
        <f>J71</f>
        <v>100</v>
      </c>
      <c r="L71" s="33"/>
      <c r="M71" s="35"/>
      <c r="N71" s="17"/>
    </row>
    <row r="72" spans="1:14" ht="75.95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>
        <v>100</v>
      </c>
      <c r="I72" s="17">
        <v>100</v>
      </c>
      <c r="J72" s="17">
        <f t="shared" si="4"/>
        <v>100</v>
      </c>
      <c r="K72" s="18">
        <f>(J72+J73+J74)/3</f>
        <v>99.633699633699635</v>
      </c>
      <c r="L72" s="19">
        <f>(K72+K75)/2</f>
        <v>99.81684981684981</v>
      </c>
      <c r="M72" s="35"/>
      <c r="N72" s="20"/>
    </row>
    <row r="73" spans="1:14" ht="75.95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>
        <v>91</v>
      </c>
      <c r="I73" s="17">
        <v>90</v>
      </c>
      <c r="J73" s="17">
        <f t="shared" si="4"/>
        <v>98.901098901098905</v>
      </c>
      <c r="K73" s="24"/>
      <c r="L73" s="25"/>
      <c r="M73" s="35"/>
      <c r="N73" s="20"/>
    </row>
    <row r="74" spans="1:14" ht="90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>
        <v>100</v>
      </c>
      <c r="I74" s="16">
        <v>100</v>
      </c>
      <c r="J74" s="17">
        <f t="shared" si="4"/>
        <v>100</v>
      </c>
      <c r="K74" s="27"/>
      <c r="L74" s="25"/>
      <c r="M74" s="35"/>
      <c r="N74" s="20"/>
    </row>
    <row r="75" spans="1:14" ht="33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>
        <v>1</v>
      </c>
      <c r="I75" s="32">
        <v>1</v>
      </c>
      <c r="J75" s="17">
        <f t="shared" si="4"/>
        <v>100</v>
      </c>
      <c r="K75" s="17">
        <f>J75</f>
        <v>100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11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6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11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6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11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/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11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100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89</v>
      </c>
      <c r="I121" s="17">
        <v>89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325</v>
      </c>
      <c r="I123" s="32">
        <v>326</v>
      </c>
      <c r="J123" s="17">
        <f t="shared" si="7"/>
        <v>100</v>
      </c>
      <c r="K123" s="17">
        <f>J123</f>
        <v>100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(J124+J125+J126)/2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/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>IF(I127/H127*100&gt;100,100,I127/H127*100)</f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172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>
        <v>100</v>
      </c>
      <c r="I132" s="17">
        <v>100</v>
      </c>
      <c r="J132" s="17">
        <f>IF(I132/H132*100&gt;100,100,I132/H132*100)</f>
        <v>100</v>
      </c>
      <c r="K132" s="18">
        <f>(J132+J133+J134)/2</f>
        <v>100</v>
      </c>
      <c r="L132" s="19">
        <f>(K132+K135)/2</f>
        <v>100</v>
      </c>
      <c r="M132" s="35"/>
      <c r="N132" s="20"/>
    </row>
    <row r="133" spans="1:14" ht="75.95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>
        <v>90</v>
      </c>
      <c r="I133" s="17">
        <v>90</v>
      </c>
      <c r="J133" s="17">
        <f>IF(I133/H133*100&gt;100,100,I133/H133*100)</f>
        <v>100</v>
      </c>
      <c r="K133" s="24"/>
      <c r="L133" s="25"/>
      <c r="M133" s="35"/>
      <c r="N133" s="20"/>
    </row>
    <row r="134" spans="1:14" ht="90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>
        <v>1</v>
      </c>
      <c r="I135" s="32">
        <v>1</v>
      </c>
      <c r="J135" s="17">
        <f>IF(I135/H135*100&gt;100,100,I135/H135*100)</f>
        <v>100</v>
      </c>
      <c r="K135" s="17">
        <f>J135</f>
        <v>100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>
        <v>100</v>
      </c>
      <c r="I140" s="17">
        <v>100</v>
      </c>
      <c r="J140" s="17">
        <f>IF(I140/H140*100&gt;100,100,I140/H140*100)</f>
        <v>100</v>
      </c>
      <c r="K140" s="18">
        <f>(J140+J141+J142)/2</f>
        <v>95</v>
      </c>
      <c r="L140" s="19">
        <f>(K140+K143)/2</f>
        <v>97.5</v>
      </c>
      <c r="M140" s="35"/>
      <c r="N140" s="20"/>
    </row>
    <row r="141" spans="1:14" ht="75.95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>
        <v>100</v>
      </c>
      <c r="I141" s="17">
        <v>90</v>
      </c>
      <c r="J141" s="17">
        <f>IF(I141/H141*100&gt;100,100,I141/H141*100)</f>
        <v>90</v>
      </c>
      <c r="K141" s="24"/>
      <c r="L141" s="25"/>
      <c r="M141" s="35"/>
      <c r="N141" s="20"/>
    </row>
    <row r="142" spans="1:14" ht="80.099999999999994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>
        <v>1</v>
      </c>
      <c r="I143" s="32">
        <v>1</v>
      </c>
      <c r="J143" s="17">
        <f>IF(I143/H143*100&gt;100,100,I143/H143*100)</f>
        <v>100</v>
      </c>
      <c r="K143" s="17">
        <f>J143</f>
        <v>100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197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hidden="1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/>
      <c r="I180" s="17"/>
      <c r="J180" s="17" t="e">
        <f>IF(I180/H180*100&gt;100,100,I180/H180*100)</f>
        <v>#DIV/0!</v>
      </c>
      <c r="K180" s="18" t="e">
        <f>(J180+J181+J182)/2</f>
        <v>#DIV/0!</v>
      </c>
      <c r="L180" s="19" t="e">
        <f>(K180+K183)/2</f>
        <v>#DIV/0!</v>
      </c>
      <c r="M180" s="35"/>
      <c r="N180" s="20"/>
    </row>
    <row r="181" spans="1:14" ht="75.95" hidden="1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/>
      <c r="I181" s="17"/>
      <c r="J181" s="17" t="e">
        <f>IF(I181/H181*100&gt;100,100,I181/H181*100)</f>
        <v>#DIV/0!</v>
      </c>
      <c r="K181" s="24"/>
      <c r="L181" s="25"/>
      <c r="M181" s="35"/>
      <c r="N181" s="20"/>
    </row>
    <row r="182" spans="1:14" ht="80.099999999999994" hidden="1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/>
      <c r="I182" s="16"/>
      <c r="J182" s="17"/>
      <c r="K182" s="27"/>
      <c r="L182" s="25"/>
      <c r="M182" s="35"/>
      <c r="N182" s="20"/>
    </row>
    <row r="183" spans="1:14" ht="33" hidden="1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/>
      <c r="I183" s="32"/>
      <c r="J183" s="17" t="e">
        <f>IF(I183/H183*100&gt;100,100,I183/H183*100)</f>
        <v>#DIV/0!</v>
      </c>
      <c r="K183" s="17" t="e">
        <f>J183</f>
        <v>#DIV/0!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8"/>
        <v>100</v>
      </c>
      <c r="K192" s="18">
        <f>(J192+J193+J194)/3</f>
        <v>99.751773049645394</v>
      </c>
      <c r="L192" s="19">
        <f>(K192+K195)/2</f>
        <v>99.875886524822704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94</v>
      </c>
      <c r="I193" s="17">
        <v>93.3</v>
      </c>
      <c r="J193" s="17">
        <f t="shared" si="8"/>
        <v>99.255319148936167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8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49</v>
      </c>
      <c r="I195" s="32">
        <v>50</v>
      </c>
      <c r="J195" s="17">
        <f t="shared" si="8"/>
        <v>100</v>
      </c>
      <c r="K195" s="17">
        <f>J195</f>
        <v>100</v>
      </c>
      <c r="L195" s="33"/>
      <c r="M195" s="35"/>
      <c r="N195" s="17"/>
    </row>
    <row r="196" spans="1:14" ht="75.95" hidden="1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/>
      <c r="I196" s="17"/>
      <c r="J196" s="17" t="e">
        <f t="shared" si="8"/>
        <v>#DIV/0!</v>
      </c>
      <c r="K196" s="18" t="e">
        <f>(J196+J197+J198)/2</f>
        <v>#DIV/0!</v>
      </c>
      <c r="L196" s="19" t="e">
        <f>(K196+K199)/2</f>
        <v>#DIV/0!</v>
      </c>
      <c r="M196" s="35"/>
      <c r="N196" s="20"/>
    </row>
    <row r="197" spans="1:14" ht="75.95" hidden="1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/>
      <c r="I197" s="17"/>
      <c r="J197" s="17" t="e">
        <f t="shared" si="8"/>
        <v>#DIV/0!</v>
      </c>
      <c r="K197" s="24"/>
      <c r="L197" s="25"/>
      <c r="M197" s="35"/>
      <c r="N197" s="20"/>
    </row>
    <row r="198" spans="1:14" ht="80.099999999999994" hidden="1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/>
      <c r="I198" s="16"/>
      <c r="J198" s="17"/>
      <c r="K198" s="27"/>
      <c r="L198" s="25"/>
      <c r="M198" s="35"/>
      <c r="N198" s="20"/>
    </row>
    <row r="199" spans="1:14" ht="33" hidden="1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/>
      <c r="I199" s="32"/>
      <c r="J199" s="17" t="e">
        <f>IF(I199/H199*100&gt;100,100,I199/H199*100)</f>
        <v>#DIV/0!</v>
      </c>
      <c r="K199" s="17" t="e">
        <f>J199</f>
        <v>#DIV/0!</v>
      </c>
      <c r="L199" s="33"/>
      <c r="M199" s="35"/>
      <c r="N199" s="17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>IF(I200/H200*100&gt;100,100,I200/H200*100)</f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>IF(I201/H201*100&gt;100,100,I201/H201*100)</f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3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>
        <v>8.1</v>
      </c>
      <c r="I272" s="17">
        <v>8.1</v>
      </c>
      <c r="J272" s="17">
        <f t="shared" si="9"/>
        <v>100</v>
      </c>
      <c r="K272" s="18">
        <f>(J272+J273+J274)/2</f>
        <v>98.507462686567166</v>
      </c>
      <c r="L272" s="19">
        <f>(K272+K275)/2</f>
        <v>98.523278668386467</v>
      </c>
      <c r="M272" s="35"/>
      <c r="N272" s="20"/>
    </row>
    <row r="273" spans="1:14" ht="80.099999999999994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>
        <v>6.7</v>
      </c>
      <c r="I273" s="17">
        <v>6.5</v>
      </c>
      <c r="J273" s="17">
        <f t="shared" si="9"/>
        <v>97.014925373134332</v>
      </c>
      <c r="K273" s="24"/>
      <c r="L273" s="25"/>
      <c r="M273" s="35"/>
      <c r="N273" s="20"/>
    </row>
    <row r="274" spans="1:14" ht="80.099999999999994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>
        <v>0</v>
      </c>
      <c r="I274" s="16">
        <v>0</v>
      </c>
      <c r="J274" s="17">
        <v>0</v>
      </c>
      <c r="K274" s="27"/>
      <c r="L274" s="25"/>
      <c r="M274" s="35"/>
      <c r="N274" s="20"/>
    </row>
    <row r="275" spans="1:14" ht="33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>
        <v>4860</v>
      </c>
      <c r="I275" s="31">
        <v>4789</v>
      </c>
      <c r="J275" s="17">
        <f t="shared" ref="J275:J310" si="10">IF(I275/H275*100&gt;100,100,I275/H275*100)</f>
        <v>98.539094650205755</v>
      </c>
      <c r="K275" s="17">
        <f>J275</f>
        <v>98.539094650205755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>
        <v>13.4</v>
      </c>
      <c r="I280" s="17">
        <v>13.4</v>
      </c>
      <c r="J280" s="17">
        <f t="shared" si="10"/>
        <v>100</v>
      </c>
      <c r="K280" s="18">
        <f>(J280+J281+J282)/3</f>
        <v>94.399999999999991</v>
      </c>
      <c r="L280" s="19">
        <f>(K280+K283)/2</f>
        <v>96.079527953221344</v>
      </c>
      <c r="M280" s="35"/>
      <c r="N280" s="20"/>
    </row>
    <row r="281" spans="1:14" ht="80.099999999999994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>
        <v>12.5</v>
      </c>
      <c r="I281" s="17">
        <v>10.4</v>
      </c>
      <c r="J281" s="17">
        <f t="shared" si="10"/>
        <v>83.2</v>
      </c>
      <c r="K281" s="24"/>
      <c r="L281" s="25"/>
      <c r="M281" s="35"/>
      <c r="N281" s="20"/>
    </row>
    <row r="282" spans="1:14" ht="80.099999999999994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>
        <v>100</v>
      </c>
      <c r="I282" s="16">
        <v>100</v>
      </c>
      <c r="J282" s="17">
        <f t="shared" si="10"/>
        <v>100</v>
      </c>
      <c r="K282" s="27"/>
      <c r="L282" s="25"/>
      <c r="M282" s="35"/>
      <c r="N282" s="20"/>
    </row>
    <row r="283" spans="1:14" ht="33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>
        <v>18777.8</v>
      </c>
      <c r="I283" s="31">
        <v>18357</v>
      </c>
      <c r="J283" s="17">
        <f t="shared" si="10"/>
        <v>97.759055906442711</v>
      </c>
      <c r="K283" s="17">
        <f>J283</f>
        <v>97.759055906442711</v>
      </c>
      <c r="L283" s="33"/>
      <c r="M283" s="35"/>
      <c r="N283" s="17"/>
    </row>
    <row r="284" spans="1:14" ht="80.099999999999994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>
        <v>16.7</v>
      </c>
      <c r="I284" s="17">
        <v>16.7</v>
      </c>
      <c r="J284" s="17">
        <f t="shared" si="10"/>
        <v>100</v>
      </c>
      <c r="K284" s="18">
        <f>(J284+J285+J286)/3</f>
        <v>91.722049423049668</v>
      </c>
      <c r="L284" s="19">
        <f>(K284+K287)/2</f>
        <v>94.979798657884999</v>
      </c>
      <c r="M284" s="35"/>
      <c r="N284" s="71" t="s">
        <v>163</v>
      </c>
    </row>
    <row r="285" spans="1:14" ht="80.099999999999994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>
        <v>6.7</v>
      </c>
      <c r="I285" s="17">
        <v>5.9</v>
      </c>
      <c r="J285" s="17">
        <f t="shared" si="10"/>
        <v>88.059701492537314</v>
      </c>
      <c r="K285" s="24"/>
      <c r="L285" s="25"/>
      <c r="M285" s="35"/>
      <c r="N285" s="72"/>
    </row>
    <row r="286" spans="1:14" ht="80.099999999999994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>
        <v>66.7</v>
      </c>
      <c r="I286" s="16">
        <v>58.1</v>
      </c>
      <c r="J286" s="17">
        <f t="shared" si="10"/>
        <v>87.106446776611691</v>
      </c>
      <c r="K286" s="27"/>
      <c r="L286" s="25"/>
      <c r="M286" s="35"/>
      <c r="N286" s="72"/>
    </row>
    <row r="287" spans="1:14" ht="27.75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>
        <v>10440</v>
      </c>
      <c r="I287" s="31">
        <v>10256</v>
      </c>
      <c r="J287" s="17">
        <f t="shared" si="10"/>
        <v>98.237547892720315</v>
      </c>
      <c r="K287" s="17">
        <f>J287</f>
        <v>98.237547892720315</v>
      </c>
      <c r="L287" s="33"/>
      <c r="M287" s="35"/>
      <c r="N287" s="73"/>
    </row>
    <row r="288" spans="1:14" ht="80.099999999999994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>
        <v>2</v>
      </c>
      <c r="I288" s="17">
        <v>2</v>
      </c>
      <c r="J288" s="17">
        <f t="shared" si="10"/>
        <v>100</v>
      </c>
      <c r="K288" s="18">
        <f>(J288+J289+J290)/2</f>
        <v>100</v>
      </c>
      <c r="L288" s="19">
        <f>(K288+K291)/2</f>
        <v>98.592592592592595</v>
      </c>
      <c r="M288" s="35"/>
      <c r="N288" s="20"/>
    </row>
    <row r="289" spans="1:14" ht="80.099999999999994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>
        <v>0</v>
      </c>
      <c r="I289" s="17">
        <v>0</v>
      </c>
      <c r="J289" s="17">
        <v>0</v>
      </c>
      <c r="K289" s="24"/>
      <c r="L289" s="25"/>
      <c r="M289" s="35"/>
      <c r="N289" s="20"/>
    </row>
    <row r="290" spans="1:14" ht="80.099999999999994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>
        <v>100</v>
      </c>
      <c r="I290" s="16">
        <v>100</v>
      </c>
      <c r="J290" s="17">
        <f t="shared" si="10"/>
        <v>100</v>
      </c>
      <c r="K290" s="27"/>
      <c r="L290" s="25"/>
      <c r="M290" s="35"/>
      <c r="N290" s="20"/>
    </row>
    <row r="291" spans="1:14" ht="33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>
        <v>675</v>
      </c>
      <c r="I291" s="31">
        <v>656</v>
      </c>
      <c r="J291" s="17">
        <f t="shared" si="10"/>
        <v>97.18518518518519</v>
      </c>
      <c r="K291" s="17">
        <f>J291</f>
        <v>97.18518518518519</v>
      </c>
      <c r="L291" s="33"/>
      <c r="M291" s="35"/>
      <c r="N291" s="17"/>
    </row>
    <row r="292" spans="1:14" ht="80.099999999999994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>
        <v>1.6</v>
      </c>
      <c r="I292" s="17">
        <v>1.6</v>
      </c>
      <c r="J292" s="17">
        <f t="shared" si="10"/>
        <v>100</v>
      </c>
      <c r="K292" s="18">
        <f>(J292+J293+J294)/2</f>
        <v>100</v>
      </c>
      <c r="L292" s="19">
        <f>(K292+K295)/2</f>
        <v>100</v>
      </c>
      <c r="M292" s="35"/>
      <c r="N292" s="20"/>
    </row>
    <row r="293" spans="1:14" ht="80.099999999999994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>
        <v>0</v>
      </c>
      <c r="I293" s="17">
        <v>0</v>
      </c>
      <c r="J293" s="17">
        <v>0</v>
      </c>
      <c r="K293" s="24"/>
      <c r="L293" s="25"/>
      <c r="M293" s="35"/>
      <c r="N293" s="20"/>
    </row>
    <row r="294" spans="1:14" ht="80.099999999999994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>
        <v>100</v>
      </c>
      <c r="I294" s="16">
        <v>100</v>
      </c>
      <c r="J294" s="17">
        <f t="shared" si="10"/>
        <v>100</v>
      </c>
      <c r="K294" s="27"/>
      <c r="L294" s="25"/>
      <c r="M294" s="35"/>
      <c r="N294" s="20"/>
    </row>
    <row r="295" spans="1:14" ht="27.75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>
        <v>540</v>
      </c>
      <c r="I295" s="31">
        <v>540</v>
      </c>
      <c r="J295" s="17">
        <f t="shared" si="10"/>
        <v>100</v>
      </c>
      <c r="K295" s="17">
        <f>J295</f>
        <v>100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(J296+J297+J298)/2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>
        <v>0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>
        <v>3.4</v>
      </c>
      <c r="I300" s="17">
        <v>3.4</v>
      </c>
      <c r="J300" s="17">
        <f t="shared" si="10"/>
        <v>100</v>
      </c>
      <c r="K300" s="18">
        <f>(J300+J301+J302)/2</f>
        <v>100</v>
      </c>
      <c r="L300" s="19">
        <f>(K300+K303)/2</f>
        <v>99.18518518518519</v>
      </c>
      <c r="M300" s="35"/>
      <c r="N300" s="20"/>
    </row>
    <row r="301" spans="1:14" ht="80.099999999999994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>
        <v>1E-3</v>
      </c>
      <c r="I301" s="17">
        <v>0</v>
      </c>
      <c r="J301" s="17">
        <v>0</v>
      </c>
      <c r="K301" s="24"/>
      <c r="L301" s="25"/>
      <c r="M301" s="35"/>
      <c r="N301" s="20"/>
    </row>
    <row r="302" spans="1:14" ht="80.099999999999994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>
        <v>100</v>
      </c>
      <c r="I302" s="16">
        <v>100</v>
      </c>
      <c r="J302" s="17">
        <f t="shared" si="10"/>
        <v>100</v>
      </c>
      <c r="K302" s="27"/>
      <c r="L302" s="25"/>
      <c r="M302" s="35"/>
      <c r="N302" s="20"/>
    </row>
    <row r="303" spans="1:14" ht="43.5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>
        <v>1012.5</v>
      </c>
      <c r="I303" s="31">
        <v>996</v>
      </c>
      <c r="J303" s="17">
        <f t="shared" si="10"/>
        <v>98.370370370370381</v>
      </c>
      <c r="K303" s="17">
        <f>J303</f>
        <v>98.370370370370381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7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5" spans="1:14" x14ac:dyDescent="0.25">
      <c r="I315" s="63">
        <f>I11+I47+I59</f>
        <v>362</v>
      </c>
    </row>
    <row r="316" spans="1:14" x14ac:dyDescent="0.25">
      <c r="B316" s="62"/>
      <c r="C316" s="62"/>
      <c r="I316" s="63">
        <f>I71+I75+I123+I135</f>
        <v>333</v>
      </c>
    </row>
  </sheetData>
  <autoFilter ref="A3:M3"/>
  <mergeCells count="389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4:B287"/>
    <mergeCell ref="C284:C287"/>
    <mergeCell ref="D284:D287"/>
    <mergeCell ref="K284:K286"/>
    <mergeCell ref="L284:L287"/>
    <mergeCell ref="N284:N287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4" fitToHeight="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8"/>
  <sheetViews>
    <sheetView topLeftCell="B1" zoomScale="70" zoomScaleNormal="70" workbookViewId="0">
      <selection activeCell="B2" sqref="B2:N2"/>
    </sheetView>
  </sheetViews>
  <sheetFormatPr defaultRowHeight="15" x14ac:dyDescent="0.25"/>
  <cols>
    <col min="1" max="1" width="27.5703125" customWidth="1"/>
    <col min="2" max="2" width="31.140625" customWidth="1"/>
    <col min="3" max="3" width="43" customWidth="1"/>
    <col min="4" max="4" width="10.140625" customWidth="1"/>
    <col min="5" max="5" width="17.85546875" customWidth="1"/>
    <col min="6" max="6" width="56.7109375" customWidth="1"/>
    <col min="7" max="7" width="12.1406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44.7109375" customWidth="1"/>
  </cols>
  <sheetData>
    <row r="1" spans="1:14" ht="65.25" customHeight="1" x14ac:dyDescent="0.25">
      <c r="B1" s="1" t="s">
        <v>173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95.75" customHeight="1" x14ac:dyDescent="0.25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5" t="s">
        <v>12</v>
      </c>
      <c r="M2" s="3" t="s">
        <v>13</v>
      </c>
      <c r="N2" s="3" t="s">
        <v>14</v>
      </c>
    </row>
    <row r="3" spans="1:14" ht="24" customHeight="1" x14ac:dyDescent="0.25">
      <c r="A3" s="6">
        <v>1</v>
      </c>
      <c r="B3" s="7">
        <v>2</v>
      </c>
      <c r="C3" s="4">
        <v>3</v>
      </c>
      <c r="D3" s="7">
        <v>4</v>
      </c>
      <c r="E3" s="4">
        <v>5</v>
      </c>
      <c r="F3" s="7">
        <v>6</v>
      </c>
      <c r="G3" s="4">
        <v>7</v>
      </c>
      <c r="H3" s="7">
        <v>8</v>
      </c>
      <c r="I3" s="4">
        <v>9</v>
      </c>
      <c r="J3" s="7">
        <v>10</v>
      </c>
      <c r="K3" s="4">
        <v>11</v>
      </c>
      <c r="L3" s="8">
        <v>12</v>
      </c>
      <c r="M3" s="4">
        <v>13</v>
      </c>
      <c r="N3" s="7">
        <v>14</v>
      </c>
    </row>
    <row r="4" spans="1:14" ht="75.75" hidden="1" customHeight="1" x14ac:dyDescent="0.25">
      <c r="A4" s="64"/>
      <c r="B4" s="10" t="s">
        <v>16</v>
      </c>
      <c r="C4" s="11" t="s">
        <v>17</v>
      </c>
      <c r="D4" s="12" t="s">
        <v>18</v>
      </c>
      <c r="E4" s="13" t="s">
        <v>19</v>
      </c>
      <c r="F4" s="14" t="s">
        <v>20</v>
      </c>
      <c r="G4" s="15" t="s">
        <v>21</v>
      </c>
      <c r="H4" s="16"/>
      <c r="I4" s="17"/>
      <c r="J4" s="17" t="e">
        <f t="shared" ref="J4:J21" si="0">IF(I4/H4*100&gt;100,100,I4/H4*100)</f>
        <v>#DIV/0!</v>
      </c>
      <c r="K4" s="18" t="e">
        <f>(J4+J5+J6)/3</f>
        <v>#DIV/0!</v>
      </c>
      <c r="L4" s="19" t="e">
        <f>(K4+K7)/2</f>
        <v>#DIV/0!</v>
      </c>
      <c r="M4" s="7"/>
      <c r="N4" s="20"/>
    </row>
    <row r="5" spans="1:14" ht="75.95" hidden="1" customHeight="1" x14ac:dyDescent="0.25">
      <c r="A5" s="64"/>
      <c r="B5" s="22"/>
      <c r="C5" s="11"/>
      <c r="D5" s="23"/>
      <c r="E5" s="13" t="s">
        <v>19</v>
      </c>
      <c r="F5" s="14" t="s">
        <v>22</v>
      </c>
      <c r="G5" s="15" t="s">
        <v>21</v>
      </c>
      <c r="H5" s="16"/>
      <c r="I5" s="17"/>
      <c r="J5" s="17" t="e">
        <f t="shared" si="0"/>
        <v>#DIV/0!</v>
      </c>
      <c r="K5" s="24"/>
      <c r="L5" s="25"/>
      <c r="M5" s="7"/>
      <c r="N5" s="20"/>
    </row>
    <row r="6" spans="1:14" ht="120" hidden="1" customHeight="1" x14ac:dyDescent="0.25">
      <c r="A6" s="64"/>
      <c r="B6" s="22"/>
      <c r="C6" s="11"/>
      <c r="D6" s="23"/>
      <c r="E6" s="13" t="s">
        <v>19</v>
      </c>
      <c r="F6" s="26" t="s">
        <v>23</v>
      </c>
      <c r="G6" s="15" t="s">
        <v>21</v>
      </c>
      <c r="H6" s="16"/>
      <c r="I6" s="16"/>
      <c r="J6" s="17" t="e">
        <f t="shared" si="0"/>
        <v>#DIV/0!</v>
      </c>
      <c r="K6" s="27"/>
      <c r="L6" s="25"/>
      <c r="M6" s="7"/>
      <c r="N6" s="20"/>
    </row>
    <row r="7" spans="1:14" ht="33" hidden="1" customHeight="1" x14ac:dyDescent="0.25">
      <c r="A7" s="64"/>
      <c r="B7" s="28"/>
      <c r="C7" s="11"/>
      <c r="D7" s="29"/>
      <c r="E7" s="13" t="s">
        <v>24</v>
      </c>
      <c r="F7" s="30" t="s">
        <v>25</v>
      </c>
      <c r="G7" s="15" t="s">
        <v>26</v>
      </c>
      <c r="H7" s="31"/>
      <c r="I7" s="32"/>
      <c r="J7" s="17" t="e">
        <f t="shared" si="0"/>
        <v>#DIV/0!</v>
      </c>
      <c r="K7" s="17" t="e">
        <f>J7</f>
        <v>#DIV/0!</v>
      </c>
      <c r="L7" s="33"/>
      <c r="M7" s="7"/>
      <c r="N7" s="17"/>
    </row>
    <row r="8" spans="1:14" ht="75.75" customHeight="1" x14ac:dyDescent="0.25">
      <c r="A8" s="65" t="s">
        <v>174</v>
      </c>
      <c r="B8" s="10" t="s">
        <v>27</v>
      </c>
      <c r="C8" s="11" t="s">
        <v>28</v>
      </c>
      <c r="D8" s="12" t="s">
        <v>18</v>
      </c>
      <c r="E8" s="13" t="s">
        <v>19</v>
      </c>
      <c r="F8" s="14" t="s">
        <v>20</v>
      </c>
      <c r="G8" s="15" t="s">
        <v>21</v>
      </c>
      <c r="H8" s="16">
        <v>100</v>
      </c>
      <c r="I8" s="17">
        <v>100</v>
      </c>
      <c r="J8" s="17">
        <f t="shared" si="0"/>
        <v>100</v>
      </c>
      <c r="K8" s="18">
        <f>(J8+J9+J10)/3</f>
        <v>97.333333333333329</v>
      </c>
      <c r="L8" s="19">
        <f>(K8+K11)/2</f>
        <v>98.666666666666657</v>
      </c>
      <c r="M8" s="34" t="s">
        <v>29</v>
      </c>
      <c r="N8" s="20"/>
    </row>
    <row r="9" spans="1:14" ht="75.95" customHeight="1" x14ac:dyDescent="0.25">
      <c r="A9" s="66"/>
      <c r="B9" s="22"/>
      <c r="C9" s="11"/>
      <c r="D9" s="23"/>
      <c r="E9" s="13" t="s">
        <v>19</v>
      </c>
      <c r="F9" s="14" t="s">
        <v>22</v>
      </c>
      <c r="G9" s="15" t="s">
        <v>21</v>
      </c>
      <c r="H9" s="16">
        <v>100</v>
      </c>
      <c r="I9" s="17">
        <v>92</v>
      </c>
      <c r="J9" s="17">
        <f t="shared" si="0"/>
        <v>92</v>
      </c>
      <c r="K9" s="24"/>
      <c r="L9" s="25"/>
      <c r="M9" s="35"/>
      <c r="N9" s="20"/>
    </row>
    <row r="10" spans="1:14" ht="120" customHeight="1" x14ac:dyDescent="0.25">
      <c r="A10" s="66"/>
      <c r="B10" s="22"/>
      <c r="C10" s="11"/>
      <c r="D10" s="23"/>
      <c r="E10" s="13" t="s">
        <v>19</v>
      </c>
      <c r="F10" s="26" t="s">
        <v>23</v>
      </c>
      <c r="G10" s="15" t="s">
        <v>21</v>
      </c>
      <c r="H10" s="16">
        <v>100</v>
      </c>
      <c r="I10" s="16">
        <v>100</v>
      </c>
      <c r="J10" s="17">
        <f t="shared" si="0"/>
        <v>100</v>
      </c>
      <c r="K10" s="27"/>
      <c r="L10" s="25"/>
      <c r="M10" s="35"/>
      <c r="N10" s="20"/>
    </row>
    <row r="11" spans="1:14" ht="33" customHeight="1" x14ac:dyDescent="0.25">
      <c r="A11" s="66"/>
      <c r="B11" s="28"/>
      <c r="C11" s="11"/>
      <c r="D11" s="29"/>
      <c r="E11" s="13" t="s">
        <v>24</v>
      </c>
      <c r="F11" s="30" t="s">
        <v>25</v>
      </c>
      <c r="G11" s="15" t="s">
        <v>26</v>
      </c>
      <c r="H11" s="31">
        <v>14</v>
      </c>
      <c r="I11" s="32">
        <v>15</v>
      </c>
      <c r="J11" s="17">
        <f t="shared" si="0"/>
        <v>100</v>
      </c>
      <c r="K11" s="17">
        <f>J11</f>
        <v>100</v>
      </c>
      <c r="L11" s="33"/>
      <c r="M11" s="35"/>
      <c r="N11" s="17"/>
    </row>
    <row r="12" spans="1:14" ht="75.95" hidden="1" customHeight="1" x14ac:dyDescent="0.25">
      <c r="A12" s="66"/>
      <c r="B12" s="10" t="s">
        <v>30</v>
      </c>
      <c r="C12" s="11" t="s">
        <v>31</v>
      </c>
      <c r="D12" s="12" t="s">
        <v>18</v>
      </c>
      <c r="E12" s="13" t="s">
        <v>19</v>
      </c>
      <c r="F12" s="14" t="s">
        <v>20</v>
      </c>
      <c r="G12" s="15" t="s">
        <v>21</v>
      </c>
      <c r="H12" s="16"/>
      <c r="I12" s="17"/>
      <c r="J12" s="17" t="e">
        <f t="shared" si="0"/>
        <v>#DIV/0!</v>
      </c>
      <c r="K12" s="18" t="e">
        <f>(J12+J13+J14)/3</f>
        <v>#DIV/0!</v>
      </c>
      <c r="L12" s="19" t="e">
        <f>(K12+K15)/2</f>
        <v>#DIV/0!</v>
      </c>
      <c r="M12" s="35"/>
      <c r="N12" s="20"/>
    </row>
    <row r="13" spans="1:14" ht="75.95" hidden="1" customHeight="1" x14ac:dyDescent="0.25">
      <c r="A13" s="66"/>
      <c r="B13" s="22"/>
      <c r="C13" s="11"/>
      <c r="D13" s="23"/>
      <c r="E13" s="13" t="s">
        <v>19</v>
      </c>
      <c r="F13" s="14" t="s">
        <v>22</v>
      </c>
      <c r="G13" s="15" t="s">
        <v>21</v>
      </c>
      <c r="H13" s="16"/>
      <c r="I13" s="17"/>
      <c r="J13" s="17" t="e">
        <f t="shared" si="0"/>
        <v>#DIV/0!</v>
      </c>
      <c r="K13" s="24"/>
      <c r="L13" s="25"/>
      <c r="M13" s="35"/>
      <c r="N13" s="20"/>
    </row>
    <row r="14" spans="1:14" ht="120" hidden="1" customHeight="1" x14ac:dyDescent="0.25">
      <c r="A14" s="66"/>
      <c r="B14" s="22"/>
      <c r="C14" s="11"/>
      <c r="D14" s="23"/>
      <c r="E14" s="13" t="s">
        <v>19</v>
      </c>
      <c r="F14" s="26" t="s">
        <v>23</v>
      </c>
      <c r="G14" s="15" t="s">
        <v>21</v>
      </c>
      <c r="H14" s="16"/>
      <c r="I14" s="16"/>
      <c r="J14" s="17" t="e">
        <f t="shared" si="0"/>
        <v>#DIV/0!</v>
      </c>
      <c r="K14" s="27"/>
      <c r="L14" s="25"/>
      <c r="M14" s="35"/>
      <c r="N14" s="20"/>
    </row>
    <row r="15" spans="1:14" ht="33" hidden="1" customHeight="1" x14ac:dyDescent="0.25">
      <c r="A15" s="66"/>
      <c r="B15" s="28"/>
      <c r="C15" s="11"/>
      <c r="D15" s="29"/>
      <c r="E15" s="13" t="s">
        <v>24</v>
      </c>
      <c r="F15" s="30" t="s">
        <v>25</v>
      </c>
      <c r="G15" s="15" t="s">
        <v>26</v>
      </c>
      <c r="H15" s="31"/>
      <c r="I15" s="32"/>
      <c r="J15" s="17" t="e">
        <f t="shared" si="0"/>
        <v>#DIV/0!</v>
      </c>
      <c r="K15" s="17" t="e">
        <f>J15</f>
        <v>#DIV/0!</v>
      </c>
      <c r="L15" s="33"/>
      <c r="M15" s="35"/>
      <c r="N15" s="17"/>
    </row>
    <row r="16" spans="1:14" ht="63" hidden="1" customHeight="1" x14ac:dyDescent="0.25">
      <c r="A16" s="66"/>
      <c r="B16" s="10"/>
      <c r="C16" s="11" t="s">
        <v>32</v>
      </c>
      <c r="D16" s="12" t="s">
        <v>18</v>
      </c>
      <c r="E16" s="13" t="s">
        <v>19</v>
      </c>
      <c r="F16" s="14" t="s">
        <v>20</v>
      </c>
      <c r="G16" s="15" t="s">
        <v>21</v>
      </c>
      <c r="H16" s="16"/>
      <c r="I16" s="17"/>
      <c r="J16" s="17" t="e">
        <f t="shared" si="0"/>
        <v>#DIV/0!</v>
      </c>
      <c r="K16" s="18" t="e">
        <f>(J16+J17+J18)/3</f>
        <v>#DIV/0!</v>
      </c>
      <c r="L16" s="19" t="e">
        <f>(K16+K19)/2</f>
        <v>#DIV/0!</v>
      </c>
      <c r="M16" s="35"/>
      <c r="N16" s="20"/>
    </row>
    <row r="17" spans="1:14" ht="39" hidden="1" customHeight="1" x14ac:dyDescent="0.25">
      <c r="A17" s="66"/>
      <c r="B17" s="22"/>
      <c r="C17" s="11"/>
      <c r="D17" s="23"/>
      <c r="E17" s="13" t="s">
        <v>19</v>
      </c>
      <c r="F17" s="14" t="s">
        <v>22</v>
      </c>
      <c r="G17" s="15" t="s">
        <v>21</v>
      </c>
      <c r="H17" s="16"/>
      <c r="I17" s="17"/>
      <c r="J17" s="17" t="e">
        <f t="shared" si="0"/>
        <v>#DIV/0!</v>
      </c>
      <c r="K17" s="24"/>
      <c r="L17" s="25"/>
      <c r="M17" s="35"/>
      <c r="N17" s="20"/>
    </row>
    <row r="18" spans="1:14" ht="94.5" hidden="1" customHeight="1" x14ac:dyDescent="0.25">
      <c r="A18" s="66"/>
      <c r="B18" s="22"/>
      <c r="C18" s="11"/>
      <c r="D18" s="23"/>
      <c r="E18" s="13" t="s">
        <v>19</v>
      </c>
      <c r="F18" s="26" t="s">
        <v>33</v>
      </c>
      <c r="G18" s="15" t="s">
        <v>21</v>
      </c>
      <c r="H18" s="16"/>
      <c r="I18" s="16"/>
      <c r="J18" s="17" t="e">
        <f t="shared" si="0"/>
        <v>#DIV/0!</v>
      </c>
      <c r="K18" s="27"/>
      <c r="L18" s="25"/>
      <c r="M18" s="35"/>
      <c r="N18" s="20"/>
    </row>
    <row r="19" spans="1:14" ht="33" hidden="1" customHeight="1" x14ac:dyDescent="0.25">
      <c r="A19" s="66"/>
      <c r="B19" s="28"/>
      <c r="C19" s="11"/>
      <c r="D19" s="29"/>
      <c r="E19" s="13" t="s">
        <v>24</v>
      </c>
      <c r="F19" s="30" t="s">
        <v>25</v>
      </c>
      <c r="G19" s="15" t="s">
        <v>26</v>
      </c>
      <c r="H19" s="31"/>
      <c r="I19" s="32"/>
      <c r="J19" s="17" t="e">
        <f t="shared" si="0"/>
        <v>#DIV/0!</v>
      </c>
      <c r="K19" s="17" t="e">
        <f>J19</f>
        <v>#DIV/0!</v>
      </c>
      <c r="L19" s="33"/>
      <c r="M19" s="35"/>
      <c r="N19" s="17"/>
    </row>
    <row r="20" spans="1:14" ht="75.95" customHeight="1" x14ac:dyDescent="0.25">
      <c r="A20" s="66"/>
      <c r="B20" s="10" t="s">
        <v>34</v>
      </c>
      <c r="C20" s="11" t="s">
        <v>35</v>
      </c>
      <c r="D20" s="12" t="s">
        <v>18</v>
      </c>
      <c r="E20" s="13" t="s">
        <v>19</v>
      </c>
      <c r="F20" s="14" t="s">
        <v>20</v>
      </c>
      <c r="G20" s="15" t="s">
        <v>21</v>
      </c>
      <c r="H20" s="16">
        <v>100</v>
      </c>
      <c r="I20" s="17">
        <v>100</v>
      </c>
      <c r="J20" s="17">
        <f t="shared" si="0"/>
        <v>100</v>
      </c>
      <c r="K20" s="18">
        <f>(J20+J21+J22)/2</f>
        <v>96</v>
      </c>
      <c r="L20" s="19">
        <f>(K20+K23)/2</f>
        <v>98</v>
      </c>
      <c r="M20" s="35"/>
      <c r="N20" s="20"/>
    </row>
    <row r="21" spans="1:14" ht="75.95" customHeight="1" x14ac:dyDescent="0.25">
      <c r="A21" s="66"/>
      <c r="B21" s="22"/>
      <c r="C21" s="11"/>
      <c r="D21" s="23"/>
      <c r="E21" s="13" t="s">
        <v>19</v>
      </c>
      <c r="F21" s="14" t="s">
        <v>22</v>
      </c>
      <c r="G21" s="15" t="s">
        <v>21</v>
      </c>
      <c r="H21" s="16">
        <v>100</v>
      </c>
      <c r="I21" s="17">
        <v>92</v>
      </c>
      <c r="J21" s="17">
        <f t="shared" si="0"/>
        <v>92</v>
      </c>
      <c r="K21" s="24"/>
      <c r="L21" s="25"/>
      <c r="M21" s="35"/>
      <c r="N21" s="20"/>
    </row>
    <row r="22" spans="1:14" ht="120" customHeight="1" x14ac:dyDescent="0.25">
      <c r="A22" s="66"/>
      <c r="B22" s="22"/>
      <c r="C22" s="11"/>
      <c r="D22" s="23"/>
      <c r="E22" s="13" t="s">
        <v>19</v>
      </c>
      <c r="F22" s="26" t="s">
        <v>23</v>
      </c>
      <c r="G22" s="15" t="s">
        <v>21</v>
      </c>
      <c r="H22" s="16"/>
      <c r="I22" s="16"/>
      <c r="J22" s="17"/>
      <c r="K22" s="27"/>
      <c r="L22" s="25"/>
      <c r="M22" s="35"/>
      <c r="N22" s="20"/>
    </row>
    <row r="23" spans="1:14" ht="33" customHeight="1" x14ac:dyDescent="0.25">
      <c r="A23" s="66"/>
      <c r="B23" s="28"/>
      <c r="C23" s="11"/>
      <c r="D23" s="29"/>
      <c r="E23" s="13" t="s">
        <v>24</v>
      </c>
      <c r="F23" s="30" t="s">
        <v>25</v>
      </c>
      <c r="G23" s="15" t="s">
        <v>26</v>
      </c>
      <c r="H23" s="31">
        <v>1</v>
      </c>
      <c r="I23" s="32">
        <v>1</v>
      </c>
      <c r="J23" s="17">
        <f>IF(I23/H23*100&gt;100,100,I23/H23*100)</f>
        <v>100</v>
      </c>
      <c r="K23" s="17">
        <f>J23</f>
        <v>100</v>
      </c>
      <c r="L23" s="33"/>
      <c r="M23" s="35"/>
      <c r="N23" s="17"/>
    </row>
    <row r="24" spans="1:14" ht="75.95" hidden="1" customHeight="1" x14ac:dyDescent="0.25">
      <c r="A24" s="66"/>
      <c r="B24" s="10" t="s">
        <v>36</v>
      </c>
      <c r="C24" s="11" t="s">
        <v>37</v>
      </c>
      <c r="D24" s="12" t="s">
        <v>18</v>
      </c>
      <c r="E24" s="13" t="s">
        <v>19</v>
      </c>
      <c r="F24" s="14" t="s">
        <v>20</v>
      </c>
      <c r="G24" s="15" t="s">
        <v>21</v>
      </c>
      <c r="H24" s="16"/>
      <c r="I24" s="17"/>
      <c r="J24" s="17" t="e">
        <f>IF(I24/H24*100&gt;100,100,I24/H24*100)</f>
        <v>#DIV/0!</v>
      </c>
      <c r="K24" s="18" t="e">
        <f>(J24+J25+J26)/2</f>
        <v>#DIV/0!</v>
      </c>
      <c r="L24" s="19" t="e">
        <f>(K24+K27)/2</f>
        <v>#DIV/0!</v>
      </c>
      <c r="M24" s="35"/>
      <c r="N24" s="20"/>
    </row>
    <row r="25" spans="1:14" ht="75.95" hidden="1" customHeight="1" x14ac:dyDescent="0.25">
      <c r="A25" s="66"/>
      <c r="B25" s="22"/>
      <c r="C25" s="11"/>
      <c r="D25" s="23"/>
      <c r="E25" s="13" t="s">
        <v>19</v>
      </c>
      <c r="F25" s="14" t="s">
        <v>22</v>
      </c>
      <c r="G25" s="15" t="s">
        <v>21</v>
      </c>
      <c r="H25" s="16"/>
      <c r="I25" s="17"/>
      <c r="J25" s="17" t="e">
        <f>IF(I25/H25*100&gt;100,100,I25/H25*100)</f>
        <v>#DIV/0!</v>
      </c>
      <c r="K25" s="24"/>
      <c r="L25" s="25"/>
      <c r="M25" s="35"/>
      <c r="N25" s="20"/>
    </row>
    <row r="26" spans="1:14" ht="120" hidden="1" customHeight="1" x14ac:dyDescent="0.25">
      <c r="A26" s="66"/>
      <c r="B26" s="22"/>
      <c r="C26" s="11"/>
      <c r="D26" s="23"/>
      <c r="E26" s="13" t="s">
        <v>19</v>
      </c>
      <c r="F26" s="26" t="s">
        <v>23</v>
      </c>
      <c r="G26" s="15" t="s">
        <v>21</v>
      </c>
      <c r="H26" s="16"/>
      <c r="I26" s="16"/>
      <c r="J26" s="17"/>
      <c r="K26" s="27"/>
      <c r="L26" s="25"/>
      <c r="M26" s="35"/>
      <c r="N26" s="20"/>
    </row>
    <row r="27" spans="1:14" ht="33" hidden="1" customHeight="1" x14ac:dyDescent="0.25">
      <c r="A27" s="66"/>
      <c r="B27" s="28"/>
      <c r="C27" s="11"/>
      <c r="D27" s="29"/>
      <c r="E27" s="13" t="s">
        <v>24</v>
      </c>
      <c r="F27" s="30" t="s">
        <v>25</v>
      </c>
      <c r="G27" s="15" t="s">
        <v>26</v>
      </c>
      <c r="H27" s="31"/>
      <c r="I27" s="32"/>
      <c r="J27" s="17" t="e">
        <f t="shared" ref="J27:J37" si="1">IF(I27/H27*100&gt;100,100,I27/H27*100)</f>
        <v>#DIV/0!</v>
      </c>
      <c r="K27" s="17" t="e">
        <f>J27</f>
        <v>#DIV/0!</v>
      </c>
      <c r="L27" s="33"/>
      <c r="M27" s="35"/>
      <c r="N27" s="17"/>
    </row>
    <row r="28" spans="1:14" ht="63" hidden="1" customHeight="1" x14ac:dyDescent="0.25">
      <c r="A28" s="66"/>
      <c r="B28" s="10"/>
      <c r="C28" s="11" t="s">
        <v>38</v>
      </c>
      <c r="D28" s="12" t="s">
        <v>18</v>
      </c>
      <c r="E28" s="13" t="s">
        <v>19</v>
      </c>
      <c r="F28" s="14" t="s">
        <v>20</v>
      </c>
      <c r="G28" s="15" t="s">
        <v>21</v>
      </c>
      <c r="H28" s="16"/>
      <c r="I28" s="17"/>
      <c r="J28" s="17" t="e">
        <f t="shared" si="1"/>
        <v>#DIV/0!</v>
      </c>
      <c r="K28" s="18" t="e">
        <f>(J28+J29+J30)/3</f>
        <v>#DIV/0!</v>
      </c>
      <c r="L28" s="19" t="e">
        <f>(K28+K31)/2</f>
        <v>#DIV/0!</v>
      </c>
      <c r="M28" s="35"/>
      <c r="N28" s="20"/>
    </row>
    <row r="29" spans="1:14" ht="39" hidden="1" customHeight="1" x14ac:dyDescent="0.25">
      <c r="A29" s="66"/>
      <c r="B29" s="22"/>
      <c r="C29" s="11"/>
      <c r="D29" s="23"/>
      <c r="E29" s="13" t="s">
        <v>19</v>
      </c>
      <c r="F29" s="14" t="s">
        <v>22</v>
      </c>
      <c r="G29" s="15" t="s">
        <v>21</v>
      </c>
      <c r="H29" s="16"/>
      <c r="I29" s="17"/>
      <c r="J29" s="17" t="e">
        <f t="shared" si="1"/>
        <v>#DIV/0!</v>
      </c>
      <c r="K29" s="24"/>
      <c r="L29" s="25"/>
      <c r="M29" s="35"/>
      <c r="N29" s="20"/>
    </row>
    <row r="30" spans="1:14" ht="94.5" hidden="1" customHeight="1" x14ac:dyDescent="0.25">
      <c r="A30" s="66"/>
      <c r="B30" s="22"/>
      <c r="C30" s="11"/>
      <c r="D30" s="23"/>
      <c r="E30" s="13" t="s">
        <v>19</v>
      </c>
      <c r="F30" s="26" t="s">
        <v>33</v>
      </c>
      <c r="G30" s="15" t="s">
        <v>21</v>
      </c>
      <c r="H30" s="16"/>
      <c r="I30" s="16"/>
      <c r="J30" s="17" t="e">
        <f t="shared" si="1"/>
        <v>#DIV/0!</v>
      </c>
      <c r="K30" s="27"/>
      <c r="L30" s="25"/>
      <c r="M30" s="35"/>
      <c r="N30" s="20"/>
    </row>
    <row r="31" spans="1:14" ht="33" hidden="1" customHeight="1" x14ac:dyDescent="0.25">
      <c r="A31" s="66"/>
      <c r="B31" s="28"/>
      <c r="C31" s="11"/>
      <c r="D31" s="29"/>
      <c r="E31" s="13" t="s">
        <v>24</v>
      </c>
      <c r="F31" s="30" t="s">
        <v>25</v>
      </c>
      <c r="G31" s="15" t="s">
        <v>26</v>
      </c>
      <c r="H31" s="31"/>
      <c r="I31" s="32"/>
      <c r="J31" s="17" t="e">
        <f t="shared" si="1"/>
        <v>#DIV/0!</v>
      </c>
      <c r="K31" s="17" t="e">
        <f>J31</f>
        <v>#DIV/0!</v>
      </c>
      <c r="L31" s="33"/>
      <c r="M31" s="35"/>
      <c r="N31" s="17"/>
    </row>
    <row r="32" spans="1:14" ht="63" hidden="1" customHeight="1" x14ac:dyDescent="0.25">
      <c r="A32" s="66"/>
      <c r="B32" s="10"/>
      <c r="C32" s="11" t="s">
        <v>39</v>
      </c>
      <c r="D32" s="12" t="s">
        <v>18</v>
      </c>
      <c r="E32" s="13" t="s">
        <v>19</v>
      </c>
      <c r="F32" s="14" t="s">
        <v>20</v>
      </c>
      <c r="G32" s="15" t="s">
        <v>21</v>
      </c>
      <c r="H32" s="16"/>
      <c r="I32" s="17"/>
      <c r="J32" s="17" t="e">
        <f t="shared" si="1"/>
        <v>#DIV/0!</v>
      </c>
      <c r="K32" s="18" t="e">
        <f>(J32+J33+J34)/3</f>
        <v>#DIV/0!</v>
      </c>
      <c r="L32" s="19" t="e">
        <f>(K32+K35)/2</f>
        <v>#DIV/0!</v>
      </c>
      <c r="M32" s="35"/>
      <c r="N32" s="20"/>
    </row>
    <row r="33" spans="1:14" ht="39" hidden="1" customHeight="1" x14ac:dyDescent="0.25">
      <c r="A33" s="66"/>
      <c r="B33" s="22"/>
      <c r="C33" s="11"/>
      <c r="D33" s="23"/>
      <c r="E33" s="13" t="s">
        <v>19</v>
      </c>
      <c r="F33" s="14" t="s">
        <v>22</v>
      </c>
      <c r="G33" s="15" t="s">
        <v>21</v>
      </c>
      <c r="H33" s="16"/>
      <c r="I33" s="17"/>
      <c r="J33" s="17" t="e">
        <f t="shared" si="1"/>
        <v>#DIV/0!</v>
      </c>
      <c r="K33" s="24"/>
      <c r="L33" s="25"/>
      <c r="M33" s="35"/>
      <c r="N33" s="20"/>
    </row>
    <row r="34" spans="1:14" ht="94.5" hidden="1" customHeight="1" x14ac:dyDescent="0.25">
      <c r="A34" s="66"/>
      <c r="B34" s="22"/>
      <c r="C34" s="11"/>
      <c r="D34" s="23"/>
      <c r="E34" s="13" t="s">
        <v>19</v>
      </c>
      <c r="F34" s="26" t="s">
        <v>33</v>
      </c>
      <c r="G34" s="15" t="s">
        <v>21</v>
      </c>
      <c r="H34" s="16"/>
      <c r="I34" s="16"/>
      <c r="J34" s="17" t="e">
        <f t="shared" si="1"/>
        <v>#DIV/0!</v>
      </c>
      <c r="K34" s="27"/>
      <c r="L34" s="25"/>
      <c r="M34" s="35"/>
      <c r="N34" s="20"/>
    </row>
    <row r="35" spans="1:14" ht="33" hidden="1" customHeight="1" x14ac:dyDescent="0.25">
      <c r="A35" s="66"/>
      <c r="B35" s="28"/>
      <c r="C35" s="11"/>
      <c r="D35" s="29"/>
      <c r="E35" s="13" t="s">
        <v>24</v>
      </c>
      <c r="F35" s="30" t="s">
        <v>25</v>
      </c>
      <c r="G35" s="15" t="s">
        <v>26</v>
      </c>
      <c r="H35" s="31"/>
      <c r="I35" s="32"/>
      <c r="J35" s="17" t="e">
        <f t="shared" si="1"/>
        <v>#DIV/0!</v>
      </c>
      <c r="K35" s="17" t="e">
        <f>J35</f>
        <v>#DIV/0!</v>
      </c>
      <c r="L35" s="33"/>
      <c r="M35" s="35"/>
      <c r="N35" s="17"/>
    </row>
    <row r="36" spans="1:14" ht="75.95" hidden="1" customHeight="1" x14ac:dyDescent="0.25">
      <c r="A36" s="66"/>
      <c r="B36" s="10"/>
      <c r="C36" s="11" t="s">
        <v>40</v>
      </c>
      <c r="D36" s="12" t="s">
        <v>18</v>
      </c>
      <c r="E36" s="13" t="s">
        <v>19</v>
      </c>
      <c r="F36" s="14" t="s">
        <v>20</v>
      </c>
      <c r="G36" s="15" t="s">
        <v>21</v>
      </c>
      <c r="H36" s="16"/>
      <c r="I36" s="17"/>
      <c r="J36" s="17" t="e">
        <f t="shared" si="1"/>
        <v>#DIV/0!</v>
      </c>
      <c r="K36" s="18" t="e">
        <f>(J36+J37+J38)/2</f>
        <v>#DIV/0!</v>
      </c>
      <c r="L36" s="19" t="e">
        <f>(K36+K39)/2</f>
        <v>#DIV/0!</v>
      </c>
      <c r="M36" s="35"/>
      <c r="N36" s="20"/>
    </row>
    <row r="37" spans="1:14" ht="75.95" hidden="1" customHeight="1" x14ac:dyDescent="0.25">
      <c r="A37" s="66"/>
      <c r="B37" s="22"/>
      <c r="C37" s="11"/>
      <c r="D37" s="23"/>
      <c r="E37" s="13" t="s">
        <v>19</v>
      </c>
      <c r="F37" s="14" t="s">
        <v>22</v>
      </c>
      <c r="G37" s="15" t="s">
        <v>21</v>
      </c>
      <c r="H37" s="16"/>
      <c r="I37" s="17"/>
      <c r="J37" s="17" t="e">
        <f t="shared" si="1"/>
        <v>#DIV/0!</v>
      </c>
      <c r="K37" s="24"/>
      <c r="L37" s="25"/>
      <c r="M37" s="35"/>
      <c r="N37" s="20"/>
    </row>
    <row r="38" spans="1:14" ht="120" hidden="1" customHeight="1" x14ac:dyDescent="0.25">
      <c r="A38" s="66"/>
      <c r="B38" s="22"/>
      <c r="C38" s="11"/>
      <c r="D38" s="23"/>
      <c r="E38" s="13" t="s">
        <v>19</v>
      </c>
      <c r="F38" s="26" t="s">
        <v>23</v>
      </c>
      <c r="G38" s="15" t="s">
        <v>21</v>
      </c>
      <c r="H38" s="16"/>
      <c r="I38" s="16"/>
      <c r="J38" s="17"/>
      <c r="K38" s="27"/>
      <c r="L38" s="25"/>
      <c r="M38" s="35"/>
      <c r="N38" s="20"/>
    </row>
    <row r="39" spans="1:14" ht="33" hidden="1" customHeight="1" x14ac:dyDescent="0.25">
      <c r="A39" s="66"/>
      <c r="B39" s="28"/>
      <c r="C39" s="11"/>
      <c r="D39" s="29"/>
      <c r="E39" s="13" t="s">
        <v>24</v>
      </c>
      <c r="F39" s="30" t="s">
        <v>25</v>
      </c>
      <c r="G39" s="15" t="s">
        <v>26</v>
      </c>
      <c r="H39" s="31"/>
      <c r="I39" s="32"/>
      <c r="J39" s="17" t="e">
        <f>IF(I39/H39*100&gt;100,100,I39/H39*100)</f>
        <v>#DIV/0!</v>
      </c>
      <c r="K39" s="17" t="e">
        <f>J39</f>
        <v>#DIV/0!</v>
      </c>
      <c r="L39" s="33"/>
      <c r="M39" s="35"/>
      <c r="N39" s="17"/>
    </row>
    <row r="40" spans="1:14" ht="75.95" hidden="1" customHeight="1" x14ac:dyDescent="0.25">
      <c r="A40" s="66"/>
      <c r="B40" s="10"/>
      <c r="C40" s="11" t="s">
        <v>41</v>
      </c>
      <c r="D40" s="12" t="s">
        <v>18</v>
      </c>
      <c r="E40" s="13" t="s">
        <v>19</v>
      </c>
      <c r="F40" s="14" t="s">
        <v>20</v>
      </c>
      <c r="G40" s="15" t="s">
        <v>21</v>
      </c>
      <c r="H40" s="16"/>
      <c r="I40" s="17"/>
      <c r="J40" s="17" t="e">
        <f>IF(I40/H40*100&gt;100,100,I40/H40*100)</f>
        <v>#DIV/0!</v>
      </c>
      <c r="K40" s="18" t="e">
        <f>(J40+J41+J42)/2</f>
        <v>#DIV/0!</v>
      </c>
      <c r="L40" s="19" t="e">
        <f>(K40+K43)/2</f>
        <v>#DIV/0!</v>
      </c>
      <c r="M40" s="35"/>
      <c r="N40" s="20"/>
    </row>
    <row r="41" spans="1:14" ht="75.95" hidden="1" customHeight="1" x14ac:dyDescent="0.25">
      <c r="A41" s="66"/>
      <c r="B41" s="22"/>
      <c r="C41" s="11"/>
      <c r="D41" s="23"/>
      <c r="E41" s="13" t="s">
        <v>19</v>
      </c>
      <c r="F41" s="14" t="s">
        <v>22</v>
      </c>
      <c r="G41" s="15" t="s">
        <v>21</v>
      </c>
      <c r="H41" s="16"/>
      <c r="I41" s="17"/>
      <c r="J41" s="17" t="e">
        <f>IF(I41/H41*100&gt;100,100,I41/H41*100)</f>
        <v>#DIV/0!</v>
      </c>
      <c r="K41" s="24"/>
      <c r="L41" s="25"/>
      <c r="M41" s="35"/>
      <c r="N41" s="20"/>
    </row>
    <row r="42" spans="1:14" ht="120" hidden="1" customHeight="1" x14ac:dyDescent="0.25">
      <c r="A42" s="66"/>
      <c r="B42" s="22"/>
      <c r="C42" s="11"/>
      <c r="D42" s="23"/>
      <c r="E42" s="13" t="s">
        <v>19</v>
      </c>
      <c r="F42" s="26" t="s">
        <v>23</v>
      </c>
      <c r="G42" s="15" t="s">
        <v>21</v>
      </c>
      <c r="H42" s="16"/>
      <c r="I42" s="16"/>
      <c r="J42" s="17"/>
      <c r="K42" s="27"/>
      <c r="L42" s="25"/>
      <c r="M42" s="35"/>
      <c r="N42" s="20"/>
    </row>
    <row r="43" spans="1:14" ht="33" hidden="1" customHeight="1" x14ac:dyDescent="0.25">
      <c r="A43" s="66"/>
      <c r="B43" s="28"/>
      <c r="C43" s="11"/>
      <c r="D43" s="29"/>
      <c r="E43" s="13" t="s">
        <v>24</v>
      </c>
      <c r="F43" s="30" t="s">
        <v>25</v>
      </c>
      <c r="G43" s="15" t="s">
        <v>26</v>
      </c>
      <c r="H43" s="31"/>
      <c r="I43" s="32"/>
      <c r="J43" s="17" t="e">
        <f>IF(I43/H43*100&gt;100,100,I43/H43*100)</f>
        <v>#DIV/0!</v>
      </c>
      <c r="K43" s="17" t="e">
        <f>J43</f>
        <v>#DIV/0!</v>
      </c>
      <c r="L43" s="33"/>
      <c r="M43" s="35"/>
      <c r="N43" s="17"/>
    </row>
    <row r="44" spans="1:14" ht="75.95" customHeight="1" x14ac:dyDescent="0.25">
      <c r="A44" s="66"/>
      <c r="B44" s="10" t="s">
        <v>42</v>
      </c>
      <c r="C44" s="11" t="s">
        <v>43</v>
      </c>
      <c r="D44" s="12" t="s">
        <v>18</v>
      </c>
      <c r="E44" s="13" t="s">
        <v>19</v>
      </c>
      <c r="F44" s="14" t="s">
        <v>20</v>
      </c>
      <c r="G44" s="15" t="s">
        <v>21</v>
      </c>
      <c r="H44" s="16">
        <v>100</v>
      </c>
      <c r="I44" s="17">
        <v>100</v>
      </c>
      <c r="J44" s="17">
        <f>IF(I44/H44*100&gt;100,100,I44/H44*100)</f>
        <v>100</v>
      </c>
      <c r="K44" s="18">
        <f>(J44+J45+J46)/2</f>
        <v>96</v>
      </c>
      <c r="L44" s="19">
        <f>(K44+K47)/2</f>
        <v>98</v>
      </c>
      <c r="M44" s="35"/>
      <c r="N44" s="20"/>
    </row>
    <row r="45" spans="1:14" ht="75.95" customHeight="1" x14ac:dyDescent="0.25">
      <c r="A45" s="66"/>
      <c r="B45" s="22"/>
      <c r="C45" s="11"/>
      <c r="D45" s="23"/>
      <c r="E45" s="13" t="s">
        <v>19</v>
      </c>
      <c r="F45" s="14" t="s">
        <v>22</v>
      </c>
      <c r="G45" s="15" t="s">
        <v>21</v>
      </c>
      <c r="H45" s="16">
        <v>100</v>
      </c>
      <c r="I45" s="17">
        <v>92</v>
      </c>
      <c r="J45" s="17">
        <f>IF(I45/H45*100&gt;100,100,I45/H45*100)</f>
        <v>92</v>
      </c>
      <c r="K45" s="24"/>
      <c r="L45" s="25"/>
      <c r="M45" s="35"/>
      <c r="N45" s="20"/>
    </row>
    <row r="46" spans="1:14" ht="120" customHeight="1" x14ac:dyDescent="0.25">
      <c r="A46" s="66"/>
      <c r="B46" s="22"/>
      <c r="C46" s="11"/>
      <c r="D46" s="23"/>
      <c r="E46" s="13" t="s">
        <v>19</v>
      </c>
      <c r="F46" s="26" t="s">
        <v>23</v>
      </c>
      <c r="G46" s="15" t="s">
        <v>21</v>
      </c>
      <c r="H46" s="16"/>
      <c r="I46" s="16"/>
      <c r="J46" s="17"/>
      <c r="K46" s="27"/>
      <c r="L46" s="25"/>
      <c r="M46" s="35"/>
      <c r="N46" s="20"/>
    </row>
    <row r="47" spans="1:14" ht="33" customHeight="1" x14ac:dyDescent="0.25">
      <c r="A47" s="66"/>
      <c r="B47" s="28"/>
      <c r="C47" s="11"/>
      <c r="D47" s="29"/>
      <c r="E47" s="13" t="s">
        <v>24</v>
      </c>
      <c r="F47" s="30" t="s">
        <v>25</v>
      </c>
      <c r="G47" s="15" t="s">
        <v>26</v>
      </c>
      <c r="H47" s="31">
        <v>1</v>
      </c>
      <c r="I47" s="32">
        <v>1</v>
      </c>
      <c r="J47" s="17">
        <f>IF(I47/H47*100&gt;100,100,I47/H47*100)</f>
        <v>100</v>
      </c>
      <c r="K47" s="17">
        <f>J47</f>
        <v>100</v>
      </c>
      <c r="L47" s="33"/>
      <c r="M47" s="35"/>
      <c r="N47" s="17"/>
    </row>
    <row r="48" spans="1:14" ht="75.95" hidden="1" customHeight="1" x14ac:dyDescent="0.25">
      <c r="A48" s="66"/>
      <c r="B48" s="10"/>
      <c r="C48" s="11" t="s">
        <v>44</v>
      </c>
      <c r="D48" s="12" t="s">
        <v>18</v>
      </c>
      <c r="E48" s="13" t="s">
        <v>19</v>
      </c>
      <c r="F48" s="14" t="s">
        <v>20</v>
      </c>
      <c r="G48" s="15" t="s">
        <v>21</v>
      </c>
      <c r="H48" s="16"/>
      <c r="I48" s="17"/>
      <c r="J48" s="17" t="e">
        <f>IF(I48/H48*100&gt;100,100,I48/H48*100)</f>
        <v>#DIV/0!</v>
      </c>
      <c r="K48" s="18" t="e">
        <f>(J48+J49+J50)/2</f>
        <v>#DIV/0!</v>
      </c>
      <c r="L48" s="19" t="e">
        <f>(K48+K51)/2</f>
        <v>#DIV/0!</v>
      </c>
      <c r="M48" s="35"/>
      <c r="N48" s="20"/>
    </row>
    <row r="49" spans="1:14" ht="75.95" hidden="1" customHeight="1" x14ac:dyDescent="0.25">
      <c r="A49" s="66"/>
      <c r="B49" s="22"/>
      <c r="C49" s="11"/>
      <c r="D49" s="23"/>
      <c r="E49" s="13" t="s">
        <v>19</v>
      </c>
      <c r="F49" s="14" t="s">
        <v>22</v>
      </c>
      <c r="G49" s="15" t="s">
        <v>21</v>
      </c>
      <c r="H49" s="16"/>
      <c r="I49" s="17"/>
      <c r="J49" s="17" t="e">
        <f>IF(I49/H49*100&gt;100,100,I49/H49*100)</f>
        <v>#DIV/0!</v>
      </c>
      <c r="K49" s="24"/>
      <c r="L49" s="25"/>
      <c r="M49" s="35"/>
      <c r="N49" s="20"/>
    </row>
    <row r="50" spans="1:14" ht="120" hidden="1" customHeight="1" x14ac:dyDescent="0.25">
      <c r="A50" s="66"/>
      <c r="B50" s="22"/>
      <c r="C50" s="11"/>
      <c r="D50" s="23"/>
      <c r="E50" s="13" t="s">
        <v>19</v>
      </c>
      <c r="F50" s="26" t="s">
        <v>23</v>
      </c>
      <c r="G50" s="15" t="s">
        <v>21</v>
      </c>
      <c r="H50" s="16"/>
      <c r="I50" s="16"/>
      <c r="J50" s="17"/>
      <c r="K50" s="27"/>
      <c r="L50" s="25"/>
      <c r="M50" s="35"/>
      <c r="N50" s="20"/>
    </row>
    <row r="51" spans="1:14" ht="33" hidden="1" customHeight="1" x14ac:dyDescent="0.25">
      <c r="A51" s="66"/>
      <c r="B51" s="28"/>
      <c r="C51" s="11"/>
      <c r="D51" s="29"/>
      <c r="E51" s="13" t="s">
        <v>24</v>
      </c>
      <c r="F51" s="30" t="s">
        <v>25</v>
      </c>
      <c r="G51" s="15" t="s">
        <v>26</v>
      </c>
      <c r="H51" s="31"/>
      <c r="I51" s="32"/>
      <c r="J51" s="17" t="e">
        <f t="shared" ref="J51:J58" si="2">IF(I51/H51*100&gt;100,100,I51/H51*100)</f>
        <v>#DIV/0!</v>
      </c>
      <c r="K51" s="17" t="e">
        <f>J51</f>
        <v>#DIV/0!</v>
      </c>
      <c r="L51" s="33"/>
      <c r="M51" s="35"/>
      <c r="N51" s="17"/>
    </row>
    <row r="52" spans="1:14" ht="63" hidden="1" customHeight="1" x14ac:dyDescent="0.25">
      <c r="A52" s="66"/>
      <c r="B52" s="10"/>
      <c r="C52" s="11" t="s">
        <v>45</v>
      </c>
      <c r="D52" s="12" t="s">
        <v>18</v>
      </c>
      <c r="E52" s="13" t="s">
        <v>19</v>
      </c>
      <c r="F52" s="14" t="s">
        <v>20</v>
      </c>
      <c r="G52" s="15" t="s">
        <v>21</v>
      </c>
      <c r="H52" s="16"/>
      <c r="I52" s="17"/>
      <c r="J52" s="17" t="e">
        <f t="shared" si="2"/>
        <v>#DIV/0!</v>
      </c>
      <c r="K52" s="18" t="e">
        <f>(J52+J53+J54)/3</f>
        <v>#DIV/0!</v>
      </c>
      <c r="L52" s="19" t="e">
        <f>(K52+K55)/2</f>
        <v>#DIV/0!</v>
      </c>
      <c r="M52" s="35"/>
      <c r="N52" s="20"/>
    </row>
    <row r="53" spans="1:14" ht="39" hidden="1" customHeight="1" x14ac:dyDescent="0.25">
      <c r="A53" s="66"/>
      <c r="B53" s="22"/>
      <c r="C53" s="11"/>
      <c r="D53" s="23"/>
      <c r="E53" s="13" t="s">
        <v>19</v>
      </c>
      <c r="F53" s="14" t="s">
        <v>22</v>
      </c>
      <c r="G53" s="15" t="s">
        <v>21</v>
      </c>
      <c r="H53" s="16"/>
      <c r="I53" s="17"/>
      <c r="J53" s="17" t="e">
        <f t="shared" si="2"/>
        <v>#DIV/0!</v>
      </c>
      <c r="K53" s="24"/>
      <c r="L53" s="25"/>
      <c r="M53" s="35"/>
      <c r="N53" s="20"/>
    </row>
    <row r="54" spans="1:14" ht="94.5" hidden="1" customHeight="1" x14ac:dyDescent="0.25">
      <c r="A54" s="66"/>
      <c r="B54" s="22"/>
      <c r="C54" s="11"/>
      <c r="D54" s="23"/>
      <c r="E54" s="13" t="s">
        <v>19</v>
      </c>
      <c r="F54" s="26" t="s">
        <v>33</v>
      </c>
      <c r="G54" s="15" t="s">
        <v>21</v>
      </c>
      <c r="H54" s="16"/>
      <c r="I54" s="16"/>
      <c r="J54" s="17" t="e">
        <f t="shared" si="2"/>
        <v>#DIV/0!</v>
      </c>
      <c r="K54" s="27"/>
      <c r="L54" s="25"/>
      <c r="M54" s="35"/>
      <c r="N54" s="20"/>
    </row>
    <row r="55" spans="1:14" ht="33" hidden="1" customHeight="1" x14ac:dyDescent="0.25">
      <c r="A55" s="66"/>
      <c r="B55" s="28"/>
      <c r="C55" s="11"/>
      <c r="D55" s="29"/>
      <c r="E55" s="13" t="s">
        <v>24</v>
      </c>
      <c r="F55" s="30" t="s">
        <v>25</v>
      </c>
      <c r="G55" s="15" t="s">
        <v>26</v>
      </c>
      <c r="H55" s="31"/>
      <c r="I55" s="32"/>
      <c r="J55" s="17" t="e">
        <f t="shared" si="2"/>
        <v>#DIV/0!</v>
      </c>
      <c r="K55" s="17" t="e">
        <f>J55</f>
        <v>#DIV/0!</v>
      </c>
      <c r="L55" s="33"/>
      <c r="M55" s="35"/>
      <c r="N55" s="17"/>
    </row>
    <row r="56" spans="1:14" ht="75.95" customHeight="1" x14ac:dyDescent="0.25">
      <c r="A56" s="66"/>
      <c r="B56" s="10" t="s">
        <v>46</v>
      </c>
      <c r="C56" s="11" t="s">
        <v>47</v>
      </c>
      <c r="D56" s="12" t="s">
        <v>18</v>
      </c>
      <c r="E56" s="13" t="s">
        <v>19</v>
      </c>
      <c r="F56" s="14" t="s">
        <v>20</v>
      </c>
      <c r="G56" s="15" t="s">
        <v>21</v>
      </c>
      <c r="H56" s="16">
        <v>100</v>
      </c>
      <c r="I56" s="17">
        <v>100</v>
      </c>
      <c r="J56" s="17">
        <f t="shared" si="2"/>
        <v>100</v>
      </c>
      <c r="K56" s="18">
        <f>(J56+J57+J58)/3</f>
        <v>96.666666666666671</v>
      </c>
      <c r="L56" s="19">
        <f>(K56+K59)/2</f>
        <v>98.126721763085399</v>
      </c>
      <c r="M56" s="35"/>
      <c r="N56" s="20"/>
    </row>
    <row r="57" spans="1:14" ht="75.95" customHeight="1" x14ac:dyDescent="0.25">
      <c r="A57" s="66"/>
      <c r="B57" s="22"/>
      <c r="C57" s="11"/>
      <c r="D57" s="23"/>
      <c r="E57" s="13" t="s">
        <v>19</v>
      </c>
      <c r="F57" s="14" t="s">
        <v>22</v>
      </c>
      <c r="G57" s="15" t="s">
        <v>21</v>
      </c>
      <c r="H57" s="16">
        <v>100</v>
      </c>
      <c r="I57" s="17">
        <v>92</v>
      </c>
      <c r="J57" s="17">
        <f t="shared" si="2"/>
        <v>92</v>
      </c>
      <c r="K57" s="24"/>
      <c r="L57" s="25"/>
      <c r="M57" s="35"/>
      <c r="N57" s="20"/>
    </row>
    <row r="58" spans="1:14" ht="120" customHeight="1" x14ac:dyDescent="0.25">
      <c r="A58" s="66"/>
      <c r="B58" s="22"/>
      <c r="C58" s="11"/>
      <c r="D58" s="23"/>
      <c r="E58" s="13" t="s">
        <v>19</v>
      </c>
      <c r="F58" s="26" t="s">
        <v>23</v>
      </c>
      <c r="G58" s="15" t="s">
        <v>21</v>
      </c>
      <c r="H58" s="16">
        <v>100</v>
      </c>
      <c r="I58" s="16">
        <v>98</v>
      </c>
      <c r="J58" s="17">
        <f t="shared" si="2"/>
        <v>98</v>
      </c>
      <c r="K58" s="27"/>
      <c r="L58" s="25"/>
      <c r="M58" s="35"/>
      <c r="N58" s="20"/>
    </row>
    <row r="59" spans="1:14" ht="33" customHeight="1" x14ac:dyDescent="0.25">
      <c r="A59" s="66"/>
      <c r="B59" s="28"/>
      <c r="C59" s="11"/>
      <c r="D59" s="29"/>
      <c r="E59" s="13" t="s">
        <v>24</v>
      </c>
      <c r="F59" s="30" t="s">
        <v>25</v>
      </c>
      <c r="G59" s="15" t="s">
        <v>26</v>
      </c>
      <c r="H59" s="31">
        <v>242</v>
      </c>
      <c r="I59" s="32">
        <v>241</v>
      </c>
      <c r="J59" s="17">
        <f>IF(I59/H59*100&gt;100,100,I59/H59*100)</f>
        <v>99.586776859504127</v>
      </c>
      <c r="K59" s="17">
        <f>J59</f>
        <v>99.586776859504127</v>
      </c>
      <c r="L59" s="33"/>
      <c r="M59" s="35"/>
      <c r="N59" s="17"/>
    </row>
    <row r="60" spans="1:14" ht="75.95" hidden="1" customHeight="1" x14ac:dyDescent="0.25">
      <c r="A60" s="66"/>
      <c r="B60" s="10"/>
      <c r="C60" s="11" t="s">
        <v>48</v>
      </c>
      <c r="D60" s="12" t="s">
        <v>18</v>
      </c>
      <c r="E60" s="13" t="s">
        <v>19</v>
      </c>
      <c r="F60" s="14" t="s">
        <v>20</v>
      </c>
      <c r="G60" s="15" t="s">
        <v>21</v>
      </c>
      <c r="H60" s="16"/>
      <c r="I60" s="17"/>
      <c r="J60" s="17" t="e">
        <f>IF(I60/H60*100&gt;100,100,I60/H60*100)</f>
        <v>#DIV/0!</v>
      </c>
      <c r="K60" s="18" t="e">
        <f>(J60+J61+J62)/2</f>
        <v>#DIV/0!</v>
      </c>
      <c r="L60" s="19" t="e">
        <f>(K60+K63)/2</f>
        <v>#DIV/0!</v>
      </c>
      <c r="M60" s="35"/>
      <c r="N60" s="20"/>
    </row>
    <row r="61" spans="1:14" ht="75.95" hidden="1" customHeight="1" x14ac:dyDescent="0.25">
      <c r="A61" s="66"/>
      <c r="B61" s="22"/>
      <c r="C61" s="11"/>
      <c r="D61" s="23"/>
      <c r="E61" s="13" t="s">
        <v>19</v>
      </c>
      <c r="F61" s="14" t="s">
        <v>22</v>
      </c>
      <c r="G61" s="15" t="s">
        <v>21</v>
      </c>
      <c r="H61" s="16"/>
      <c r="I61" s="17"/>
      <c r="J61" s="17" t="e">
        <f>IF(I61/H61*100&gt;100,100,I61/H61*100)</f>
        <v>#DIV/0!</v>
      </c>
      <c r="K61" s="24"/>
      <c r="L61" s="25"/>
      <c r="M61" s="35"/>
      <c r="N61" s="20"/>
    </row>
    <row r="62" spans="1:14" ht="120" hidden="1" customHeight="1" x14ac:dyDescent="0.25">
      <c r="A62" s="66"/>
      <c r="B62" s="22"/>
      <c r="C62" s="11"/>
      <c r="D62" s="23"/>
      <c r="E62" s="13" t="s">
        <v>19</v>
      </c>
      <c r="F62" s="26" t="s">
        <v>23</v>
      </c>
      <c r="G62" s="15" t="s">
        <v>21</v>
      </c>
      <c r="H62" s="16"/>
      <c r="I62" s="16"/>
      <c r="J62" s="17"/>
      <c r="K62" s="27"/>
      <c r="L62" s="25"/>
      <c r="M62" s="35"/>
      <c r="N62" s="20"/>
    </row>
    <row r="63" spans="1:14" ht="33" hidden="1" customHeight="1" x14ac:dyDescent="0.25">
      <c r="A63" s="66"/>
      <c r="B63" s="28"/>
      <c r="C63" s="11"/>
      <c r="D63" s="29"/>
      <c r="E63" s="13" t="s">
        <v>24</v>
      </c>
      <c r="F63" s="30" t="s">
        <v>25</v>
      </c>
      <c r="G63" s="15" t="s">
        <v>26</v>
      </c>
      <c r="H63" s="31"/>
      <c r="I63" s="32"/>
      <c r="J63" s="17" t="e">
        <f>IF(I63/H63*100&gt;100,100,I63/H63*100)</f>
        <v>#DIV/0!</v>
      </c>
      <c r="K63" s="17" t="e">
        <f>J63</f>
        <v>#DIV/0!</v>
      </c>
      <c r="L63" s="33"/>
      <c r="M63" s="35"/>
      <c r="N63" s="17"/>
    </row>
    <row r="64" spans="1:14" ht="75.95" hidden="1" customHeight="1" x14ac:dyDescent="0.25">
      <c r="A64" s="66"/>
      <c r="B64" s="10" t="s">
        <v>49</v>
      </c>
      <c r="C64" s="11" t="s">
        <v>50</v>
      </c>
      <c r="D64" s="12" t="s">
        <v>18</v>
      </c>
      <c r="E64" s="13" t="s">
        <v>19</v>
      </c>
      <c r="F64" s="14" t="s">
        <v>20</v>
      </c>
      <c r="G64" s="15" t="s">
        <v>21</v>
      </c>
      <c r="H64" s="16"/>
      <c r="I64" s="17"/>
      <c r="J64" s="17" t="e">
        <f>IF(I64/H64*100&gt;100,100,I64/H64*100)</f>
        <v>#DIV/0!</v>
      </c>
      <c r="K64" s="18" t="e">
        <f>(J64+J65+J66)/2</f>
        <v>#DIV/0!</v>
      </c>
      <c r="L64" s="19" t="e">
        <f>(K64+K67)/2</f>
        <v>#DIV/0!</v>
      </c>
      <c r="M64" s="35"/>
      <c r="N64" s="20"/>
    </row>
    <row r="65" spans="1:14" ht="75.95" hidden="1" customHeight="1" x14ac:dyDescent="0.25">
      <c r="A65" s="66"/>
      <c r="B65" s="22"/>
      <c r="C65" s="11"/>
      <c r="D65" s="23"/>
      <c r="E65" s="13" t="s">
        <v>19</v>
      </c>
      <c r="F65" s="14" t="s">
        <v>22</v>
      </c>
      <c r="G65" s="15" t="s">
        <v>21</v>
      </c>
      <c r="H65" s="16"/>
      <c r="I65" s="17"/>
      <c r="J65" s="17" t="e">
        <f>IF(I65/H65*100&gt;100,100,I65/H65*100)</f>
        <v>#DIV/0!</v>
      </c>
      <c r="K65" s="24"/>
      <c r="L65" s="25"/>
      <c r="M65" s="35"/>
      <c r="N65" s="20"/>
    </row>
    <row r="66" spans="1:14" ht="120" hidden="1" customHeight="1" x14ac:dyDescent="0.25">
      <c r="A66" s="66"/>
      <c r="B66" s="22"/>
      <c r="C66" s="11"/>
      <c r="D66" s="23"/>
      <c r="E66" s="13" t="s">
        <v>19</v>
      </c>
      <c r="F66" s="26" t="s">
        <v>23</v>
      </c>
      <c r="G66" s="15" t="s">
        <v>21</v>
      </c>
      <c r="H66" s="16"/>
      <c r="I66" s="16"/>
      <c r="J66" s="17"/>
      <c r="K66" s="27"/>
      <c r="L66" s="25"/>
      <c r="M66" s="35"/>
      <c r="N66" s="20"/>
    </row>
    <row r="67" spans="1:14" ht="33" hidden="1" customHeight="1" x14ac:dyDescent="0.25">
      <c r="A67" s="66"/>
      <c r="B67" s="28"/>
      <c r="C67" s="11"/>
      <c r="D67" s="29"/>
      <c r="E67" s="13" t="s">
        <v>24</v>
      </c>
      <c r="F67" s="30" t="s">
        <v>25</v>
      </c>
      <c r="G67" s="15" t="s">
        <v>26</v>
      </c>
      <c r="H67" s="31"/>
      <c r="I67" s="32"/>
      <c r="J67" s="17" t="e">
        <f t="shared" ref="J67:J73" si="3">IF(I67/H67*100&gt;100,100,I67/H67*100)</f>
        <v>#DIV/0!</v>
      </c>
      <c r="K67" s="17" t="e">
        <f>J67</f>
        <v>#DIV/0!</v>
      </c>
      <c r="L67" s="33"/>
      <c r="M67" s="35"/>
      <c r="N67" s="17"/>
    </row>
    <row r="68" spans="1:14" ht="75.95" customHeight="1" x14ac:dyDescent="0.25">
      <c r="A68" s="66"/>
      <c r="B68" s="36" t="s">
        <v>51</v>
      </c>
      <c r="C68" s="11" t="s">
        <v>52</v>
      </c>
      <c r="D68" s="12" t="s">
        <v>18</v>
      </c>
      <c r="E68" s="13" t="s">
        <v>19</v>
      </c>
      <c r="F68" s="14" t="s">
        <v>20</v>
      </c>
      <c r="G68" s="15" t="s">
        <v>21</v>
      </c>
      <c r="H68" s="16">
        <v>100</v>
      </c>
      <c r="I68" s="17">
        <v>100</v>
      </c>
      <c r="J68" s="17">
        <f t="shared" si="3"/>
        <v>100</v>
      </c>
      <c r="K68" s="18">
        <f>(J68+J69+J70)/3</f>
        <v>100</v>
      </c>
      <c r="L68" s="19">
        <f>(K68+K71)/2</f>
        <v>100</v>
      </c>
      <c r="M68" s="35"/>
      <c r="N68" s="20"/>
    </row>
    <row r="69" spans="1:14" ht="75.95" customHeight="1" x14ac:dyDescent="0.25">
      <c r="A69" s="66"/>
      <c r="B69" s="37"/>
      <c r="C69" s="11"/>
      <c r="D69" s="23"/>
      <c r="E69" s="13" t="s">
        <v>19</v>
      </c>
      <c r="F69" s="14" t="s">
        <v>22</v>
      </c>
      <c r="G69" s="15" t="s">
        <v>21</v>
      </c>
      <c r="H69" s="16">
        <v>100</v>
      </c>
      <c r="I69" s="17">
        <v>100</v>
      </c>
      <c r="J69" s="17">
        <f t="shared" si="3"/>
        <v>100</v>
      </c>
      <c r="K69" s="24"/>
      <c r="L69" s="25"/>
      <c r="M69" s="35"/>
      <c r="N69" s="20"/>
    </row>
    <row r="70" spans="1:14" ht="90" customHeight="1" x14ac:dyDescent="0.25">
      <c r="A70" s="66"/>
      <c r="B70" s="37"/>
      <c r="C70" s="11"/>
      <c r="D70" s="23"/>
      <c r="E70" s="13" t="s">
        <v>19</v>
      </c>
      <c r="F70" s="38" t="s">
        <v>53</v>
      </c>
      <c r="G70" s="15" t="s">
        <v>21</v>
      </c>
      <c r="H70" s="16">
        <v>100</v>
      </c>
      <c r="I70" s="16">
        <v>100</v>
      </c>
      <c r="J70" s="17">
        <f t="shared" si="3"/>
        <v>100</v>
      </c>
      <c r="K70" s="27"/>
      <c r="L70" s="25"/>
      <c r="M70" s="35"/>
      <c r="N70" s="20"/>
    </row>
    <row r="71" spans="1:14" ht="33" customHeight="1" x14ac:dyDescent="0.25">
      <c r="A71" s="66"/>
      <c r="B71" s="39"/>
      <c r="C71" s="11"/>
      <c r="D71" s="29"/>
      <c r="E71" s="13" t="s">
        <v>24</v>
      </c>
      <c r="F71" s="30" t="s">
        <v>25</v>
      </c>
      <c r="G71" s="15" t="s">
        <v>26</v>
      </c>
      <c r="H71" s="31">
        <v>3</v>
      </c>
      <c r="I71" s="32">
        <v>3</v>
      </c>
      <c r="J71" s="17">
        <f t="shared" si="3"/>
        <v>100</v>
      </c>
      <c r="K71" s="17">
        <f>J71</f>
        <v>100</v>
      </c>
      <c r="L71" s="33"/>
      <c r="M71" s="35"/>
      <c r="N71" s="17"/>
    </row>
    <row r="72" spans="1:14" ht="75.95" hidden="1" customHeight="1" x14ac:dyDescent="0.25">
      <c r="A72" s="66"/>
      <c r="B72" s="10" t="s">
        <v>54</v>
      </c>
      <c r="C72" s="11" t="s">
        <v>55</v>
      </c>
      <c r="D72" s="12" t="s">
        <v>18</v>
      </c>
      <c r="E72" s="13" t="s">
        <v>19</v>
      </c>
      <c r="F72" s="14" t="s">
        <v>20</v>
      </c>
      <c r="G72" s="15" t="s">
        <v>21</v>
      </c>
      <c r="H72" s="16"/>
      <c r="I72" s="17"/>
      <c r="J72" s="17" t="e">
        <f t="shared" si="3"/>
        <v>#DIV/0!</v>
      </c>
      <c r="K72" s="18" t="e">
        <f>(J72+J73+J74)/2</f>
        <v>#DIV/0!</v>
      </c>
      <c r="L72" s="19" t="e">
        <f>(K72+K75)/2</f>
        <v>#DIV/0!</v>
      </c>
      <c r="M72" s="35"/>
      <c r="N72" s="20"/>
    </row>
    <row r="73" spans="1:14" ht="75.95" hidden="1" customHeight="1" x14ac:dyDescent="0.25">
      <c r="A73" s="66"/>
      <c r="B73" s="22"/>
      <c r="C73" s="11"/>
      <c r="D73" s="23"/>
      <c r="E73" s="13" t="s">
        <v>19</v>
      </c>
      <c r="F73" s="14" t="s">
        <v>22</v>
      </c>
      <c r="G73" s="15" t="s">
        <v>21</v>
      </c>
      <c r="H73" s="16"/>
      <c r="I73" s="17"/>
      <c r="J73" s="17" t="e">
        <f t="shared" si="3"/>
        <v>#DIV/0!</v>
      </c>
      <c r="K73" s="24"/>
      <c r="L73" s="25"/>
      <c r="M73" s="35"/>
      <c r="N73" s="20"/>
    </row>
    <row r="74" spans="1:14" ht="90" hidden="1" customHeight="1" x14ac:dyDescent="0.25">
      <c r="A74" s="66"/>
      <c r="B74" s="22"/>
      <c r="C74" s="11"/>
      <c r="D74" s="23"/>
      <c r="E74" s="13" t="s">
        <v>19</v>
      </c>
      <c r="F74" s="38" t="s">
        <v>53</v>
      </c>
      <c r="G74" s="15" t="s">
        <v>21</v>
      </c>
      <c r="H74" s="16"/>
      <c r="I74" s="16"/>
      <c r="J74" s="17"/>
      <c r="K74" s="27"/>
      <c r="L74" s="25"/>
      <c r="M74" s="35"/>
      <c r="N74" s="20"/>
    </row>
    <row r="75" spans="1:14" ht="33" hidden="1" customHeight="1" x14ac:dyDescent="0.25">
      <c r="A75" s="66"/>
      <c r="B75" s="28"/>
      <c r="C75" s="11"/>
      <c r="D75" s="29"/>
      <c r="E75" s="13" t="s">
        <v>24</v>
      </c>
      <c r="F75" s="30" t="s">
        <v>25</v>
      </c>
      <c r="G75" s="15" t="s">
        <v>26</v>
      </c>
      <c r="H75" s="31"/>
      <c r="I75" s="32"/>
      <c r="J75" s="17" t="e">
        <f t="shared" ref="J75:J81" si="4">IF(I75/H75*100&gt;100,100,I75/H75*100)</f>
        <v>#DIV/0!</v>
      </c>
      <c r="K75" s="17" t="e">
        <f>J75</f>
        <v>#DIV/0!</v>
      </c>
      <c r="L75" s="33"/>
      <c r="M75" s="35"/>
      <c r="N75" s="17"/>
    </row>
    <row r="76" spans="1:14" ht="63" hidden="1" customHeight="1" x14ac:dyDescent="0.25">
      <c r="A76" s="66"/>
      <c r="B76" s="10"/>
      <c r="C76" s="11" t="s">
        <v>56</v>
      </c>
      <c r="D76" s="12" t="s">
        <v>18</v>
      </c>
      <c r="E76" s="13" t="s">
        <v>19</v>
      </c>
      <c r="F76" s="14" t="s">
        <v>20</v>
      </c>
      <c r="G76" s="15" t="s">
        <v>21</v>
      </c>
      <c r="H76" s="16"/>
      <c r="I76" s="17"/>
      <c r="J76" s="17" t="e">
        <f t="shared" si="4"/>
        <v>#DIV/0!</v>
      </c>
      <c r="K76" s="18" t="e">
        <f>(J76+J77+J78)/3</f>
        <v>#DIV/0!</v>
      </c>
      <c r="L76" s="19" t="e">
        <f>(K76+K79)/2</f>
        <v>#DIV/0!</v>
      </c>
      <c r="M76" s="35"/>
      <c r="N76" s="20"/>
    </row>
    <row r="77" spans="1:14" ht="39" hidden="1" customHeight="1" x14ac:dyDescent="0.25">
      <c r="A77" s="66"/>
      <c r="B77" s="22"/>
      <c r="C77" s="11"/>
      <c r="D77" s="23"/>
      <c r="E77" s="13" t="s">
        <v>19</v>
      </c>
      <c r="F77" s="14" t="s">
        <v>22</v>
      </c>
      <c r="G77" s="15" t="s">
        <v>21</v>
      </c>
      <c r="H77" s="16"/>
      <c r="I77" s="17"/>
      <c r="J77" s="17" t="e">
        <f t="shared" si="4"/>
        <v>#DIV/0!</v>
      </c>
      <c r="K77" s="24"/>
      <c r="L77" s="25"/>
      <c r="M77" s="35"/>
      <c r="N77" s="20"/>
    </row>
    <row r="78" spans="1:14" ht="78.75" hidden="1" customHeight="1" x14ac:dyDescent="0.25">
      <c r="A78" s="66"/>
      <c r="B78" s="22"/>
      <c r="C78" s="11"/>
      <c r="D78" s="23"/>
      <c r="E78" s="13" t="s">
        <v>19</v>
      </c>
      <c r="F78" s="38" t="s">
        <v>53</v>
      </c>
      <c r="G78" s="15" t="s">
        <v>21</v>
      </c>
      <c r="H78" s="16"/>
      <c r="I78" s="16"/>
      <c r="J78" s="17" t="e">
        <f t="shared" si="4"/>
        <v>#DIV/0!</v>
      </c>
      <c r="K78" s="27"/>
      <c r="L78" s="25"/>
      <c r="M78" s="35"/>
      <c r="N78" s="20"/>
    </row>
    <row r="79" spans="1:14" ht="33" hidden="1" customHeight="1" x14ac:dyDescent="0.25">
      <c r="A79" s="66"/>
      <c r="B79" s="28"/>
      <c r="C79" s="11"/>
      <c r="D79" s="29"/>
      <c r="E79" s="13" t="s">
        <v>24</v>
      </c>
      <c r="F79" s="30" t="s">
        <v>25</v>
      </c>
      <c r="G79" s="15" t="s">
        <v>26</v>
      </c>
      <c r="H79" s="31"/>
      <c r="I79" s="32"/>
      <c r="J79" s="17" t="e">
        <f t="shared" si="4"/>
        <v>#DIV/0!</v>
      </c>
      <c r="K79" s="17" t="e">
        <f>J79</f>
        <v>#DIV/0!</v>
      </c>
      <c r="L79" s="33"/>
      <c r="M79" s="35"/>
      <c r="N79" s="17"/>
    </row>
    <row r="80" spans="1:14" ht="75.95" hidden="1" customHeight="1" x14ac:dyDescent="0.25">
      <c r="A80" s="66"/>
      <c r="B80" s="10" t="s">
        <v>57</v>
      </c>
      <c r="C80" s="11" t="s">
        <v>58</v>
      </c>
      <c r="D80" s="12" t="s">
        <v>18</v>
      </c>
      <c r="E80" s="13" t="s">
        <v>19</v>
      </c>
      <c r="F80" s="14" t="s">
        <v>20</v>
      </c>
      <c r="G80" s="15" t="s">
        <v>21</v>
      </c>
      <c r="H80" s="16"/>
      <c r="I80" s="17"/>
      <c r="J80" s="17" t="e">
        <f t="shared" si="4"/>
        <v>#DIV/0!</v>
      </c>
      <c r="K80" s="18" t="e">
        <f>(J80+J81+J82)/2</f>
        <v>#DIV/0!</v>
      </c>
      <c r="L80" s="19" t="e">
        <f>(K80+K83)/2</f>
        <v>#DIV/0!</v>
      </c>
      <c r="M80" s="35"/>
      <c r="N80" s="20"/>
    </row>
    <row r="81" spans="1:14" ht="75.95" hidden="1" customHeight="1" x14ac:dyDescent="0.25">
      <c r="A81" s="66"/>
      <c r="B81" s="22"/>
      <c r="C81" s="11"/>
      <c r="D81" s="23"/>
      <c r="E81" s="13" t="s">
        <v>19</v>
      </c>
      <c r="F81" s="14" t="s">
        <v>22</v>
      </c>
      <c r="G81" s="15" t="s">
        <v>21</v>
      </c>
      <c r="H81" s="16"/>
      <c r="I81" s="17"/>
      <c r="J81" s="17" t="e">
        <f t="shared" si="4"/>
        <v>#DIV/0!</v>
      </c>
      <c r="K81" s="24"/>
      <c r="L81" s="25"/>
      <c r="M81" s="35"/>
      <c r="N81" s="20"/>
    </row>
    <row r="82" spans="1:14" ht="90" hidden="1" customHeight="1" x14ac:dyDescent="0.25">
      <c r="A82" s="66"/>
      <c r="B82" s="22"/>
      <c r="C82" s="11"/>
      <c r="D82" s="23"/>
      <c r="E82" s="13" t="s">
        <v>19</v>
      </c>
      <c r="F82" s="38" t="s">
        <v>53</v>
      </c>
      <c r="G82" s="15" t="s">
        <v>21</v>
      </c>
      <c r="H82" s="16"/>
      <c r="I82" s="16"/>
      <c r="J82" s="17"/>
      <c r="K82" s="27"/>
      <c r="L82" s="25"/>
      <c r="M82" s="35"/>
      <c r="N82" s="20"/>
    </row>
    <row r="83" spans="1:14" ht="33" hidden="1" customHeight="1" x14ac:dyDescent="0.25">
      <c r="A83" s="66"/>
      <c r="B83" s="28"/>
      <c r="C83" s="11"/>
      <c r="D83" s="29"/>
      <c r="E83" s="13" t="s">
        <v>24</v>
      </c>
      <c r="F83" s="30" t="s">
        <v>25</v>
      </c>
      <c r="G83" s="15" t="s">
        <v>26</v>
      </c>
      <c r="H83" s="31"/>
      <c r="I83" s="32"/>
      <c r="J83" s="17" t="e">
        <f>IF(I83/H83*100&gt;100,100,I83/H83*100)</f>
        <v>#DIV/0!</v>
      </c>
      <c r="K83" s="17" t="e">
        <f>J83</f>
        <v>#DIV/0!</v>
      </c>
      <c r="L83" s="33"/>
      <c r="M83" s="35"/>
      <c r="N83" s="17"/>
    </row>
    <row r="84" spans="1:14" ht="75.95" hidden="1" customHeight="1" x14ac:dyDescent="0.25">
      <c r="A84" s="66"/>
      <c r="B84" s="10"/>
      <c r="C84" s="11" t="s">
        <v>59</v>
      </c>
      <c r="D84" s="12" t="s">
        <v>18</v>
      </c>
      <c r="E84" s="13" t="s">
        <v>19</v>
      </c>
      <c r="F84" s="14" t="s">
        <v>20</v>
      </c>
      <c r="G84" s="15" t="s">
        <v>21</v>
      </c>
      <c r="H84" s="16"/>
      <c r="I84" s="17"/>
      <c r="J84" s="17" t="e">
        <f>IF(I84/H84*100&gt;100,100,I84/H84*100)</f>
        <v>#DIV/0!</v>
      </c>
      <c r="K84" s="18" t="e">
        <f>(J84+J85+J86)/2</f>
        <v>#DIV/0!</v>
      </c>
      <c r="L84" s="19" t="e">
        <f>(K84+K87)/2</f>
        <v>#DIV/0!</v>
      </c>
      <c r="M84" s="35"/>
      <c r="N84" s="20"/>
    </row>
    <row r="85" spans="1:14" ht="75.95" hidden="1" customHeight="1" x14ac:dyDescent="0.25">
      <c r="A85" s="66"/>
      <c r="B85" s="22"/>
      <c r="C85" s="11"/>
      <c r="D85" s="23"/>
      <c r="E85" s="13" t="s">
        <v>19</v>
      </c>
      <c r="F85" s="14" t="s">
        <v>22</v>
      </c>
      <c r="G85" s="15" t="s">
        <v>21</v>
      </c>
      <c r="H85" s="16"/>
      <c r="I85" s="17"/>
      <c r="J85" s="17" t="e">
        <f>IF(I85/H85*100&gt;100,100,I85/H85*100)</f>
        <v>#DIV/0!</v>
      </c>
      <c r="K85" s="24"/>
      <c r="L85" s="25"/>
      <c r="M85" s="35"/>
      <c r="N85" s="20"/>
    </row>
    <row r="86" spans="1:14" ht="90" hidden="1" customHeight="1" x14ac:dyDescent="0.25">
      <c r="A86" s="66"/>
      <c r="B86" s="22"/>
      <c r="C86" s="11"/>
      <c r="D86" s="23"/>
      <c r="E86" s="13" t="s">
        <v>19</v>
      </c>
      <c r="F86" s="38" t="s">
        <v>53</v>
      </c>
      <c r="G86" s="15" t="s">
        <v>21</v>
      </c>
      <c r="H86" s="16"/>
      <c r="I86" s="16"/>
      <c r="J86" s="17"/>
      <c r="K86" s="27"/>
      <c r="L86" s="25"/>
      <c r="M86" s="35"/>
      <c r="N86" s="20"/>
    </row>
    <row r="87" spans="1:14" ht="33" hidden="1" customHeight="1" x14ac:dyDescent="0.25">
      <c r="A87" s="66"/>
      <c r="B87" s="28"/>
      <c r="C87" s="11"/>
      <c r="D87" s="29"/>
      <c r="E87" s="13" t="s">
        <v>24</v>
      </c>
      <c r="F87" s="30" t="s">
        <v>25</v>
      </c>
      <c r="G87" s="15" t="s">
        <v>26</v>
      </c>
      <c r="H87" s="31"/>
      <c r="I87" s="32"/>
      <c r="J87" s="17" t="e">
        <f t="shared" ref="J87:J93" si="5">IF(I87/H87*100&gt;100,100,I87/H87*100)</f>
        <v>#DIV/0!</v>
      </c>
      <c r="K87" s="17" t="e">
        <f>J87</f>
        <v>#DIV/0!</v>
      </c>
      <c r="L87" s="33"/>
      <c r="M87" s="35"/>
      <c r="N87" s="17"/>
    </row>
    <row r="88" spans="1:14" ht="63" hidden="1" customHeight="1" x14ac:dyDescent="0.25">
      <c r="A88" s="66"/>
      <c r="B88" s="10"/>
      <c r="C88" s="11" t="s">
        <v>60</v>
      </c>
      <c r="D88" s="12" t="s">
        <v>18</v>
      </c>
      <c r="E88" s="13" t="s">
        <v>19</v>
      </c>
      <c r="F88" s="14" t="s">
        <v>20</v>
      </c>
      <c r="G88" s="15" t="s">
        <v>21</v>
      </c>
      <c r="H88" s="16"/>
      <c r="I88" s="17"/>
      <c r="J88" s="17" t="e">
        <f t="shared" si="5"/>
        <v>#DIV/0!</v>
      </c>
      <c r="K88" s="18" t="e">
        <f>(J88+J89+J90)/3</f>
        <v>#DIV/0!</v>
      </c>
      <c r="L88" s="19" t="e">
        <f>(K88+K91)/2</f>
        <v>#DIV/0!</v>
      </c>
      <c r="M88" s="35"/>
      <c r="N88" s="20"/>
    </row>
    <row r="89" spans="1:14" ht="39" hidden="1" customHeight="1" x14ac:dyDescent="0.25">
      <c r="A89" s="66"/>
      <c r="B89" s="22"/>
      <c r="C89" s="11"/>
      <c r="D89" s="23"/>
      <c r="E89" s="13" t="s">
        <v>19</v>
      </c>
      <c r="F89" s="14" t="s">
        <v>22</v>
      </c>
      <c r="G89" s="15" t="s">
        <v>21</v>
      </c>
      <c r="H89" s="16"/>
      <c r="I89" s="17"/>
      <c r="J89" s="17" t="e">
        <f t="shared" si="5"/>
        <v>#DIV/0!</v>
      </c>
      <c r="K89" s="24"/>
      <c r="L89" s="25"/>
      <c r="M89" s="35"/>
      <c r="N89" s="20"/>
    </row>
    <row r="90" spans="1:14" ht="78.75" hidden="1" customHeight="1" x14ac:dyDescent="0.25">
      <c r="A90" s="66"/>
      <c r="B90" s="22"/>
      <c r="C90" s="11"/>
      <c r="D90" s="23"/>
      <c r="E90" s="13" t="s">
        <v>19</v>
      </c>
      <c r="F90" s="38" t="s">
        <v>53</v>
      </c>
      <c r="G90" s="15" t="s">
        <v>21</v>
      </c>
      <c r="H90" s="16"/>
      <c r="I90" s="16"/>
      <c r="J90" s="17" t="e">
        <f t="shared" si="5"/>
        <v>#DIV/0!</v>
      </c>
      <c r="K90" s="27"/>
      <c r="L90" s="25"/>
      <c r="M90" s="35"/>
      <c r="N90" s="20"/>
    </row>
    <row r="91" spans="1:14" ht="33" hidden="1" customHeight="1" x14ac:dyDescent="0.25">
      <c r="A91" s="66"/>
      <c r="B91" s="28"/>
      <c r="C91" s="11"/>
      <c r="D91" s="29"/>
      <c r="E91" s="13" t="s">
        <v>24</v>
      </c>
      <c r="F91" s="30" t="s">
        <v>25</v>
      </c>
      <c r="G91" s="15" t="s">
        <v>26</v>
      </c>
      <c r="H91" s="31"/>
      <c r="I91" s="32"/>
      <c r="J91" s="17" t="e">
        <f t="shared" si="5"/>
        <v>#DIV/0!</v>
      </c>
      <c r="K91" s="17" t="e">
        <f>J91</f>
        <v>#DIV/0!</v>
      </c>
      <c r="L91" s="33"/>
      <c r="M91" s="35"/>
      <c r="N91" s="17"/>
    </row>
    <row r="92" spans="1:14" ht="75.95" hidden="1" customHeight="1" x14ac:dyDescent="0.25">
      <c r="A92" s="66"/>
      <c r="B92" s="10"/>
      <c r="C92" s="11" t="s">
        <v>61</v>
      </c>
      <c r="D92" s="12" t="s">
        <v>18</v>
      </c>
      <c r="E92" s="13" t="s">
        <v>19</v>
      </c>
      <c r="F92" s="14" t="s">
        <v>20</v>
      </c>
      <c r="G92" s="15" t="s">
        <v>21</v>
      </c>
      <c r="H92" s="16"/>
      <c r="I92" s="17"/>
      <c r="J92" s="17" t="e">
        <f t="shared" si="5"/>
        <v>#DIV/0!</v>
      </c>
      <c r="K92" s="18" t="e">
        <f>(J92+J93+J94)/2</f>
        <v>#DIV/0!</v>
      </c>
      <c r="L92" s="19" t="e">
        <f>(K92+K95)/2</f>
        <v>#DIV/0!</v>
      </c>
      <c r="M92" s="35"/>
      <c r="N92" s="20"/>
    </row>
    <row r="93" spans="1:14" ht="75.95" hidden="1" customHeight="1" x14ac:dyDescent="0.25">
      <c r="A93" s="66"/>
      <c r="B93" s="22"/>
      <c r="C93" s="11"/>
      <c r="D93" s="23"/>
      <c r="E93" s="13" t="s">
        <v>19</v>
      </c>
      <c r="F93" s="14" t="s">
        <v>22</v>
      </c>
      <c r="G93" s="15" t="s">
        <v>21</v>
      </c>
      <c r="H93" s="16"/>
      <c r="I93" s="17"/>
      <c r="J93" s="17" t="e">
        <f t="shared" si="5"/>
        <v>#DIV/0!</v>
      </c>
      <c r="K93" s="24"/>
      <c r="L93" s="25"/>
      <c r="M93" s="35"/>
      <c r="N93" s="20"/>
    </row>
    <row r="94" spans="1:14" ht="90" hidden="1" customHeight="1" x14ac:dyDescent="0.25">
      <c r="A94" s="66"/>
      <c r="B94" s="22"/>
      <c r="C94" s="11"/>
      <c r="D94" s="23"/>
      <c r="E94" s="13" t="s">
        <v>19</v>
      </c>
      <c r="F94" s="38" t="s">
        <v>53</v>
      </c>
      <c r="G94" s="15" t="s">
        <v>21</v>
      </c>
      <c r="H94" s="16"/>
      <c r="I94" s="16"/>
      <c r="J94" s="17"/>
      <c r="K94" s="27"/>
      <c r="L94" s="25"/>
      <c r="M94" s="35"/>
      <c r="N94" s="20"/>
    </row>
    <row r="95" spans="1:14" ht="33" hidden="1" customHeight="1" x14ac:dyDescent="0.25">
      <c r="A95" s="66"/>
      <c r="B95" s="28"/>
      <c r="C95" s="11"/>
      <c r="D95" s="29"/>
      <c r="E95" s="13" t="s">
        <v>24</v>
      </c>
      <c r="F95" s="30" t="s">
        <v>25</v>
      </c>
      <c r="G95" s="15" t="s">
        <v>26</v>
      </c>
      <c r="H95" s="31"/>
      <c r="I95" s="32"/>
      <c r="J95" s="17" t="e">
        <f>IF(I95/H95*100&gt;100,100,I95/H95*100)</f>
        <v>#DIV/0!</v>
      </c>
      <c r="K95" s="17" t="e">
        <f>J95</f>
        <v>#DIV/0!</v>
      </c>
      <c r="L95" s="33"/>
      <c r="M95" s="35"/>
      <c r="N95" s="17"/>
    </row>
    <row r="96" spans="1:14" ht="75.95" hidden="1" customHeight="1" x14ac:dyDescent="0.25">
      <c r="A96" s="66"/>
      <c r="B96" s="10" t="s">
        <v>62</v>
      </c>
      <c r="C96" s="11" t="s">
        <v>63</v>
      </c>
      <c r="D96" s="12" t="s">
        <v>18</v>
      </c>
      <c r="E96" s="13" t="s">
        <v>19</v>
      </c>
      <c r="F96" s="14" t="s">
        <v>20</v>
      </c>
      <c r="G96" s="15" t="s">
        <v>21</v>
      </c>
      <c r="H96" s="16"/>
      <c r="I96" s="17"/>
      <c r="J96" s="17" t="e">
        <f>IF(I96/H96*100&gt;100,100,I96/H96*100)</f>
        <v>#DIV/0!</v>
      </c>
      <c r="K96" s="18" t="e">
        <f>(J96+J97+J98)/2</f>
        <v>#DIV/0!</v>
      </c>
      <c r="L96" s="19" t="e">
        <f>(K96+K99)/2</f>
        <v>#DIV/0!</v>
      </c>
      <c r="M96" s="35"/>
      <c r="N96" s="20"/>
    </row>
    <row r="97" spans="1:14" ht="75.95" hidden="1" customHeight="1" x14ac:dyDescent="0.25">
      <c r="A97" s="66"/>
      <c r="B97" s="22"/>
      <c r="C97" s="11"/>
      <c r="D97" s="23"/>
      <c r="E97" s="13" t="s">
        <v>19</v>
      </c>
      <c r="F97" s="14" t="s">
        <v>22</v>
      </c>
      <c r="G97" s="15" t="s">
        <v>21</v>
      </c>
      <c r="H97" s="16"/>
      <c r="I97" s="17"/>
      <c r="J97" s="17" t="e">
        <f>IF(I97/H97*100&gt;100,100,I97/H97*100)</f>
        <v>#DIV/0!</v>
      </c>
      <c r="K97" s="24"/>
      <c r="L97" s="25"/>
      <c r="M97" s="35"/>
      <c r="N97" s="20"/>
    </row>
    <row r="98" spans="1:14" ht="90" hidden="1" customHeight="1" x14ac:dyDescent="0.25">
      <c r="A98" s="66"/>
      <c r="B98" s="22"/>
      <c r="C98" s="11"/>
      <c r="D98" s="23"/>
      <c r="E98" s="13" t="s">
        <v>19</v>
      </c>
      <c r="F98" s="38" t="s">
        <v>53</v>
      </c>
      <c r="G98" s="15" t="s">
        <v>21</v>
      </c>
      <c r="H98" s="16"/>
      <c r="I98" s="16"/>
      <c r="J98" s="17"/>
      <c r="K98" s="27"/>
      <c r="L98" s="25"/>
      <c r="M98" s="35"/>
      <c r="N98" s="20"/>
    </row>
    <row r="99" spans="1:14" ht="33" hidden="1" customHeight="1" x14ac:dyDescent="0.25">
      <c r="A99" s="66"/>
      <c r="B99" s="28"/>
      <c r="C99" s="11"/>
      <c r="D99" s="29"/>
      <c r="E99" s="13" t="s">
        <v>24</v>
      </c>
      <c r="F99" s="30" t="s">
        <v>25</v>
      </c>
      <c r="G99" s="15" t="s">
        <v>26</v>
      </c>
      <c r="H99" s="31"/>
      <c r="I99" s="32"/>
      <c r="J99" s="17" t="e">
        <f>IF(I99/H99*100&gt;100,100,I99/H99*100)</f>
        <v>#DIV/0!</v>
      </c>
      <c r="K99" s="17" t="e">
        <f>J99</f>
        <v>#DIV/0!</v>
      </c>
      <c r="L99" s="33"/>
      <c r="M99" s="35"/>
      <c r="N99" s="17"/>
    </row>
    <row r="100" spans="1:14" ht="75.95" hidden="1" customHeight="1" x14ac:dyDescent="0.25">
      <c r="A100" s="66"/>
      <c r="B100" s="10" t="s">
        <v>64</v>
      </c>
      <c r="C100" s="11" t="s">
        <v>65</v>
      </c>
      <c r="D100" s="12" t="s">
        <v>18</v>
      </c>
      <c r="E100" s="13" t="s">
        <v>19</v>
      </c>
      <c r="F100" s="14" t="s">
        <v>20</v>
      </c>
      <c r="G100" s="15" t="s">
        <v>21</v>
      </c>
      <c r="H100" s="16"/>
      <c r="I100" s="17"/>
      <c r="J100" s="17" t="e">
        <f>IF(I100/H100*100&gt;100,100,I100/H100*100)</f>
        <v>#DIV/0!</v>
      </c>
      <c r="K100" s="18" t="e">
        <f>(J100+J101+J102)/2</f>
        <v>#DIV/0!</v>
      </c>
      <c r="L100" s="19" t="e">
        <f>(K100+K103)/2</f>
        <v>#DIV/0!</v>
      </c>
      <c r="M100" s="35"/>
      <c r="N100" s="20"/>
    </row>
    <row r="101" spans="1:14" ht="75.95" hidden="1" customHeight="1" x14ac:dyDescent="0.25">
      <c r="A101" s="66"/>
      <c r="B101" s="22"/>
      <c r="C101" s="11"/>
      <c r="D101" s="23"/>
      <c r="E101" s="13" t="s">
        <v>19</v>
      </c>
      <c r="F101" s="14" t="s">
        <v>22</v>
      </c>
      <c r="G101" s="15" t="s">
        <v>21</v>
      </c>
      <c r="H101" s="16"/>
      <c r="I101" s="17"/>
      <c r="J101" s="17" t="e">
        <f>IF(I101/H101*100&gt;100,100,I101/H101*100)</f>
        <v>#DIV/0!</v>
      </c>
      <c r="K101" s="24"/>
      <c r="L101" s="25"/>
      <c r="M101" s="35"/>
      <c r="N101" s="20"/>
    </row>
    <row r="102" spans="1:14" ht="90" hidden="1" customHeight="1" x14ac:dyDescent="0.25">
      <c r="A102" s="66"/>
      <c r="B102" s="22"/>
      <c r="C102" s="11"/>
      <c r="D102" s="23"/>
      <c r="E102" s="13" t="s">
        <v>19</v>
      </c>
      <c r="F102" s="38" t="s">
        <v>53</v>
      </c>
      <c r="G102" s="15" t="s">
        <v>21</v>
      </c>
      <c r="H102" s="16"/>
      <c r="I102" s="16"/>
      <c r="J102" s="17"/>
      <c r="K102" s="27"/>
      <c r="L102" s="25"/>
      <c r="M102" s="35"/>
      <c r="N102" s="20"/>
    </row>
    <row r="103" spans="1:14" ht="33" hidden="1" customHeight="1" x14ac:dyDescent="0.25">
      <c r="A103" s="66"/>
      <c r="B103" s="28"/>
      <c r="C103" s="11"/>
      <c r="D103" s="29"/>
      <c r="E103" s="13" t="s">
        <v>24</v>
      </c>
      <c r="F103" s="30" t="s">
        <v>25</v>
      </c>
      <c r="G103" s="15" t="s">
        <v>26</v>
      </c>
      <c r="H103" s="31"/>
      <c r="I103" s="32"/>
      <c r="J103" s="17" t="e">
        <f t="shared" ref="J103:J109" si="6">IF(I103/H103*100&gt;100,100,I103/H103*100)</f>
        <v>#DIV/0!</v>
      </c>
      <c r="K103" s="17" t="e">
        <f>J103</f>
        <v>#DIV/0!</v>
      </c>
      <c r="L103" s="33"/>
      <c r="M103" s="35"/>
      <c r="N103" s="17"/>
    </row>
    <row r="104" spans="1:14" ht="63" hidden="1" customHeight="1" x14ac:dyDescent="0.25">
      <c r="A104" s="66"/>
      <c r="B104" s="10"/>
      <c r="C104" s="11" t="s">
        <v>66</v>
      </c>
      <c r="D104" s="12" t="s">
        <v>18</v>
      </c>
      <c r="E104" s="13" t="s">
        <v>19</v>
      </c>
      <c r="F104" s="14" t="s">
        <v>20</v>
      </c>
      <c r="G104" s="15" t="s">
        <v>21</v>
      </c>
      <c r="H104" s="16"/>
      <c r="I104" s="17"/>
      <c r="J104" s="17" t="e">
        <f t="shared" si="6"/>
        <v>#DIV/0!</v>
      </c>
      <c r="K104" s="18" t="e">
        <f>(J104+J105+J106)/3</f>
        <v>#DIV/0!</v>
      </c>
      <c r="L104" s="19" t="e">
        <f>(K104+K107)/2</f>
        <v>#DIV/0!</v>
      </c>
      <c r="M104" s="35"/>
      <c r="N104" s="20"/>
    </row>
    <row r="105" spans="1:14" ht="39" hidden="1" customHeight="1" x14ac:dyDescent="0.25">
      <c r="A105" s="66"/>
      <c r="B105" s="22"/>
      <c r="C105" s="11"/>
      <c r="D105" s="23"/>
      <c r="E105" s="13" t="s">
        <v>19</v>
      </c>
      <c r="F105" s="14" t="s">
        <v>22</v>
      </c>
      <c r="G105" s="15" t="s">
        <v>21</v>
      </c>
      <c r="H105" s="16"/>
      <c r="I105" s="17"/>
      <c r="J105" s="17" t="e">
        <f t="shared" si="6"/>
        <v>#DIV/0!</v>
      </c>
      <c r="K105" s="24"/>
      <c r="L105" s="25"/>
      <c r="M105" s="35"/>
      <c r="N105" s="20"/>
    </row>
    <row r="106" spans="1:14" ht="78.75" hidden="1" customHeight="1" x14ac:dyDescent="0.25">
      <c r="A106" s="66"/>
      <c r="B106" s="22"/>
      <c r="C106" s="11"/>
      <c r="D106" s="23"/>
      <c r="E106" s="13" t="s">
        <v>19</v>
      </c>
      <c r="F106" s="38" t="s">
        <v>53</v>
      </c>
      <c r="G106" s="15" t="s">
        <v>21</v>
      </c>
      <c r="H106" s="16"/>
      <c r="I106" s="16"/>
      <c r="J106" s="17" t="e">
        <f t="shared" si="6"/>
        <v>#DIV/0!</v>
      </c>
      <c r="K106" s="27"/>
      <c r="L106" s="25"/>
      <c r="M106" s="35"/>
      <c r="N106" s="20"/>
    </row>
    <row r="107" spans="1:14" ht="33" hidden="1" customHeight="1" x14ac:dyDescent="0.25">
      <c r="A107" s="66"/>
      <c r="B107" s="28"/>
      <c r="C107" s="11"/>
      <c r="D107" s="29"/>
      <c r="E107" s="13" t="s">
        <v>24</v>
      </c>
      <c r="F107" s="30" t="s">
        <v>25</v>
      </c>
      <c r="G107" s="15" t="s">
        <v>26</v>
      </c>
      <c r="H107" s="31"/>
      <c r="I107" s="32"/>
      <c r="J107" s="17" t="e">
        <f t="shared" si="6"/>
        <v>#DIV/0!</v>
      </c>
      <c r="K107" s="17" t="e">
        <f>J107</f>
        <v>#DIV/0!</v>
      </c>
      <c r="L107" s="33"/>
      <c r="M107" s="35"/>
      <c r="N107" s="17"/>
    </row>
    <row r="108" spans="1:14" ht="75.95" hidden="1" customHeight="1" x14ac:dyDescent="0.25">
      <c r="A108" s="66"/>
      <c r="B108" s="10" t="s">
        <v>67</v>
      </c>
      <c r="C108" s="79" t="s">
        <v>68</v>
      </c>
      <c r="D108" s="12" t="s">
        <v>18</v>
      </c>
      <c r="E108" s="13" t="s">
        <v>19</v>
      </c>
      <c r="F108" s="14" t="s">
        <v>20</v>
      </c>
      <c r="G108" s="15" t="s">
        <v>21</v>
      </c>
      <c r="H108" s="16"/>
      <c r="I108" s="17"/>
      <c r="J108" s="17" t="e">
        <f t="shared" si="6"/>
        <v>#DIV/0!</v>
      </c>
      <c r="K108" s="18" t="e">
        <f>(J108+J109+J110)/2</f>
        <v>#DIV/0!</v>
      </c>
      <c r="L108" s="19" t="e">
        <f>(K108+K111)/2</f>
        <v>#DIV/0!</v>
      </c>
      <c r="M108" s="35"/>
      <c r="N108" s="20"/>
    </row>
    <row r="109" spans="1:14" ht="75.95" hidden="1" customHeight="1" x14ac:dyDescent="0.25">
      <c r="A109" s="66"/>
      <c r="B109" s="22"/>
      <c r="C109" s="79"/>
      <c r="D109" s="23"/>
      <c r="E109" s="13" t="s">
        <v>19</v>
      </c>
      <c r="F109" s="14" t="s">
        <v>22</v>
      </c>
      <c r="G109" s="15" t="s">
        <v>21</v>
      </c>
      <c r="H109" s="16"/>
      <c r="I109" s="17"/>
      <c r="J109" s="17" t="e">
        <f t="shared" si="6"/>
        <v>#DIV/0!</v>
      </c>
      <c r="K109" s="24"/>
      <c r="L109" s="25"/>
      <c r="M109" s="35"/>
      <c r="N109" s="20"/>
    </row>
    <row r="110" spans="1:14" ht="90" hidden="1" customHeight="1" x14ac:dyDescent="0.25">
      <c r="A110" s="66"/>
      <c r="B110" s="22"/>
      <c r="C110" s="79"/>
      <c r="D110" s="23"/>
      <c r="E110" s="13" t="s">
        <v>19</v>
      </c>
      <c r="F110" s="38" t="s">
        <v>53</v>
      </c>
      <c r="G110" s="15" t="s">
        <v>21</v>
      </c>
      <c r="H110" s="16"/>
      <c r="I110" s="16"/>
      <c r="J110" s="17">
        <v>0</v>
      </c>
      <c r="K110" s="27"/>
      <c r="L110" s="25"/>
      <c r="M110" s="35"/>
      <c r="N110" s="20"/>
    </row>
    <row r="111" spans="1:14" ht="33" hidden="1" customHeight="1" x14ac:dyDescent="0.25">
      <c r="A111" s="66"/>
      <c r="B111" s="28"/>
      <c r="C111" s="79"/>
      <c r="D111" s="29"/>
      <c r="E111" s="13" t="s">
        <v>24</v>
      </c>
      <c r="F111" s="30" t="s">
        <v>25</v>
      </c>
      <c r="G111" s="15" t="s">
        <v>26</v>
      </c>
      <c r="H111" s="31"/>
      <c r="I111" s="32"/>
      <c r="J111" s="17" t="e">
        <f>IF(I111/H111*100&gt;100,100,I111/H111*100)</f>
        <v>#DIV/0!</v>
      </c>
      <c r="K111" s="17" t="e">
        <f>J111</f>
        <v>#DIV/0!</v>
      </c>
      <c r="L111" s="33"/>
      <c r="M111" s="35"/>
      <c r="N111" s="17"/>
    </row>
    <row r="112" spans="1:14" ht="75.95" hidden="1" customHeight="1" x14ac:dyDescent="0.25">
      <c r="A112" s="66"/>
      <c r="B112" s="10" t="s">
        <v>69</v>
      </c>
      <c r="C112" s="11" t="s">
        <v>70</v>
      </c>
      <c r="D112" s="12" t="s">
        <v>18</v>
      </c>
      <c r="E112" s="13" t="s">
        <v>19</v>
      </c>
      <c r="F112" s="14" t="s">
        <v>20</v>
      </c>
      <c r="G112" s="15" t="s">
        <v>21</v>
      </c>
      <c r="H112" s="16"/>
      <c r="I112" s="17"/>
      <c r="J112" s="17" t="e">
        <f>IF(I112/H112*100&gt;100,100,I112/H112*100)</f>
        <v>#DIV/0!</v>
      </c>
      <c r="K112" s="18" t="e">
        <f>(J112+J113+J114)/2</f>
        <v>#DIV/0!</v>
      </c>
      <c r="L112" s="19" t="e">
        <f>(K112+K115)/2</f>
        <v>#DIV/0!</v>
      </c>
      <c r="M112" s="35"/>
      <c r="N112" s="20"/>
    </row>
    <row r="113" spans="1:14" ht="75.95" hidden="1" customHeight="1" x14ac:dyDescent="0.25">
      <c r="A113" s="66"/>
      <c r="B113" s="22"/>
      <c r="C113" s="11"/>
      <c r="D113" s="23"/>
      <c r="E113" s="13" t="s">
        <v>19</v>
      </c>
      <c r="F113" s="14" t="s">
        <v>22</v>
      </c>
      <c r="G113" s="15" t="s">
        <v>21</v>
      </c>
      <c r="H113" s="16"/>
      <c r="I113" s="17"/>
      <c r="J113" s="17" t="e">
        <f>IF(I113/H113*100&gt;100,100,I113/H113*100)</f>
        <v>#DIV/0!</v>
      </c>
      <c r="K113" s="24"/>
      <c r="L113" s="25"/>
      <c r="M113" s="35"/>
      <c r="N113" s="20"/>
    </row>
    <row r="114" spans="1:14" ht="90" hidden="1" customHeight="1" x14ac:dyDescent="0.25">
      <c r="A114" s="66"/>
      <c r="B114" s="22"/>
      <c r="C114" s="11"/>
      <c r="D114" s="23"/>
      <c r="E114" s="13" t="s">
        <v>19</v>
      </c>
      <c r="F114" s="38" t="s">
        <v>53</v>
      </c>
      <c r="G114" s="15" t="s">
        <v>21</v>
      </c>
      <c r="H114" s="16"/>
      <c r="I114" s="16"/>
      <c r="J114" s="17"/>
      <c r="K114" s="27"/>
      <c r="L114" s="25"/>
      <c r="M114" s="35"/>
      <c r="N114" s="20"/>
    </row>
    <row r="115" spans="1:14" ht="33" hidden="1" customHeight="1" x14ac:dyDescent="0.25">
      <c r="A115" s="66"/>
      <c r="B115" s="28"/>
      <c r="C115" s="11"/>
      <c r="D115" s="29"/>
      <c r="E115" s="13" t="s">
        <v>24</v>
      </c>
      <c r="F115" s="30" t="s">
        <v>25</v>
      </c>
      <c r="G115" s="15" t="s">
        <v>26</v>
      </c>
      <c r="H115" s="31"/>
      <c r="I115" s="32"/>
      <c r="J115" s="17" t="e">
        <f t="shared" ref="J115:J131" si="7">IF(I115/H115*100&gt;100,100,I115/H115*100)</f>
        <v>#DIV/0!</v>
      </c>
      <c r="K115" s="17" t="e">
        <f>J115</f>
        <v>#DIV/0!</v>
      </c>
      <c r="L115" s="33"/>
      <c r="M115" s="35"/>
      <c r="N115" s="17"/>
    </row>
    <row r="116" spans="1:14" ht="63" hidden="1" customHeight="1" x14ac:dyDescent="0.25">
      <c r="A116" s="66"/>
      <c r="B116" s="10"/>
      <c r="C116" s="11" t="s">
        <v>71</v>
      </c>
      <c r="D116" s="12" t="s">
        <v>18</v>
      </c>
      <c r="E116" s="13" t="s">
        <v>19</v>
      </c>
      <c r="F116" s="14" t="s">
        <v>20</v>
      </c>
      <c r="G116" s="15" t="s">
        <v>21</v>
      </c>
      <c r="H116" s="16"/>
      <c r="I116" s="17"/>
      <c r="J116" s="17" t="e">
        <f t="shared" si="7"/>
        <v>#DIV/0!</v>
      </c>
      <c r="K116" s="18" t="e">
        <f>(J116+J117+J118)/3</f>
        <v>#DIV/0!</v>
      </c>
      <c r="L116" s="19" t="e">
        <f>(K116+K119)/2</f>
        <v>#DIV/0!</v>
      </c>
      <c r="M116" s="35"/>
      <c r="N116" s="20"/>
    </row>
    <row r="117" spans="1:14" ht="39" hidden="1" customHeight="1" x14ac:dyDescent="0.25">
      <c r="A117" s="66"/>
      <c r="B117" s="22"/>
      <c r="C117" s="11"/>
      <c r="D117" s="23"/>
      <c r="E117" s="13" t="s">
        <v>19</v>
      </c>
      <c r="F117" s="14" t="s">
        <v>22</v>
      </c>
      <c r="G117" s="15" t="s">
        <v>21</v>
      </c>
      <c r="H117" s="16"/>
      <c r="I117" s="17"/>
      <c r="J117" s="17" t="e">
        <f t="shared" si="7"/>
        <v>#DIV/0!</v>
      </c>
      <c r="K117" s="24"/>
      <c r="L117" s="25"/>
      <c r="M117" s="35"/>
      <c r="N117" s="20"/>
    </row>
    <row r="118" spans="1:14" ht="78.75" hidden="1" customHeight="1" x14ac:dyDescent="0.25">
      <c r="A118" s="66"/>
      <c r="B118" s="22"/>
      <c r="C118" s="11"/>
      <c r="D118" s="23"/>
      <c r="E118" s="13" t="s">
        <v>19</v>
      </c>
      <c r="F118" s="38" t="s">
        <v>53</v>
      </c>
      <c r="G118" s="15" t="s">
        <v>21</v>
      </c>
      <c r="H118" s="16"/>
      <c r="I118" s="16"/>
      <c r="J118" s="17" t="e">
        <f t="shared" si="7"/>
        <v>#DIV/0!</v>
      </c>
      <c r="K118" s="27"/>
      <c r="L118" s="25"/>
      <c r="M118" s="35"/>
      <c r="N118" s="20"/>
    </row>
    <row r="119" spans="1:14" ht="33" hidden="1" customHeight="1" x14ac:dyDescent="0.25">
      <c r="A119" s="66"/>
      <c r="B119" s="28"/>
      <c r="C119" s="11"/>
      <c r="D119" s="29"/>
      <c r="E119" s="13" t="s">
        <v>24</v>
      </c>
      <c r="F119" s="30" t="s">
        <v>25</v>
      </c>
      <c r="G119" s="15" t="s">
        <v>26</v>
      </c>
      <c r="H119" s="31"/>
      <c r="I119" s="32"/>
      <c r="J119" s="17" t="e">
        <f t="shared" si="7"/>
        <v>#DIV/0!</v>
      </c>
      <c r="K119" s="17" t="e">
        <f>J119</f>
        <v>#DIV/0!</v>
      </c>
      <c r="L119" s="33"/>
      <c r="M119" s="35"/>
      <c r="N119" s="17"/>
    </row>
    <row r="120" spans="1:14" ht="75.95" customHeight="1" x14ac:dyDescent="0.25">
      <c r="A120" s="66"/>
      <c r="B120" s="10" t="s">
        <v>72</v>
      </c>
      <c r="C120" s="11" t="s">
        <v>73</v>
      </c>
      <c r="D120" s="12" t="s">
        <v>18</v>
      </c>
      <c r="E120" s="13" t="s">
        <v>19</v>
      </c>
      <c r="F120" s="14" t="s">
        <v>20</v>
      </c>
      <c r="G120" s="15" t="s">
        <v>21</v>
      </c>
      <c r="H120" s="16">
        <v>100</v>
      </c>
      <c r="I120" s="17">
        <v>100</v>
      </c>
      <c r="J120" s="17">
        <f t="shared" si="7"/>
        <v>100</v>
      </c>
      <c r="K120" s="18">
        <f>(J120+J121+J122)/3</f>
        <v>100</v>
      </c>
      <c r="L120" s="19">
        <f>(K120+K123)/2</f>
        <v>99.134199134199136</v>
      </c>
      <c r="M120" s="35"/>
      <c r="N120" s="20"/>
    </row>
    <row r="121" spans="1:14" ht="75.95" customHeight="1" x14ac:dyDescent="0.25">
      <c r="A121" s="66"/>
      <c r="B121" s="22"/>
      <c r="C121" s="11"/>
      <c r="D121" s="23"/>
      <c r="E121" s="13" t="s">
        <v>19</v>
      </c>
      <c r="F121" s="14" t="s">
        <v>22</v>
      </c>
      <c r="G121" s="15" t="s">
        <v>21</v>
      </c>
      <c r="H121" s="16">
        <v>100</v>
      </c>
      <c r="I121" s="17">
        <v>100</v>
      </c>
      <c r="J121" s="17">
        <f t="shared" si="7"/>
        <v>100</v>
      </c>
      <c r="K121" s="24"/>
      <c r="L121" s="25"/>
      <c r="M121" s="35"/>
      <c r="N121" s="20"/>
    </row>
    <row r="122" spans="1:14" ht="90" customHeight="1" x14ac:dyDescent="0.25">
      <c r="A122" s="66"/>
      <c r="B122" s="22"/>
      <c r="C122" s="11"/>
      <c r="D122" s="23"/>
      <c r="E122" s="13" t="s">
        <v>19</v>
      </c>
      <c r="F122" s="38" t="s">
        <v>53</v>
      </c>
      <c r="G122" s="15" t="s">
        <v>21</v>
      </c>
      <c r="H122" s="16">
        <v>100</v>
      </c>
      <c r="I122" s="16">
        <v>100</v>
      </c>
      <c r="J122" s="17">
        <f t="shared" si="7"/>
        <v>100</v>
      </c>
      <c r="K122" s="27"/>
      <c r="L122" s="25"/>
      <c r="M122" s="35"/>
      <c r="N122" s="20"/>
    </row>
    <row r="123" spans="1:14" ht="33" customHeight="1" x14ac:dyDescent="0.25">
      <c r="A123" s="66"/>
      <c r="B123" s="28"/>
      <c r="C123" s="11"/>
      <c r="D123" s="29"/>
      <c r="E123" s="13" t="s">
        <v>24</v>
      </c>
      <c r="F123" s="30" t="s">
        <v>25</v>
      </c>
      <c r="G123" s="15" t="s">
        <v>26</v>
      </c>
      <c r="H123" s="31">
        <v>231</v>
      </c>
      <c r="I123" s="32">
        <v>227</v>
      </c>
      <c r="J123" s="17">
        <f t="shared" si="7"/>
        <v>98.268398268398272</v>
      </c>
      <c r="K123" s="17">
        <f>J123</f>
        <v>98.268398268398272</v>
      </c>
      <c r="L123" s="33"/>
      <c r="M123" s="35"/>
      <c r="N123" s="17"/>
    </row>
    <row r="124" spans="1:14" ht="75.95" hidden="1" customHeight="1" x14ac:dyDescent="0.25">
      <c r="A124" s="66"/>
      <c r="B124" s="10"/>
      <c r="C124" s="11" t="s">
        <v>74</v>
      </c>
      <c r="D124" s="12" t="s">
        <v>18</v>
      </c>
      <c r="E124" s="13" t="s">
        <v>19</v>
      </c>
      <c r="F124" s="14" t="s">
        <v>20</v>
      </c>
      <c r="G124" s="15" t="s">
        <v>21</v>
      </c>
      <c r="H124" s="16"/>
      <c r="I124" s="17"/>
      <c r="J124" s="17" t="e">
        <f t="shared" si="7"/>
        <v>#DIV/0!</v>
      </c>
      <c r="K124" s="18" t="e">
        <f>(J124+J125+J126)/3</f>
        <v>#DIV/0!</v>
      </c>
      <c r="L124" s="19" t="e">
        <f>(K124+K127)/2</f>
        <v>#DIV/0!</v>
      </c>
      <c r="M124" s="35"/>
      <c r="N124" s="20"/>
    </row>
    <row r="125" spans="1:14" ht="75.95" hidden="1" customHeight="1" x14ac:dyDescent="0.25">
      <c r="A125" s="66"/>
      <c r="B125" s="22"/>
      <c r="C125" s="11"/>
      <c r="D125" s="23"/>
      <c r="E125" s="13" t="s">
        <v>19</v>
      </c>
      <c r="F125" s="14" t="s">
        <v>22</v>
      </c>
      <c r="G125" s="15" t="s">
        <v>21</v>
      </c>
      <c r="H125" s="16"/>
      <c r="I125" s="17"/>
      <c r="J125" s="17" t="e">
        <f t="shared" si="7"/>
        <v>#DIV/0!</v>
      </c>
      <c r="K125" s="24"/>
      <c r="L125" s="25"/>
      <c r="M125" s="35"/>
      <c r="N125" s="20"/>
    </row>
    <row r="126" spans="1:14" ht="90" hidden="1" customHeight="1" x14ac:dyDescent="0.25">
      <c r="A126" s="66"/>
      <c r="B126" s="22"/>
      <c r="C126" s="11"/>
      <c r="D126" s="23"/>
      <c r="E126" s="13" t="s">
        <v>19</v>
      </c>
      <c r="F126" s="38" t="s">
        <v>53</v>
      </c>
      <c r="G126" s="15" t="s">
        <v>21</v>
      </c>
      <c r="H126" s="16"/>
      <c r="I126" s="16"/>
      <c r="J126" s="17" t="e">
        <f t="shared" si="7"/>
        <v>#DIV/0!</v>
      </c>
      <c r="K126" s="27"/>
      <c r="L126" s="25"/>
      <c r="M126" s="35"/>
      <c r="N126" s="20"/>
    </row>
    <row r="127" spans="1:14" ht="33" hidden="1" customHeight="1" x14ac:dyDescent="0.25">
      <c r="A127" s="66"/>
      <c r="B127" s="28"/>
      <c r="C127" s="11"/>
      <c r="D127" s="29"/>
      <c r="E127" s="13" t="s">
        <v>24</v>
      </c>
      <c r="F127" s="30" t="s">
        <v>25</v>
      </c>
      <c r="G127" s="15" t="s">
        <v>26</v>
      </c>
      <c r="H127" s="31"/>
      <c r="I127" s="32"/>
      <c r="J127" s="17" t="e">
        <f t="shared" si="7"/>
        <v>#DIV/0!</v>
      </c>
      <c r="K127" s="17" t="e">
        <f>J127</f>
        <v>#DIV/0!</v>
      </c>
      <c r="L127" s="33"/>
      <c r="M127" s="35"/>
      <c r="N127" s="17"/>
    </row>
    <row r="128" spans="1:14" ht="63" hidden="1" customHeight="1" x14ac:dyDescent="0.25">
      <c r="A128" s="66"/>
      <c r="B128" s="10"/>
      <c r="C128" s="11" t="s">
        <v>75</v>
      </c>
      <c r="D128" s="12" t="s">
        <v>18</v>
      </c>
      <c r="E128" s="13" t="s">
        <v>19</v>
      </c>
      <c r="F128" s="14" t="s">
        <v>20</v>
      </c>
      <c r="G128" s="15" t="s">
        <v>21</v>
      </c>
      <c r="H128" s="16"/>
      <c r="I128" s="17"/>
      <c r="J128" s="17" t="e">
        <f t="shared" si="7"/>
        <v>#DIV/0!</v>
      </c>
      <c r="K128" s="18" t="e">
        <f>(J128+J129+J130)/3</f>
        <v>#DIV/0!</v>
      </c>
      <c r="L128" s="19" t="e">
        <f>(K128+K131)/2</f>
        <v>#DIV/0!</v>
      </c>
      <c r="M128" s="35"/>
      <c r="N128" s="20"/>
    </row>
    <row r="129" spans="1:14" ht="39" hidden="1" customHeight="1" x14ac:dyDescent="0.25">
      <c r="A129" s="66"/>
      <c r="B129" s="22"/>
      <c r="C129" s="11"/>
      <c r="D129" s="23"/>
      <c r="E129" s="13" t="s">
        <v>19</v>
      </c>
      <c r="F129" s="14" t="s">
        <v>22</v>
      </c>
      <c r="G129" s="15" t="s">
        <v>21</v>
      </c>
      <c r="H129" s="16"/>
      <c r="I129" s="17"/>
      <c r="J129" s="17" t="e">
        <f t="shared" si="7"/>
        <v>#DIV/0!</v>
      </c>
      <c r="K129" s="24"/>
      <c r="L129" s="25"/>
      <c r="M129" s="35"/>
      <c r="N129" s="20"/>
    </row>
    <row r="130" spans="1:14" ht="78.75" hidden="1" customHeight="1" x14ac:dyDescent="0.25">
      <c r="A130" s="66"/>
      <c r="B130" s="22"/>
      <c r="C130" s="11"/>
      <c r="D130" s="23"/>
      <c r="E130" s="13" t="s">
        <v>19</v>
      </c>
      <c r="F130" s="38" t="s">
        <v>53</v>
      </c>
      <c r="G130" s="15" t="s">
        <v>21</v>
      </c>
      <c r="H130" s="16"/>
      <c r="I130" s="16"/>
      <c r="J130" s="17" t="e">
        <f t="shared" si="7"/>
        <v>#DIV/0!</v>
      </c>
      <c r="K130" s="27"/>
      <c r="L130" s="25"/>
      <c r="M130" s="35"/>
      <c r="N130" s="20"/>
    </row>
    <row r="131" spans="1:14" ht="33.75" hidden="1" customHeight="1" x14ac:dyDescent="0.25">
      <c r="A131" s="66"/>
      <c r="B131" s="28"/>
      <c r="C131" s="11"/>
      <c r="D131" s="29"/>
      <c r="E131" s="13" t="s">
        <v>24</v>
      </c>
      <c r="F131" s="30" t="s">
        <v>25</v>
      </c>
      <c r="G131" s="15" t="s">
        <v>26</v>
      </c>
      <c r="H131" s="31"/>
      <c r="I131" s="32"/>
      <c r="J131" s="17" t="e">
        <f t="shared" si="7"/>
        <v>#DIV/0!</v>
      </c>
      <c r="K131" s="17" t="e">
        <f>J131</f>
        <v>#DIV/0!</v>
      </c>
      <c r="L131" s="33"/>
      <c r="M131" s="35"/>
      <c r="N131" s="17"/>
    </row>
    <row r="132" spans="1:14" ht="75.95" hidden="1" customHeight="1" x14ac:dyDescent="0.25">
      <c r="A132" s="66"/>
      <c r="B132" s="10" t="s">
        <v>69</v>
      </c>
      <c r="C132" s="11" t="s">
        <v>76</v>
      </c>
      <c r="D132" s="12" t="s">
        <v>18</v>
      </c>
      <c r="E132" s="13" t="s">
        <v>19</v>
      </c>
      <c r="F132" s="14" t="s">
        <v>20</v>
      </c>
      <c r="G132" s="15" t="s">
        <v>21</v>
      </c>
      <c r="H132" s="16"/>
      <c r="I132" s="17"/>
      <c r="J132" s="17" t="e">
        <f>IF(I132/H132*100&gt;100,100,I132/H132*100)</f>
        <v>#DIV/0!</v>
      </c>
      <c r="K132" s="18" t="e">
        <f>(J132+J133+J134)/2</f>
        <v>#DIV/0!</v>
      </c>
      <c r="L132" s="19" t="e">
        <f>(K132+K135)/2</f>
        <v>#DIV/0!</v>
      </c>
      <c r="M132" s="35"/>
      <c r="N132" s="20"/>
    </row>
    <row r="133" spans="1:14" ht="75.95" hidden="1" customHeight="1" x14ac:dyDescent="0.25">
      <c r="A133" s="66"/>
      <c r="B133" s="22"/>
      <c r="C133" s="11"/>
      <c r="D133" s="23"/>
      <c r="E133" s="13" t="s">
        <v>19</v>
      </c>
      <c r="F133" s="14" t="s">
        <v>22</v>
      </c>
      <c r="G133" s="15" t="s">
        <v>21</v>
      </c>
      <c r="H133" s="16"/>
      <c r="I133" s="17"/>
      <c r="J133" s="17" t="e">
        <f>IF(I133/H133*100&gt;100,100,I133/H133*100)</f>
        <v>#DIV/0!</v>
      </c>
      <c r="K133" s="24"/>
      <c r="L133" s="25"/>
      <c r="M133" s="35"/>
      <c r="N133" s="20"/>
    </row>
    <row r="134" spans="1:14" ht="90" hidden="1" customHeight="1" x14ac:dyDescent="0.25">
      <c r="A134" s="66"/>
      <c r="B134" s="22"/>
      <c r="C134" s="11"/>
      <c r="D134" s="23"/>
      <c r="E134" s="13" t="s">
        <v>19</v>
      </c>
      <c r="F134" s="38" t="s">
        <v>53</v>
      </c>
      <c r="G134" s="15" t="s">
        <v>21</v>
      </c>
      <c r="H134" s="16"/>
      <c r="I134" s="16"/>
      <c r="J134" s="17"/>
      <c r="K134" s="27"/>
      <c r="L134" s="25"/>
      <c r="M134" s="35"/>
      <c r="N134" s="20"/>
    </row>
    <row r="135" spans="1:14" ht="33" hidden="1" customHeight="1" x14ac:dyDescent="0.25">
      <c r="A135" s="66"/>
      <c r="B135" s="28"/>
      <c r="C135" s="11"/>
      <c r="D135" s="29"/>
      <c r="E135" s="13" t="s">
        <v>24</v>
      </c>
      <c r="F135" s="30" t="s">
        <v>25</v>
      </c>
      <c r="G135" s="15" t="s">
        <v>26</v>
      </c>
      <c r="H135" s="31"/>
      <c r="I135" s="32"/>
      <c r="J135" s="17" t="e">
        <f>IF(I135/H135*100&gt;100,100,I135/H135*100)</f>
        <v>#DIV/0!</v>
      </c>
      <c r="K135" s="17" t="e">
        <f>J135</f>
        <v>#DIV/0!</v>
      </c>
      <c r="L135" s="33"/>
      <c r="M135" s="35"/>
      <c r="N135" s="17"/>
    </row>
    <row r="136" spans="1:14" ht="75.95" hidden="1" customHeight="1" x14ac:dyDescent="0.25">
      <c r="A136" s="66"/>
      <c r="B136" s="10" t="s">
        <v>77</v>
      </c>
      <c r="C136" s="11" t="s">
        <v>78</v>
      </c>
      <c r="D136" s="12" t="s">
        <v>18</v>
      </c>
      <c r="E136" s="13" t="s">
        <v>19</v>
      </c>
      <c r="F136" s="14" t="s">
        <v>20</v>
      </c>
      <c r="G136" s="15" t="s">
        <v>21</v>
      </c>
      <c r="H136" s="16"/>
      <c r="I136" s="17"/>
      <c r="J136" s="17" t="e">
        <f>IF(I136/H136*100&gt;100,100,I136/H136*100)</f>
        <v>#DIV/0!</v>
      </c>
      <c r="K136" s="18" t="e">
        <f>(J136+J137+J138)/2</f>
        <v>#DIV/0!</v>
      </c>
      <c r="L136" s="19" t="e">
        <f>(K136+K139)/2</f>
        <v>#DIV/0!</v>
      </c>
      <c r="M136" s="35"/>
      <c r="N136" s="20"/>
    </row>
    <row r="137" spans="1:14" ht="75.95" hidden="1" customHeight="1" x14ac:dyDescent="0.25">
      <c r="A137" s="66"/>
      <c r="B137" s="22"/>
      <c r="C137" s="11"/>
      <c r="D137" s="23"/>
      <c r="E137" s="13" t="s">
        <v>19</v>
      </c>
      <c r="F137" s="14" t="s">
        <v>22</v>
      </c>
      <c r="G137" s="15" t="s">
        <v>21</v>
      </c>
      <c r="H137" s="16"/>
      <c r="I137" s="17"/>
      <c r="J137" s="17" t="e">
        <f>IF(I137/H137*100&gt;100,100,I137/H137*100)</f>
        <v>#DIV/0!</v>
      </c>
      <c r="K137" s="24"/>
      <c r="L137" s="25"/>
      <c r="M137" s="35"/>
      <c r="N137" s="20"/>
    </row>
    <row r="138" spans="1:14" ht="90" hidden="1" customHeight="1" x14ac:dyDescent="0.25">
      <c r="A138" s="66"/>
      <c r="B138" s="22"/>
      <c r="C138" s="11"/>
      <c r="D138" s="23"/>
      <c r="E138" s="13" t="s">
        <v>19</v>
      </c>
      <c r="F138" s="38" t="s">
        <v>53</v>
      </c>
      <c r="G138" s="15" t="s">
        <v>21</v>
      </c>
      <c r="H138" s="16"/>
      <c r="I138" s="16"/>
      <c r="J138" s="17"/>
      <c r="K138" s="27"/>
      <c r="L138" s="25"/>
      <c r="M138" s="35"/>
      <c r="N138" s="20"/>
    </row>
    <row r="139" spans="1:14" ht="33" hidden="1" customHeight="1" x14ac:dyDescent="0.25">
      <c r="A139" s="66"/>
      <c r="B139" s="28"/>
      <c r="C139" s="11"/>
      <c r="D139" s="29"/>
      <c r="E139" s="13" t="s">
        <v>24</v>
      </c>
      <c r="F139" s="30" t="s">
        <v>25</v>
      </c>
      <c r="G139" s="15" t="s">
        <v>26</v>
      </c>
      <c r="H139" s="31"/>
      <c r="I139" s="32"/>
      <c r="J139" s="17" t="e">
        <f>IF(I139/H139*100&gt;100,100,I139/H139*100)</f>
        <v>#DIV/0!</v>
      </c>
      <c r="K139" s="17" t="e">
        <f>J139</f>
        <v>#DIV/0!</v>
      </c>
      <c r="L139" s="33"/>
      <c r="M139" s="35"/>
      <c r="N139" s="17"/>
    </row>
    <row r="140" spans="1:14" ht="75.95" hidden="1" customHeight="1" x14ac:dyDescent="0.25">
      <c r="A140" s="66"/>
      <c r="B140" s="36" t="s">
        <v>79</v>
      </c>
      <c r="C140" s="11" t="s">
        <v>80</v>
      </c>
      <c r="D140" s="12" t="s">
        <v>18</v>
      </c>
      <c r="E140" s="13" t="s">
        <v>19</v>
      </c>
      <c r="F140" s="14" t="s">
        <v>20</v>
      </c>
      <c r="G140" s="15" t="s">
        <v>21</v>
      </c>
      <c r="H140" s="16"/>
      <c r="I140" s="17"/>
      <c r="J140" s="17" t="e">
        <f>IF(I140/H140*100&gt;100,100,I140/H140*100)</f>
        <v>#DIV/0!</v>
      </c>
      <c r="K140" s="18" t="e">
        <f>(J140+J141+J142)/2</f>
        <v>#DIV/0!</v>
      </c>
      <c r="L140" s="19" t="e">
        <f>(K140+K143)/2</f>
        <v>#DIV/0!</v>
      </c>
      <c r="M140" s="35"/>
      <c r="N140" s="20"/>
    </row>
    <row r="141" spans="1:14" ht="75.95" hidden="1" customHeight="1" x14ac:dyDescent="0.25">
      <c r="A141" s="66"/>
      <c r="B141" s="37"/>
      <c r="C141" s="11"/>
      <c r="D141" s="23"/>
      <c r="E141" s="13" t="s">
        <v>19</v>
      </c>
      <c r="F141" s="14" t="s">
        <v>22</v>
      </c>
      <c r="G141" s="15" t="s">
        <v>21</v>
      </c>
      <c r="H141" s="16"/>
      <c r="I141" s="17"/>
      <c r="J141" s="17" t="e">
        <f>IF(I141/H141*100&gt;100,100,I141/H141*100)</f>
        <v>#DIV/0!</v>
      </c>
      <c r="K141" s="24"/>
      <c r="L141" s="25"/>
      <c r="M141" s="35"/>
      <c r="N141" s="20"/>
    </row>
    <row r="142" spans="1:14" ht="80.099999999999994" hidden="1" customHeight="1" x14ac:dyDescent="0.25">
      <c r="A142" s="66"/>
      <c r="B142" s="37"/>
      <c r="C142" s="11"/>
      <c r="D142" s="23"/>
      <c r="E142" s="13" t="s">
        <v>19</v>
      </c>
      <c r="F142" s="38" t="s">
        <v>81</v>
      </c>
      <c r="G142" s="15" t="s">
        <v>21</v>
      </c>
      <c r="H142" s="16"/>
      <c r="I142" s="16"/>
      <c r="J142" s="17"/>
      <c r="K142" s="27"/>
      <c r="L142" s="25"/>
      <c r="M142" s="35"/>
      <c r="N142" s="20"/>
    </row>
    <row r="143" spans="1:14" ht="33" hidden="1" customHeight="1" x14ac:dyDescent="0.25">
      <c r="A143" s="66"/>
      <c r="B143" s="39"/>
      <c r="C143" s="11"/>
      <c r="D143" s="29"/>
      <c r="E143" s="13" t="s">
        <v>24</v>
      </c>
      <c r="F143" s="30" t="s">
        <v>25</v>
      </c>
      <c r="G143" s="15" t="s">
        <v>26</v>
      </c>
      <c r="H143" s="31"/>
      <c r="I143" s="32"/>
      <c r="J143" s="17" t="e">
        <f>IF(I143/H143*100&gt;100,100,I143/H143*100)</f>
        <v>#DIV/0!</v>
      </c>
      <c r="K143" s="17" t="e">
        <f>J143</f>
        <v>#DIV/0!</v>
      </c>
      <c r="L143" s="33"/>
      <c r="M143" s="35"/>
      <c r="N143" s="17"/>
    </row>
    <row r="144" spans="1:14" ht="75.95" hidden="1" customHeight="1" x14ac:dyDescent="0.25">
      <c r="A144" s="66"/>
      <c r="B144" s="10"/>
      <c r="C144" s="11" t="s">
        <v>82</v>
      </c>
      <c r="D144" s="12" t="s">
        <v>18</v>
      </c>
      <c r="E144" s="13" t="s">
        <v>19</v>
      </c>
      <c r="F144" s="14" t="s">
        <v>20</v>
      </c>
      <c r="G144" s="15" t="s">
        <v>21</v>
      </c>
      <c r="H144" s="16"/>
      <c r="I144" s="17"/>
      <c r="J144" s="17" t="e">
        <f>IF(I144/H144*100&gt;100,100,I144/H144*100)</f>
        <v>#DIV/0!</v>
      </c>
      <c r="K144" s="18" t="e">
        <f>(J144+J145+J146)/2</f>
        <v>#DIV/0!</v>
      </c>
      <c r="L144" s="19" t="e">
        <f>(K144+K147)/2</f>
        <v>#DIV/0!</v>
      </c>
      <c r="M144" s="35"/>
      <c r="N144" s="20"/>
    </row>
    <row r="145" spans="1:14" ht="75.95" hidden="1" customHeight="1" x14ac:dyDescent="0.25">
      <c r="A145" s="66"/>
      <c r="B145" s="22"/>
      <c r="C145" s="11"/>
      <c r="D145" s="23"/>
      <c r="E145" s="13" t="s">
        <v>19</v>
      </c>
      <c r="F145" s="14" t="s">
        <v>22</v>
      </c>
      <c r="G145" s="15" t="s">
        <v>21</v>
      </c>
      <c r="H145" s="16"/>
      <c r="I145" s="17"/>
      <c r="J145" s="17" t="e">
        <f>IF(I145/H145*100&gt;100,100,I145/H145*100)</f>
        <v>#DIV/0!</v>
      </c>
      <c r="K145" s="24"/>
      <c r="L145" s="25"/>
      <c r="M145" s="35"/>
      <c r="N145" s="20"/>
    </row>
    <row r="146" spans="1:14" ht="80.099999999999994" hidden="1" customHeight="1" x14ac:dyDescent="0.25">
      <c r="A146" s="66"/>
      <c r="B146" s="22"/>
      <c r="C146" s="11"/>
      <c r="D146" s="23"/>
      <c r="E146" s="13" t="s">
        <v>19</v>
      </c>
      <c r="F146" s="38" t="s">
        <v>81</v>
      </c>
      <c r="G146" s="15" t="s">
        <v>21</v>
      </c>
      <c r="H146" s="16"/>
      <c r="I146" s="16"/>
      <c r="J146" s="17"/>
      <c r="K146" s="27"/>
      <c r="L146" s="25"/>
      <c r="M146" s="35"/>
      <c r="N146" s="20"/>
    </row>
    <row r="147" spans="1:14" ht="33" hidden="1" customHeight="1" x14ac:dyDescent="0.25">
      <c r="A147" s="66"/>
      <c r="B147" s="28"/>
      <c r="C147" s="11"/>
      <c r="D147" s="29"/>
      <c r="E147" s="13" t="s">
        <v>24</v>
      </c>
      <c r="F147" s="30" t="s">
        <v>25</v>
      </c>
      <c r="G147" s="15" t="s">
        <v>26</v>
      </c>
      <c r="H147" s="31"/>
      <c r="I147" s="32"/>
      <c r="J147" s="17" t="e">
        <f t="shared" ref="J147:J201" si="8">IF(I147/H147*100&gt;100,100,I147/H147*100)</f>
        <v>#DIV/0!</v>
      </c>
      <c r="K147" s="17" t="e">
        <f>J147</f>
        <v>#DIV/0!</v>
      </c>
      <c r="L147" s="33"/>
      <c r="M147" s="35"/>
      <c r="N147" s="17"/>
    </row>
    <row r="148" spans="1:14" ht="63" hidden="1" customHeight="1" x14ac:dyDescent="0.25">
      <c r="A148" s="66"/>
      <c r="B148" s="10"/>
      <c r="C148" s="11" t="s">
        <v>83</v>
      </c>
      <c r="D148" s="12" t="s">
        <v>18</v>
      </c>
      <c r="E148" s="13" t="s">
        <v>19</v>
      </c>
      <c r="F148" s="14" t="s">
        <v>20</v>
      </c>
      <c r="G148" s="15" t="s">
        <v>21</v>
      </c>
      <c r="H148" s="16"/>
      <c r="I148" s="17"/>
      <c r="J148" s="17" t="e">
        <f t="shared" si="8"/>
        <v>#DIV/0!</v>
      </c>
      <c r="K148" s="18" t="e">
        <f>(J148+J149+J150)/3</f>
        <v>#DIV/0!</v>
      </c>
      <c r="L148" s="19" t="e">
        <f>(K148+K151)/2</f>
        <v>#DIV/0!</v>
      </c>
      <c r="M148" s="35"/>
      <c r="N148" s="20"/>
    </row>
    <row r="149" spans="1:14" ht="39" hidden="1" customHeight="1" x14ac:dyDescent="0.25">
      <c r="A149" s="66"/>
      <c r="B149" s="22"/>
      <c r="C149" s="11"/>
      <c r="D149" s="23"/>
      <c r="E149" s="13" t="s">
        <v>19</v>
      </c>
      <c r="F149" s="14" t="s">
        <v>22</v>
      </c>
      <c r="G149" s="15" t="s">
        <v>21</v>
      </c>
      <c r="H149" s="16"/>
      <c r="I149" s="17"/>
      <c r="J149" s="17" t="e">
        <f t="shared" si="8"/>
        <v>#DIV/0!</v>
      </c>
      <c r="K149" s="24"/>
      <c r="L149" s="25"/>
      <c r="M149" s="35"/>
      <c r="N149" s="20"/>
    </row>
    <row r="150" spans="1:14" ht="63" hidden="1" customHeight="1" x14ac:dyDescent="0.25">
      <c r="A150" s="66"/>
      <c r="B150" s="22"/>
      <c r="C150" s="11"/>
      <c r="D150" s="23"/>
      <c r="E150" s="13" t="s">
        <v>19</v>
      </c>
      <c r="F150" s="38" t="s">
        <v>81</v>
      </c>
      <c r="G150" s="15" t="s">
        <v>21</v>
      </c>
      <c r="H150" s="16"/>
      <c r="I150" s="16"/>
      <c r="J150" s="17" t="e">
        <f t="shared" si="8"/>
        <v>#DIV/0!</v>
      </c>
      <c r="K150" s="27"/>
      <c r="L150" s="25"/>
      <c r="M150" s="35"/>
      <c r="N150" s="20"/>
    </row>
    <row r="151" spans="1:14" ht="33" hidden="1" customHeight="1" x14ac:dyDescent="0.25">
      <c r="A151" s="66"/>
      <c r="B151" s="28"/>
      <c r="C151" s="11"/>
      <c r="D151" s="29"/>
      <c r="E151" s="13" t="s">
        <v>24</v>
      </c>
      <c r="F151" s="30" t="s">
        <v>25</v>
      </c>
      <c r="G151" s="15" t="s">
        <v>26</v>
      </c>
      <c r="H151" s="31"/>
      <c r="I151" s="32"/>
      <c r="J151" s="17" t="e">
        <f t="shared" si="8"/>
        <v>#DIV/0!</v>
      </c>
      <c r="K151" s="17" t="e">
        <f>J151</f>
        <v>#DIV/0!</v>
      </c>
      <c r="L151" s="33"/>
      <c r="M151" s="35"/>
      <c r="N151" s="17"/>
    </row>
    <row r="152" spans="1:14" ht="75.95" hidden="1" customHeight="1" x14ac:dyDescent="0.25">
      <c r="A152" s="66"/>
      <c r="B152" s="10"/>
      <c r="C152" s="11" t="s">
        <v>84</v>
      </c>
      <c r="D152" s="12" t="s">
        <v>18</v>
      </c>
      <c r="E152" s="13" t="s">
        <v>19</v>
      </c>
      <c r="F152" s="14" t="s">
        <v>20</v>
      </c>
      <c r="G152" s="15" t="s">
        <v>21</v>
      </c>
      <c r="H152" s="16"/>
      <c r="I152" s="17"/>
      <c r="J152" s="17" t="e">
        <f>IF(I152/H152*100&gt;100,100,I152/H152*100)</f>
        <v>#DIV/0!</v>
      </c>
      <c r="K152" s="18" t="e">
        <f>(J152+J153+J154)/2</f>
        <v>#DIV/0!</v>
      </c>
      <c r="L152" s="19" t="e">
        <f>(K152+K155)/2</f>
        <v>#DIV/0!</v>
      </c>
      <c r="M152" s="35"/>
      <c r="N152" s="20"/>
    </row>
    <row r="153" spans="1:14" ht="75.95" hidden="1" customHeight="1" x14ac:dyDescent="0.25">
      <c r="A153" s="66"/>
      <c r="B153" s="22"/>
      <c r="C153" s="11"/>
      <c r="D153" s="23"/>
      <c r="E153" s="13" t="s">
        <v>19</v>
      </c>
      <c r="F153" s="14" t="s">
        <v>22</v>
      </c>
      <c r="G153" s="15" t="s">
        <v>21</v>
      </c>
      <c r="H153" s="16"/>
      <c r="I153" s="17"/>
      <c r="J153" s="17" t="e">
        <f>IF(I153/H153*100&gt;100,100,I153/H153*100)</f>
        <v>#DIV/0!</v>
      </c>
      <c r="K153" s="24"/>
      <c r="L153" s="25"/>
      <c r="M153" s="35"/>
      <c r="N153" s="20"/>
    </row>
    <row r="154" spans="1:14" ht="80.099999999999994" hidden="1" customHeight="1" x14ac:dyDescent="0.25">
      <c r="A154" s="66"/>
      <c r="B154" s="22"/>
      <c r="C154" s="11"/>
      <c r="D154" s="23"/>
      <c r="E154" s="13" t="s">
        <v>19</v>
      </c>
      <c r="F154" s="38" t="s">
        <v>81</v>
      </c>
      <c r="G154" s="15" t="s">
        <v>21</v>
      </c>
      <c r="H154" s="16"/>
      <c r="I154" s="16"/>
      <c r="J154" s="17"/>
      <c r="K154" s="27"/>
      <c r="L154" s="25"/>
      <c r="M154" s="35"/>
      <c r="N154" s="20"/>
    </row>
    <row r="155" spans="1:14" ht="33" hidden="1" customHeight="1" x14ac:dyDescent="0.25">
      <c r="A155" s="66"/>
      <c r="B155" s="28"/>
      <c r="C155" s="11"/>
      <c r="D155" s="29"/>
      <c r="E155" s="13" t="s">
        <v>24</v>
      </c>
      <c r="F155" s="30" t="s">
        <v>25</v>
      </c>
      <c r="G155" s="15" t="s">
        <v>26</v>
      </c>
      <c r="H155" s="31"/>
      <c r="I155" s="32"/>
      <c r="J155" s="17" t="e">
        <f>IF(I155/H155*100&gt;100,100,I155/H155*100)</f>
        <v>#DIV/0!</v>
      </c>
      <c r="K155" s="17" t="e">
        <f>J155</f>
        <v>#DIV/0!</v>
      </c>
      <c r="L155" s="33"/>
      <c r="M155" s="35"/>
      <c r="N155" s="17"/>
    </row>
    <row r="156" spans="1:14" ht="63" hidden="1" customHeight="1" x14ac:dyDescent="0.25">
      <c r="A156" s="66"/>
      <c r="B156" s="10"/>
      <c r="C156" s="11" t="s">
        <v>85</v>
      </c>
      <c r="D156" s="12" t="s">
        <v>18</v>
      </c>
      <c r="E156" s="13" t="s">
        <v>19</v>
      </c>
      <c r="F156" s="14" t="s">
        <v>20</v>
      </c>
      <c r="G156" s="15" t="s">
        <v>21</v>
      </c>
      <c r="H156" s="16"/>
      <c r="I156" s="17"/>
      <c r="J156" s="17" t="e">
        <f t="shared" si="8"/>
        <v>#DIV/0!</v>
      </c>
      <c r="K156" s="18" t="e">
        <f>(J156+J157+J158)/3</f>
        <v>#DIV/0!</v>
      </c>
      <c r="L156" s="19" t="e">
        <f>(K156+K159)/2</f>
        <v>#DIV/0!</v>
      </c>
      <c r="M156" s="35"/>
      <c r="N156" s="20"/>
    </row>
    <row r="157" spans="1:14" ht="39" hidden="1" customHeight="1" x14ac:dyDescent="0.25">
      <c r="A157" s="66"/>
      <c r="B157" s="22"/>
      <c r="C157" s="11"/>
      <c r="D157" s="23"/>
      <c r="E157" s="13" t="s">
        <v>19</v>
      </c>
      <c r="F157" s="14" t="s">
        <v>22</v>
      </c>
      <c r="G157" s="15" t="s">
        <v>21</v>
      </c>
      <c r="H157" s="16"/>
      <c r="I157" s="17"/>
      <c r="J157" s="17" t="e">
        <f t="shared" si="8"/>
        <v>#DIV/0!</v>
      </c>
      <c r="K157" s="24"/>
      <c r="L157" s="25"/>
      <c r="M157" s="35"/>
      <c r="N157" s="20"/>
    </row>
    <row r="158" spans="1:14" ht="63" hidden="1" customHeight="1" x14ac:dyDescent="0.25">
      <c r="A158" s="66"/>
      <c r="B158" s="22"/>
      <c r="C158" s="11"/>
      <c r="D158" s="23"/>
      <c r="E158" s="13" t="s">
        <v>19</v>
      </c>
      <c r="F158" s="38" t="s">
        <v>81</v>
      </c>
      <c r="G158" s="15" t="s">
        <v>21</v>
      </c>
      <c r="H158" s="16"/>
      <c r="I158" s="16"/>
      <c r="J158" s="17" t="e">
        <f t="shared" si="8"/>
        <v>#DIV/0!</v>
      </c>
      <c r="K158" s="27"/>
      <c r="L158" s="25"/>
      <c r="M158" s="35"/>
      <c r="N158" s="20"/>
    </row>
    <row r="159" spans="1:14" ht="33" hidden="1" customHeight="1" x14ac:dyDescent="0.25">
      <c r="A159" s="66"/>
      <c r="B159" s="28"/>
      <c r="C159" s="11"/>
      <c r="D159" s="29"/>
      <c r="E159" s="13" t="s">
        <v>24</v>
      </c>
      <c r="F159" s="30" t="s">
        <v>25</v>
      </c>
      <c r="G159" s="15" t="s">
        <v>26</v>
      </c>
      <c r="H159" s="31"/>
      <c r="I159" s="32"/>
      <c r="J159" s="17" t="e">
        <f t="shared" si="8"/>
        <v>#DIV/0!</v>
      </c>
      <c r="K159" s="17" t="e">
        <f>J159</f>
        <v>#DIV/0!</v>
      </c>
      <c r="L159" s="33"/>
      <c r="M159" s="35"/>
      <c r="N159" s="17"/>
    </row>
    <row r="160" spans="1:14" ht="63" hidden="1" customHeight="1" x14ac:dyDescent="0.25">
      <c r="A160" s="66"/>
      <c r="B160" s="10"/>
      <c r="C160" s="11" t="s">
        <v>86</v>
      </c>
      <c r="D160" s="12" t="s">
        <v>18</v>
      </c>
      <c r="E160" s="13" t="s">
        <v>19</v>
      </c>
      <c r="F160" s="14" t="s">
        <v>20</v>
      </c>
      <c r="G160" s="15" t="s">
        <v>21</v>
      </c>
      <c r="H160" s="16"/>
      <c r="I160" s="17"/>
      <c r="J160" s="17" t="e">
        <f t="shared" si="8"/>
        <v>#DIV/0!</v>
      </c>
      <c r="K160" s="18" t="e">
        <f>(J160+J161+J162)/3</f>
        <v>#DIV/0!</v>
      </c>
      <c r="L160" s="19" t="e">
        <f>(K160+K163)/2</f>
        <v>#DIV/0!</v>
      </c>
      <c r="M160" s="35"/>
      <c r="N160" s="20"/>
    </row>
    <row r="161" spans="1:14" ht="39" hidden="1" customHeight="1" x14ac:dyDescent="0.25">
      <c r="A161" s="66"/>
      <c r="B161" s="22"/>
      <c r="C161" s="11"/>
      <c r="D161" s="23"/>
      <c r="E161" s="13" t="s">
        <v>19</v>
      </c>
      <c r="F161" s="14" t="s">
        <v>22</v>
      </c>
      <c r="G161" s="15" t="s">
        <v>21</v>
      </c>
      <c r="H161" s="16"/>
      <c r="I161" s="17"/>
      <c r="J161" s="17" t="e">
        <f t="shared" si="8"/>
        <v>#DIV/0!</v>
      </c>
      <c r="K161" s="24"/>
      <c r="L161" s="25"/>
      <c r="M161" s="35"/>
      <c r="N161" s="20"/>
    </row>
    <row r="162" spans="1:14" ht="63" hidden="1" customHeight="1" x14ac:dyDescent="0.25">
      <c r="A162" s="66"/>
      <c r="B162" s="22"/>
      <c r="C162" s="11"/>
      <c r="D162" s="23"/>
      <c r="E162" s="13" t="s">
        <v>19</v>
      </c>
      <c r="F162" s="38" t="s">
        <v>81</v>
      </c>
      <c r="G162" s="15" t="s">
        <v>21</v>
      </c>
      <c r="H162" s="16"/>
      <c r="I162" s="16"/>
      <c r="J162" s="17" t="e">
        <f t="shared" si="8"/>
        <v>#DIV/0!</v>
      </c>
      <c r="K162" s="27"/>
      <c r="L162" s="25"/>
      <c r="M162" s="35"/>
      <c r="N162" s="20"/>
    </row>
    <row r="163" spans="1:14" ht="33" hidden="1" customHeight="1" x14ac:dyDescent="0.25">
      <c r="A163" s="66"/>
      <c r="B163" s="28"/>
      <c r="C163" s="11"/>
      <c r="D163" s="29"/>
      <c r="E163" s="13" t="s">
        <v>24</v>
      </c>
      <c r="F163" s="30" t="s">
        <v>25</v>
      </c>
      <c r="G163" s="15" t="s">
        <v>26</v>
      </c>
      <c r="H163" s="31"/>
      <c r="I163" s="32"/>
      <c r="J163" s="17" t="e">
        <f t="shared" si="8"/>
        <v>#DIV/0!</v>
      </c>
      <c r="K163" s="17" t="e">
        <f>J163</f>
        <v>#DIV/0!</v>
      </c>
      <c r="L163" s="33"/>
      <c r="M163" s="35"/>
      <c r="N163" s="17"/>
    </row>
    <row r="164" spans="1:14" ht="63" hidden="1" customHeight="1" x14ac:dyDescent="0.25">
      <c r="A164" s="66"/>
      <c r="B164" s="10"/>
      <c r="C164" s="11" t="s">
        <v>87</v>
      </c>
      <c r="D164" s="12" t="s">
        <v>18</v>
      </c>
      <c r="E164" s="13" t="s">
        <v>19</v>
      </c>
      <c r="F164" s="14" t="s">
        <v>20</v>
      </c>
      <c r="G164" s="15" t="s">
        <v>21</v>
      </c>
      <c r="H164" s="16"/>
      <c r="I164" s="17"/>
      <c r="J164" s="17" t="e">
        <f t="shared" si="8"/>
        <v>#DIV/0!</v>
      </c>
      <c r="K164" s="18" t="e">
        <f>(J164+J165+J166)/3</f>
        <v>#DIV/0!</v>
      </c>
      <c r="L164" s="19" t="e">
        <f>(K164+K167)/2</f>
        <v>#DIV/0!</v>
      </c>
      <c r="M164" s="35"/>
      <c r="N164" s="20"/>
    </row>
    <row r="165" spans="1:14" ht="39" hidden="1" customHeight="1" x14ac:dyDescent="0.25">
      <c r="A165" s="66"/>
      <c r="B165" s="22"/>
      <c r="C165" s="11"/>
      <c r="D165" s="23"/>
      <c r="E165" s="13" t="s">
        <v>19</v>
      </c>
      <c r="F165" s="14" t="s">
        <v>22</v>
      </c>
      <c r="G165" s="15" t="s">
        <v>21</v>
      </c>
      <c r="H165" s="16"/>
      <c r="I165" s="17"/>
      <c r="J165" s="17" t="e">
        <f t="shared" si="8"/>
        <v>#DIV/0!</v>
      </c>
      <c r="K165" s="24"/>
      <c r="L165" s="25"/>
      <c r="M165" s="35"/>
      <c r="N165" s="20"/>
    </row>
    <row r="166" spans="1:14" ht="63" hidden="1" customHeight="1" x14ac:dyDescent="0.25">
      <c r="A166" s="66"/>
      <c r="B166" s="22"/>
      <c r="C166" s="11"/>
      <c r="D166" s="23"/>
      <c r="E166" s="13" t="s">
        <v>19</v>
      </c>
      <c r="F166" s="38" t="s">
        <v>81</v>
      </c>
      <c r="G166" s="15" t="s">
        <v>21</v>
      </c>
      <c r="H166" s="16"/>
      <c r="I166" s="16"/>
      <c r="J166" s="17" t="e">
        <f t="shared" si="8"/>
        <v>#DIV/0!</v>
      </c>
      <c r="K166" s="27"/>
      <c r="L166" s="25"/>
      <c r="M166" s="35"/>
      <c r="N166" s="20"/>
    </row>
    <row r="167" spans="1:14" ht="33" hidden="1" customHeight="1" x14ac:dyDescent="0.25">
      <c r="A167" s="66"/>
      <c r="B167" s="28"/>
      <c r="C167" s="11"/>
      <c r="D167" s="29"/>
      <c r="E167" s="13" t="s">
        <v>24</v>
      </c>
      <c r="F167" s="30" t="s">
        <v>25</v>
      </c>
      <c r="G167" s="15" t="s">
        <v>26</v>
      </c>
      <c r="H167" s="31"/>
      <c r="I167" s="32"/>
      <c r="J167" s="17" t="e">
        <f t="shared" si="8"/>
        <v>#DIV/0!</v>
      </c>
      <c r="K167" s="17" t="e">
        <f>J167</f>
        <v>#DIV/0!</v>
      </c>
      <c r="L167" s="33"/>
      <c r="M167" s="35"/>
      <c r="N167" s="17"/>
    </row>
    <row r="168" spans="1:14" ht="75.95" hidden="1" customHeight="1" x14ac:dyDescent="0.25">
      <c r="A168" s="66"/>
      <c r="B168" s="10" t="s">
        <v>88</v>
      </c>
      <c r="C168" s="11" t="s">
        <v>89</v>
      </c>
      <c r="D168" s="12" t="s">
        <v>18</v>
      </c>
      <c r="E168" s="13" t="s">
        <v>19</v>
      </c>
      <c r="F168" s="14" t="s">
        <v>20</v>
      </c>
      <c r="G168" s="15" t="s">
        <v>21</v>
      </c>
      <c r="H168" s="16"/>
      <c r="I168" s="17"/>
      <c r="J168" s="17" t="e">
        <f>IF(I168/H168*100&gt;100,100,I168/H168*100)</f>
        <v>#DIV/0!</v>
      </c>
      <c r="K168" s="18" t="e">
        <f>(J168+J169+J170)/2</f>
        <v>#DIV/0!</v>
      </c>
      <c r="L168" s="19" t="e">
        <f>(K168+K171)/2</f>
        <v>#DIV/0!</v>
      </c>
      <c r="M168" s="35"/>
      <c r="N168" s="20"/>
    </row>
    <row r="169" spans="1:14" ht="75.95" hidden="1" customHeight="1" x14ac:dyDescent="0.25">
      <c r="A169" s="66"/>
      <c r="B169" s="22"/>
      <c r="C169" s="11"/>
      <c r="D169" s="23"/>
      <c r="E169" s="13" t="s">
        <v>19</v>
      </c>
      <c r="F169" s="14" t="s">
        <v>22</v>
      </c>
      <c r="G169" s="15" t="s">
        <v>21</v>
      </c>
      <c r="H169" s="16"/>
      <c r="I169" s="17"/>
      <c r="J169" s="17" t="e">
        <f>IF(I169/H169*100&gt;100,100,I169/H169*100)</f>
        <v>#DIV/0!</v>
      </c>
      <c r="K169" s="24"/>
      <c r="L169" s="25"/>
      <c r="M169" s="35"/>
      <c r="N169" s="20"/>
    </row>
    <row r="170" spans="1:14" ht="80.099999999999994" hidden="1" customHeight="1" x14ac:dyDescent="0.25">
      <c r="A170" s="66"/>
      <c r="B170" s="22"/>
      <c r="C170" s="11"/>
      <c r="D170" s="23"/>
      <c r="E170" s="13" t="s">
        <v>19</v>
      </c>
      <c r="F170" s="38" t="s">
        <v>81</v>
      </c>
      <c r="G170" s="15" t="s">
        <v>21</v>
      </c>
      <c r="H170" s="16"/>
      <c r="I170" s="16"/>
      <c r="J170" s="17"/>
      <c r="K170" s="27"/>
      <c r="L170" s="25"/>
      <c r="M170" s="35"/>
      <c r="N170" s="20"/>
    </row>
    <row r="171" spans="1:14" ht="33" hidden="1" customHeight="1" x14ac:dyDescent="0.25">
      <c r="A171" s="66"/>
      <c r="B171" s="28"/>
      <c r="C171" s="11"/>
      <c r="D171" s="29"/>
      <c r="E171" s="13" t="s">
        <v>24</v>
      </c>
      <c r="F171" s="30" t="s">
        <v>25</v>
      </c>
      <c r="G171" s="15" t="s">
        <v>26</v>
      </c>
      <c r="H171" s="31"/>
      <c r="I171" s="32"/>
      <c r="J171" s="17" t="e">
        <f>IF(I171/H171*100&gt;100,100,I171/H171*100)</f>
        <v>#DIV/0!</v>
      </c>
      <c r="K171" s="17" t="e">
        <f>J171</f>
        <v>#DIV/0!</v>
      </c>
      <c r="L171" s="33"/>
      <c r="M171" s="35"/>
      <c r="N171" s="17"/>
    </row>
    <row r="172" spans="1:14" ht="75.95" hidden="1" customHeight="1" x14ac:dyDescent="0.25">
      <c r="A172" s="66"/>
      <c r="B172" s="10" t="s">
        <v>90</v>
      </c>
      <c r="C172" s="11" t="s">
        <v>91</v>
      </c>
      <c r="D172" s="12" t="s">
        <v>18</v>
      </c>
      <c r="E172" s="13" t="s">
        <v>19</v>
      </c>
      <c r="F172" s="14" t="s">
        <v>20</v>
      </c>
      <c r="G172" s="15" t="s">
        <v>21</v>
      </c>
      <c r="H172" s="16"/>
      <c r="I172" s="17"/>
      <c r="J172" s="17" t="e">
        <f>IF(I172/H172*100&gt;100,100,I172/H172*100)</f>
        <v>#DIV/0!</v>
      </c>
      <c r="K172" s="18" t="e">
        <f>(J172+J173+J174)/2</f>
        <v>#DIV/0!</v>
      </c>
      <c r="L172" s="19" t="e">
        <f>(K172+K175)/2</f>
        <v>#DIV/0!</v>
      </c>
      <c r="M172" s="35"/>
      <c r="N172" s="20"/>
    </row>
    <row r="173" spans="1:14" ht="75.95" hidden="1" customHeight="1" x14ac:dyDescent="0.25">
      <c r="A173" s="66"/>
      <c r="B173" s="22"/>
      <c r="C173" s="11"/>
      <c r="D173" s="23"/>
      <c r="E173" s="13" t="s">
        <v>19</v>
      </c>
      <c r="F173" s="14" t="s">
        <v>22</v>
      </c>
      <c r="G173" s="15" t="s">
        <v>21</v>
      </c>
      <c r="H173" s="16"/>
      <c r="I173" s="17"/>
      <c r="J173" s="17" t="e">
        <f>IF(I173/H173*100&gt;100,100,I173/H173*100)</f>
        <v>#DIV/0!</v>
      </c>
      <c r="K173" s="24"/>
      <c r="L173" s="25"/>
      <c r="M173" s="35"/>
      <c r="N173" s="20"/>
    </row>
    <row r="174" spans="1:14" ht="80.099999999999994" hidden="1" customHeight="1" x14ac:dyDescent="0.25">
      <c r="A174" s="66"/>
      <c r="B174" s="22"/>
      <c r="C174" s="11"/>
      <c r="D174" s="23"/>
      <c r="E174" s="13" t="s">
        <v>19</v>
      </c>
      <c r="F174" s="38" t="s">
        <v>81</v>
      </c>
      <c r="G174" s="15" t="s">
        <v>21</v>
      </c>
      <c r="H174" s="16"/>
      <c r="I174" s="16"/>
      <c r="J174" s="17"/>
      <c r="K174" s="27"/>
      <c r="L174" s="25"/>
      <c r="M174" s="35"/>
      <c r="N174" s="20"/>
    </row>
    <row r="175" spans="1:14" ht="33" hidden="1" customHeight="1" x14ac:dyDescent="0.25">
      <c r="A175" s="66"/>
      <c r="B175" s="28"/>
      <c r="C175" s="11"/>
      <c r="D175" s="29"/>
      <c r="E175" s="13" t="s">
        <v>24</v>
      </c>
      <c r="F175" s="30" t="s">
        <v>25</v>
      </c>
      <c r="G175" s="15" t="s">
        <v>26</v>
      </c>
      <c r="H175" s="31"/>
      <c r="I175" s="32"/>
      <c r="J175" s="17" t="e">
        <f>IF(I175/H175*100&gt;100,100,I175/H175*100)</f>
        <v>#DIV/0!</v>
      </c>
      <c r="K175" s="17" t="e">
        <f>J175</f>
        <v>#DIV/0!</v>
      </c>
      <c r="L175" s="33"/>
      <c r="M175" s="35"/>
      <c r="N175" s="17"/>
    </row>
    <row r="176" spans="1:14" ht="63" hidden="1" customHeight="1" x14ac:dyDescent="0.25">
      <c r="A176" s="66"/>
      <c r="B176" s="10"/>
      <c r="C176" s="11" t="s">
        <v>92</v>
      </c>
      <c r="D176" s="12" t="s">
        <v>18</v>
      </c>
      <c r="E176" s="13" t="s">
        <v>19</v>
      </c>
      <c r="F176" s="14" t="s">
        <v>20</v>
      </c>
      <c r="G176" s="15" t="s">
        <v>21</v>
      </c>
      <c r="H176" s="16"/>
      <c r="I176" s="17"/>
      <c r="J176" s="17" t="e">
        <f t="shared" si="8"/>
        <v>#DIV/0!</v>
      </c>
      <c r="K176" s="18" t="e">
        <f>(J176+J177+J178)/3</f>
        <v>#DIV/0!</v>
      </c>
      <c r="L176" s="19" t="e">
        <f>(K176+K179)/2</f>
        <v>#DIV/0!</v>
      </c>
      <c r="M176" s="35"/>
      <c r="N176" s="20"/>
    </row>
    <row r="177" spans="1:14" ht="39" hidden="1" customHeight="1" x14ac:dyDescent="0.25">
      <c r="A177" s="66"/>
      <c r="B177" s="22"/>
      <c r="C177" s="11"/>
      <c r="D177" s="23"/>
      <c r="E177" s="13" t="s">
        <v>19</v>
      </c>
      <c r="F177" s="14" t="s">
        <v>22</v>
      </c>
      <c r="G177" s="15" t="s">
        <v>21</v>
      </c>
      <c r="H177" s="16"/>
      <c r="I177" s="17"/>
      <c r="J177" s="17" t="e">
        <f t="shared" si="8"/>
        <v>#DIV/0!</v>
      </c>
      <c r="K177" s="24"/>
      <c r="L177" s="25"/>
      <c r="M177" s="35"/>
      <c r="N177" s="20"/>
    </row>
    <row r="178" spans="1:14" ht="63" hidden="1" customHeight="1" x14ac:dyDescent="0.25">
      <c r="A178" s="66"/>
      <c r="B178" s="22"/>
      <c r="C178" s="11"/>
      <c r="D178" s="23"/>
      <c r="E178" s="13" t="s">
        <v>19</v>
      </c>
      <c r="F178" s="38" t="s">
        <v>81</v>
      </c>
      <c r="G178" s="15" t="s">
        <v>21</v>
      </c>
      <c r="H178" s="16"/>
      <c r="I178" s="16"/>
      <c r="J178" s="17" t="e">
        <f t="shared" si="8"/>
        <v>#DIV/0!</v>
      </c>
      <c r="K178" s="27"/>
      <c r="L178" s="25"/>
      <c r="M178" s="35"/>
      <c r="N178" s="20"/>
    </row>
    <row r="179" spans="1:14" ht="33" hidden="1" customHeight="1" x14ac:dyDescent="0.25">
      <c r="A179" s="66"/>
      <c r="B179" s="28"/>
      <c r="C179" s="11"/>
      <c r="D179" s="29"/>
      <c r="E179" s="13" t="s">
        <v>24</v>
      </c>
      <c r="F179" s="30" t="s">
        <v>25</v>
      </c>
      <c r="G179" s="15" t="s">
        <v>26</v>
      </c>
      <c r="H179" s="31"/>
      <c r="I179" s="32"/>
      <c r="J179" s="17" t="e">
        <f t="shared" si="8"/>
        <v>#DIV/0!</v>
      </c>
      <c r="K179" s="17" t="e">
        <f>J179</f>
        <v>#DIV/0!</v>
      </c>
      <c r="L179" s="33"/>
      <c r="M179" s="35"/>
      <c r="N179" s="17"/>
    </row>
    <row r="180" spans="1:14" ht="75.95" customHeight="1" x14ac:dyDescent="0.25">
      <c r="A180" s="66"/>
      <c r="B180" s="10" t="s">
        <v>93</v>
      </c>
      <c r="C180" s="11" t="s">
        <v>94</v>
      </c>
      <c r="D180" s="12" t="s">
        <v>18</v>
      </c>
      <c r="E180" s="13" t="s">
        <v>19</v>
      </c>
      <c r="F180" s="14" t="s">
        <v>20</v>
      </c>
      <c r="G180" s="15" t="s">
        <v>21</v>
      </c>
      <c r="H180" s="16">
        <v>100</v>
      </c>
      <c r="I180" s="17">
        <v>100</v>
      </c>
      <c r="J180" s="17">
        <f>IF(I180/H180*100&gt;100,100,I180/H180*100)</f>
        <v>100</v>
      </c>
      <c r="K180" s="18">
        <f>(J180+J181+J182)/2</f>
        <v>100</v>
      </c>
      <c r="L180" s="19">
        <f>(K180+K183)/2</f>
        <v>100</v>
      </c>
      <c r="M180" s="35"/>
      <c r="N180" s="20"/>
    </row>
    <row r="181" spans="1:14" ht="75.95" customHeight="1" x14ac:dyDescent="0.25">
      <c r="A181" s="66"/>
      <c r="B181" s="22"/>
      <c r="C181" s="11"/>
      <c r="D181" s="23"/>
      <c r="E181" s="13" t="s">
        <v>19</v>
      </c>
      <c r="F181" s="14" t="s">
        <v>22</v>
      </c>
      <c r="G181" s="15" t="s">
        <v>21</v>
      </c>
      <c r="H181" s="16">
        <v>100</v>
      </c>
      <c r="I181" s="17">
        <v>100</v>
      </c>
      <c r="J181" s="17">
        <f>IF(I181/H181*100&gt;100,100,I181/H181*100)</f>
        <v>100</v>
      </c>
      <c r="K181" s="24"/>
      <c r="L181" s="25"/>
      <c r="M181" s="35"/>
      <c r="N181" s="20"/>
    </row>
    <row r="182" spans="1:14" ht="80.099999999999994" customHeight="1" x14ac:dyDescent="0.25">
      <c r="A182" s="66"/>
      <c r="B182" s="22"/>
      <c r="C182" s="11"/>
      <c r="D182" s="23"/>
      <c r="E182" s="13" t="s">
        <v>19</v>
      </c>
      <c r="F182" s="38" t="s">
        <v>81</v>
      </c>
      <c r="G182" s="15" t="s">
        <v>21</v>
      </c>
      <c r="H182" s="16">
        <v>0</v>
      </c>
      <c r="I182" s="16">
        <v>0</v>
      </c>
      <c r="J182" s="17">
        <v>0</v>
      </c>
      <c r="K182" s="27"/>
      <c r="L182" s="25"/>
      <c r="M182" s="35"/>
      <c r="N182" s="20"/>
    </row>
    <row r="183" spans="1:14" ht="33" customHeight="1" x14ac:dyDescent="0.25">
      <c r="A183" s="66"/>
      <c r="B183" s="28"/>
      <c r="C183" s="11"/>
      <c r="D183" s="29"/>
      <c r="E183" s="13" t="s">
        <v>24</v>
      </c>
      <c r="F183" s="30" t="s">
        <v>25</v>
      </c>
      <c r="G183" s="15" t="s">
        <v>26</v>
      </c>
      <c r="H183" s="31">
        <v>1</v>
      </c>
      <c r="I183" s="32">
        <v>1</v>
      </c>
      <c r="J183" s="17">
        <f>IF(I183/H183*100&gt;100,100,I183/H183*100)</f>
        <v>100</v>
      </c>
      <c r="K183" s="17">
        <f>J183</f>
        <v>100</v>
      </c>
      <c r="L183" s="33"/>
      <c r="M183" s="35"/>
      <c r="N183" s="17"/>
    </row>
    <row r="184" spans="1:14" ht="75.95" hidden="1" customHeight="1" x14ac:dyDescent="0.25">
      <c r="A184" s="66"/>
      <c r="B184" s="10" t="s">
        <v>95</v>
      </c>
      <c r="C184" s="11" t="s">
        <v>96</v>
      </c>
      <c r="D184" s="12" t="s">
        <v>18</v>
      </c>
      <c r="E184" s="13" t="s">
        <v>19</v>
      </c>
      <c r="F184" s="14" t="s">
        <v>20</v>
      </c>
      <c r="G184" s="15" t="s">
        <v>21</v>
      </c>
      <c r="H184" s="16"/>
      <c r="I184" s="17"/>
      <c r="J184" s="17" t="e">
        <f>IF(I184/H184*100&gt;100,100,I184/H184*100)</f>
        <v>#DIV/0!</v>
      </c>
      <c r="K184" s="18" t="e">
        <f>(J184+J185+J186)/2</f>
        <v>#DIV/0!</v>
      </c>
      <c r="L184" s="19" t="e">
        <f>(K184+K187)/2</f>
        <v>#DIV/0!</v>
      </c>
      <c r="M184" s="35"/>
      <c r="N184" s="20"/>
    </row>
    <row r="185" spans="1:14" ht="75.95" hidden="1" customHeight="1" x14ac:dyDescent="0.25">
      <c r="A185" s="66"/>
      <c r="B185" s="22"/>
      <c r="C185" s="11"/>
      <c r="D185" s="23"/>
      <c r="E185" s="13" t="s">
        <v>19</v>
      </c>
      <c r="F185" s="14" t="s">
        <v>22</v>
      </c>
      <c r="G185" s="15" t="s">
        <v>21</v>
      </c>
      <c r="H185" s="16"/>
      <c r="I185" s="17"/>
      <c r="J185" s="17" t="e">
        <f>IF(I185/H185*100&gt;100,100,I185/H185*100)</f>
        <v>#DIV/0!</v>
      </c>
      <c r="K185" s="24"/>
      <c r="L185" s="25"/>
      <c r="M185" s="35"/>
      <c r="N185" s="20"/>
    </row>
    <row r="186" spans="1:14" ht="80.099999999999994" hidden="1" customHeight="1" x14ac:dyDescent="0.25">
      <c r="A186" s="66"/>
      <c r="B186" s="22"/>
      <c r="C186" s="11"/>
      <c r="D186" s="23"/>
      <c r="E186" s="13" t="s">
        <v>19</v>
      </c>
      <c r="F186" s="38" t="s">
        <v>81</v>
      </c>
      <c r="G186" s="15" t="s">
        <v>21</v>
      </c>
      <c r="H186" s="16"/>
      <c r="I186" s="16"/>
      <c r="J186" s="17"/>
      <c r="K186" s="27"/>
      <c r="L186" s="25"/>
      <c r="M186" s="35"/>
      <c r="N186" s="20"/>
    </row>
    <row r="187" spans="1:14" ht="33" hidden="1" customHeight="1" x14ac:dyDescent="0.25">
      <c r="A187" s="66"/>
      <c r="B187" s="28"/>
      <c r="C187" s="11"/>
      <c r="D187" s="29"/>
      <c r="E187" s="13" t="s">
        <v>24</v>
      </c>
      <c r="F187" s="30" t="s">
        <v>25</v>
      </c>
      <c r="G187" s="15" t="s">
        <v>26</v>
      </c>
      <c r="H187" s="31"/>
      <c r="I187" s="32"/>
      <c r="J187" s="17" t="e">
        <f>IF(I187/H187*100&gt;100,100,I187/H187*100)</f>
        <v>#DIV/0!</v>
      </c>
      <c r="K187" s="17" t="e">
        <f>J187</f>
        <v>#DIV/0!</v>
      </c>
      <c r="L187" s="33"/>
      <c r="M187" s="35"/>
      <c r="N187" s="17"/>
    </row>
    <row r="188" spans="1:14" ht="63" hidden="1" customHeight="1" x14ac:dyDescent="0.25">
      <c r="A188" s="66"/>
      <c r="B188" s="10"/>
      <c r="C188" s="11" t="s">
        <v>97</v>
      </c>
      <c r="D188" s="12" t="s">
        <v>18</v>
      </c>
      <c r="E188" s="13" t="s">
        <v>19</v>
      </c>
      <c r="F188" s="14" t="s">
        <v>20</v>
      </c>
      <c r="G188" s="15" t="s">
        <v>21</v>
      </c>
      <c r="H188" s="16"/>
      <c r="I188" s="17"/>
      <c r="J188" s="17" t="e">
        <f t="shared" si="8"/>
        <v>#DIV/0!</v>
      </c>
      <c r="K188" s="18" t="e">
        <f>(J188+J189+J190)/3</f>
        <v>#DIV/0!</v>
      </c>
      <c r="L188" s="19" t="e">
        <f>(K188+K191)/2</f>
        <v>#DIV/0!</v>
      </c>
      <c r="M188" s="35"/>
      <c r="N188" s="20"/>
    </row>
    <row r="189" spans="1:14" ht="39" hidden="1" customHeight="1" x14ac:dyDescent="0.25">
      <c r="A189" s="66"/>
      <c r="B189" s="22"/>
      <c r="C189" s="11"/>
      <c r="D189" s="23"/>
      <c r="E189" s="13" t="s">
        <v>19</v>
      </c>
      <c r="F189" s="14" t="s">
        <v>22</v>
      </c>
      <c r="G189" s="15" t="s">
        <v>21</v>
      </c>
      <c r="H189" s="16"/>
      <c r="I189" s="17"/>
      <c r="J189" s="17" t="e">
        <f t="shared" si="8"/>
        <v>#DIV/0!</v>
      </c>
      <c r="K189" s="24"/>
      <c r="L189" s="25"/>
      <c r="M189" s="35"/>
      <c r="N189" s="20"/>
    </row>
    <row r="190" spans="1:14" ht="63" hidden="1" customHeight="1" x14ac:dyDescent="0.25">
      <c r="A190" s="66"/>
      <c r="B190" s="22"/>
      <c r="C190" s="11"/>
      <c r="D190" s="23"/>
      <c r="E190" s="13" t="s">
        <v>19</v>
      </c>
      <c r="F190" s="38" t="s">
        <v>81</v>
      </c>
      <c r="G190" s="15" t="s">
        <v>21</v>
      </c>
      <c r="H190" s="16"/>
      <c r="I190" s="16"/>
      <c r="J190" s="17" t="e">
        <f t="shared" si="8"/>
        <v>#DIV/0!</v>
      </c>
      <c r="K190" s="27"/>
      <c r="L190" s="25"/>
      <c r="M190" s="35"/>
      <c r="N190" s="20"/>
    </row>
    <row r="191" spans="1:14" ht="33" hidden="1" customHeight="1" x14ac:dyDescent="0.25">
      <c r="A191" s="66"/>
      <c r="B191" s="28"/>
      <c r="C191" s="11"/>
      <c r="D191" s="29"/>
      <c r="E191" s="13" t="s">
        <v>24</v>
      </c>
      <c r="F191" s="30" t="s">
        <v>25</v>
      </c>
      <c r="G191" s="15" t="s">
        <v>26</v>
      </c>
      <c r="H191" s="31"/>
      <c r="I191" s="32"/>
      <c r="J191" s="17" t="e">
        <f t="shared" si="8"/>
        <v>#DIV/0!</v>
      </c>
      <c r="K191" s="17" t="e">
        <f>J191</f>
        <v>#DIV/0!</v>
      </c>
      <c r="L191" s="33"/>
      <c r="M191" s="35"/>
      <c r="N191" s="17"/>
    </row>
    <row r="192" spans="1:14" ht="75.95" customHeight="1" x14ac:dyDescent="0.25">
      <c r="A192" s="66"/>
      <c r="B192" s="10" t="s">
        <v>98</v>
      </c>
      <c r="C192" s="11" t="s">
        <v>99</v>
      </c>
      <c r="D192" s="12" t="s">
        <v>18</v>
      </c>
      <c r="E192" s="13" t="s">
        <v>19</v>
      </c>
      <c r="F192" s="14" t="s">
        <v>20</v>
      </c>
      <c r="G192" s="15" t="s">
        <v>21</v>
      </c>
      <c r="H192" s="16">
        <v>100</v>
      </c>
      <c r="I192" s="17">
        <v>100</v>
      </c>
      <c r="J192" s="17">
        <f t="shared" si="8"/>
        <v>100</v>
      </c>
      <c r="K192" s="18">
        <f>(J192+J193+J194)/3</f>
        <v>100</v>
      </c>
      <c r="L192" s="19">
        <f>(K192+K195)/2</f>
        <v>98.837209302325576</v>
      </c>
      <c r="M192" s="35"/>
      <c r="N192" s="20"/>
    </row>
    <row r="193" spans="1:14" ht="75.95" customHeight="1" x14ac:dyDescent="0.25">
      <c r="A193" s="66"/>
      <c r="B193" s="22"/>
      <c r="C193" s="11"/>
      <c r="D193" s="23"/>
      <c r="E193" s="13" t="s">
        <v>19</v>
      </c>
      <c r="F193" s="14" t="s">
        <v>22</v>
      </c>
      <c r="G193" s="15" t="s">
        <v>21</v>
      </c>
      <c r="H193" s="16">
        <v>100</v>
      </c>
      <c r="I193" s="17">
        <v>100</v>
      </c>
      <c r="J193" s="17">
        <f t="shared" si="8"/>
        <v>100</v>
      </c>
      <c r="K193" s="24"/>
      <c r="L193" s="25"/>
      <c r="M193" s="35"/>
      <c r="N193" s="20"/>
    </row>
    <row r="194" spans="1:14" ht="80.099999999999994" customHeight="1" x14ac:dyDescent="0.25">
      <c r="A194" s="66"/>
      <c r="B194" s="22"/>
      <c r="C194" s="11"/>
      <c r="D194" s="23"/>
      <c r="E194" s="13" t="s">
        <v>19</v>
      </c>
      <c r="F194" s="38" t="s">
        <v>81</v>
      </c>
      <c r="G194" s="15" t="s">
        <v>21</v>
      </c>
      <c r="H194" s="16">
        <v>100</v>
      </c>
      <c r="I194" s="16">
        <v>100</v>
      </c>
      <c r="J194" s="17">
        <f t="shared" si="8"/>
        <v>100</v>
      </c>
      <c r="K194" s="27"/>
      <c r="L194" s="25"/>
      <c r="M194" s="35"/>
      <c r="N194" s="20"/>
    </row>
    <row r="195" spans="1:14" ht="33" customHeight="1" x14ac:dyDescent="0.25">
      <c r="A195" s="66"/>
      <c r="B195" s="28"/>
      <c r="C195" s="11"/>
      <c r="D195" s="29"/>
      <c r="E195" s="13" t="s">
        <v>24</v>
      </c>
      <c r="F195" s="30" t="s">
        <v>25</v>
      </c>
      <c r="G195" s="15" t="s">
        <v>26</v>
      </c>
      <c r="H195" s="31">
        <v>43</v>
      </c>
      <c r="I195" s="32">
        <v>42</v>
      </c>
      <c r="J195" s="17">
        <f t="shared" si="8"/>
        <v>97.674418604651152</v>
      </c>
      <c r="K195" s="17">
        <f>J195</f>
        <v>97.674418604651152</v>
      </c>
      <c r="L195" s="33"/>
      <c r="M195" s="35"/>
      <c r="N195" s="17"/>
    </row>
    <row r="196" spans="1:14" ht="75.95" customHeight="1" x14ac:dyDescent="0.25">
      <c r="A196" s="66"/>
      <c r="B196" s="10" t="s">
        <v>100</v>
      </c>
      <c r="C196" s="11" t="s">
        <v>101</v>
      </c>
      <c r="D196" s="12" t="s">
        <v>18</v>
      </c>
      <c r="E196" s="13" t="s">
        <v>19</v>
      </c>
      <c r="F196" s="14" t="s">
        <v>20</v>
      </c>
      <c r="G196" s="15" t="s">
        <v>21</v>
      </c>
      <c r="H196" s="16">
        <v>100</v>
      </c>
      <c r="I196" s="17">
        <v>100</v>
      </c>
      <c r="J196" s="17">
        <f t="shared" si="8"/>
        <v>100</v>
      </c>
      <c r="K196" s="18">
        <f>(J196+J197+J198)/3</f>
        <v>100</v>
      </c>
      <c r="L196" s="19">
        <f>(K196+K199)/2</f>
        <v>95.138888888888886</v>
      </c>
      <c r="M196" s="35"/>
      <c r="N196" s="71" t="s">
        <v>175</v>
      </c>
    </row>
    <row r="197" spans="1:14" ht="75.95" customHeight="1" x14ac:dyDescent="0.25">
      <c r="A197" s="66"/>
      <c r="B197" s="22"/>
      <c r="C197" s="11"/>
      <c r="D197" s="23"/>
      <c r="E197" s="13" t="s">
        <v>19</v>
      </c>
      <c r="F197" s="14" t="s">
        <v>22</v>
      </c>
      <c r="G197" s="15" t="s">
        <v>21</v>
      </c>
      <c r="H197" s="16">
        <v>100</v>
      </c>
      <c r="I197" s="17">
        <v>100</v>
      </c>
      <c r="J197" s="17">
        <f t="shared" si="8"/>
        <v>100</v>
      </c>
      <c r="K197" s="24"/>
      <c r="L197" s="25"/>
      <c r="M197" s="35"/>
      <c r="N197" s="72"/>
    </row>
    <row r="198" spans="1:14" ht="80.099999999999994" customHeight="1" x14ac:dyDescent="0.25">
      <c r="A198" s="66"/>
      <c r="B198" s="22"/>
      <c r="C198" s="11"/>
      <c r="D198" s="23"/>
      <c r="E198" s="13" t="s">
        <v>19</v>
      </c>
      <c r="F198" s="38" t="s">
        <v>81</v>
      </c>
      <c r="G198" s="15" t="s">
        <v>21</v>
      </c>
      <c r="H198" s="16">
        <v>100</v>
      </c>
      <c r="I198" s="16">
        <v>100</v>
      </c>
      <c r="J198" s="17">
        <f t="shared" si="8"/>
        <v>100</v>
      </c>
      <c r="K198" s="27"/>
      <c r="L198" s="25"/>
      <c r="M198" s="35"/>
      <c r="N198" s="72"/>
    </row>
    <row r="199" spans="1:14" ht="33" customHeight="1" x14ac:dyDescent="0.25">
      <c r="A199" s="66"/>
      <c r="B199" s="28"/>
      <c r="C199" s="11"/>
      <c r="D199" s="29"/>
      <c r="E199" s="13" t="s">
        <v>24</v>
      </c>
      <c r="F199" s="30" t="s">
        <v>25</v>
      </c>
      <c r="G199" s="15" t="s">
        <v>26</v>
      </c>
      <c r="H199" s="31">
        <v>72</v>
      </c>
      <c r="I199" s="32">
        <v>65</v>
      </c>
      <c r="J199" s="17">
        <f t="shared" si="8"/>
        <v>90.277777777777786</v>
      </c>
      <c r="K199" s="17">
        <f>J199</f>
        <v>90.277777777777786</v>
      </c>
      <c r="L199" s="33"/>
      <c r="M199" s="35"/>
      <c r="N199" s="73"/>
    </row>
    <row r="200" spans="1:14" ht="75.95" hidden="1" customHeight="1" x14ac:dyDescent="0.25">
      <c r="A200" s="66"/>
      <c r="B200" s="10"/>
      <c r="C200" s="11" t="s">
        <v>102</v>
      </c>
      <c r="D200" s="12" t="s">
        <v>18</v>
      </c>
      <c r="E200" s="13" t="s">
        <v>19</v>
      </c>
      <c r="F200" s="14" t="s">
        <v>20</v>
      </c>
      <c r="G200" s="15" t="s">
        <v>21</v>
      </c>
      <c r="H200" s="16"/>
      <c r="I200" s="17"/>
      <c r="J200" s="17" t="e">
        <f t="shared" si="8"/>
        <v>#DIV/0!</v>
      </c>
      <c r="K200" s="18" t="e">
        <f>(J200+J201+J202)/2</f>
        <v>#DIV/0!</v>
      </c>
      <c r="L200" s="19" t="e">
        <f>(K200+K203)/2</f>
        <v>#DIV/0!</v>
      </c>
      <c r="M200" s="35"/>
      <c r="N200" s="20"/>
    </row>
    <row r="201" spans="1:14" ht="75.95" hidden="1" customHeight="1" x14ac:dyDescent="0.25">
      <c r="A201" s="66"/>
      <c r="B201" s="22"/>
      <c r="C201" s="11"/>
      <c r="D201" s="23"/>
      <c r="E201" s="13" t="s">
        <v>19</v>
      </c>
      <c r="F201" s="14" t="s">
        <v>22</v>
      </c>
      <c r="G201" s="15" t="s">
        <v>21</v>
      </c>
      <c r="H201" s="16"/>
      <c r="I201" s="17"/>
      <c r="J201" s="17" t="e">
        <f t="shared" si="8"/>
        <v>#DIV/0!</v>
      </c>
      <c r="K201" s="24"/>
      <c r="L201" s="25"/>
      <c r="M201" s="35"/>
      <c r="N201" s="20"/>
    </row>
    <row r="202" spans="1:14" ht="80.099999999999994" hidden="1" customHeight="1" x14ac:dyDescent="0.25">
      <c r="A202" s="66"/>
      <c r="B202" s="22"/>
      <c r="C202" s="11"/>
      <c r="D202" s="23"/>
      <c r="E202" s="13" t="s">
        <v>19</v>
      </c>
      <c r="F202" s="38" t="s">
        <v>81</v>
      </c>
      <c r="G202" s="15" t="s">
        <v>21</v>
      </c>
      <c r="H202" s="16"/>
      <c r="I202" s="16"/>
      <c r="J202" s="17"/>
      <c r="K202" s="27"/>
      <c r="L202" s="25"/>
      <c r="M202" s="35"/>
      <c r="N202" s="20"/>
    </row>
    <row r="203" spans="1:14" ht="33" hidden="1" customHeight="1" x14ac:dyDescent="0.25">
      <c r="A203" s="66"/>
      <c r="B203" s="28"/>
      <c r="C203" s="11"/>
      <c r="D203" s="29"/>
      <c r="E203" s="13" t="s">
        <v>24</v>
      </c>
      <c r="F203" s="30" t="s">
        <v>25</v>
      </c>
      <c r="G203" s="15" t="s">
        <v>26</v>
      </c>
      <c r="H203" s="31"/>
      <c r="I203" s="32"/>
      <c r="J203" s="17" t="e">
        <f>IF(I203/H203*100&gt;100,100,I203/H203*100)</f>
        <v>#DIV/0!</v>
      </c>
      <c r="K203" s="17" t="e">
        <f>J203</f>
        <v>#DIV/0!</v>
      </c>
      <c r="L203" s="33"/>
      <c r="M203" s="35"/>
      <c r="N203" s="17"/>
    </row>
    <row r="204" spans="1:14" ht="75.95" hidden="1" customHeight="1" x14ac:dyDescent="0.25">
      <c r="A204" s="66"/>
      <c r="B204" s="10" t="s">
        <v>103</v>
      </c>
      <c r="C204" s="11" t="s">
        <v>104</v>
      </c>
      <c r="D204" s="12" t="s">
        <v>18</v>
      </c>
      <c r="E204" s="13" t="s">
        <v>19</v>
      </c>
      <c r="F204" s="14" t="s">
        <v>20</v>
      </c>
      <c r="G204" s="15" t="s">
        <v>21</v>
      </c>
      <c r="H204" s="16"/>
      <c r="I204" s="17"/>
      <c r="J204" s="17" t="e">
        <f>IF(I204/H204*100&gt;100,100,I204/H204*100)</f>
        <v>#DIV/0!</v>
      </c>
      <c r="K204" s="18" t="e">
        <f>(J204+J205+J206)/2</f>
        <v>#DIV/0!</v>
      </c>
      <c r="L204" s="19" t="e">
        <f>(K204+K207)/2</f>
        <v>#DIV/0!</v>
      </c>
      <c r="M204" s="35"/>
      <c r="N204" s="20"/>
    </row>
    <row r="205" spans="1:14" ht="75.95" hidden="1" customHeight="1" x14ac:dyDescent="0.25">
      <c r="A205" s="66"/>
      <c r="B205" s="22"/>
      <c r="C205" s="11"/>
      <c r="D205" s="23"/>
      <c r="E205" s="13" t="s">
        <v>19</v>
      </c>
      <c r="F205" s="14" t="s">
        <v>22</v>
      </c>
      <c r="G205" s="15" t="s">
        <v>21</v>
      </c>
      <c r="H205" s="16"/>
      <c r="I205" s="17"/>
      <c r="J205" s="17" t="e">
        <f>IF(I205/H205*100&gt;100,100,I205/H205*100)</f>
        <v>#DIV/0!</v>
      </c>
      <c r="K205" s="24"/>
      <c r="L205" s="25"/>
      <c r="M205" s="35"/>
      <c r="N205" s="20"/>
    </row>
    <row r="206" spans="1:14" ht="80.099999999999994" hidden="1" customHeight="1" x14ac:dyDescent="0.25">
      <c r="A206" s="66"/>
      <c r="B206" s="22"/>
      <c r="C206" s="11"/>
      <c r="D206" s="23"/>
      <c r="E206" s="13" t="s">
        <v>19</v>
      </c>
      <c r="F206" s="38" t="s">
        <v>81</v>
      </c>
      <c r="G206" s="15" t="s">
        <v>21</v>
      </c>
      <c r="H206" s="16"/>
      <c r="I206" s="16"/>
      <c r="J206" s="17"/>
      <c r="K206" s="27"/>
      <c r="L206" s="25"/>
      <c r="M206" s="35"/>
      <c r="N206" s="20"/>
    </row>
    <row r="207" spans="1:14" ht="33" hidden="1" customHeight="1" x14ac:dyDescent="0.25">
      <c r="A207" s="66"/>
      <c r="B207" s="28"/>
      <c r="C207" s="11"/>
      <c r="D207" s="29"/>
      <c r="E207" s="13" t="s">
        <v>24</v>
      </c>
      <c r="F207" s="30" t="s">
        <v>25</v>
      </c>
      <c r="G207" s="15" t="s">
        <v>26</v>
      </c>
      <c r="H207" s="31"/>
      <c r="I207" s="32"/>
      <c r="J207" s="17" t="e">
        <f>IF(I207/H207*100&gt;100,100,I207/H207*100)</f>
        <v>#DIV/0!</v>
      </c>
      <c r="K207" s="17" t="e">
        <f>J207</f>
        <v>#DIV/0!</v>
      </c>
      <c r="L207" s="33"/>
      <c r="M207" s="35"/>
      <c r="N207" s="17"/>
    </row>
    <row r="208" spans="1:14" ht="75.95" hidden="1" customHeight="1" x14ac:dyDescent="0.25">
      <c r="A208" s="66"/>
      <c r="B208" s="10" t="s">
        <v>105</v>
      </c>
      <c r="C208" s="11" t="s">
        <v>106</v>
      </c>
      <c r="D208" s="12" t="s">
        <v>18</v>
      </c>
      <c r="E208" s="13" t="s">
        <v>19</v>
      </c>
      <c r="F208" s="14" t="s">
        <v>20</v>
      </c>
      <c r="G208" s="15" t="s">
        <v>21</v>
      </c>
      <c r="H208" s="16"/>
      <c r="I208" s="17"/>
      <c r="J208" s="17" t="e">
        <f>IF(I208/H208*100&gt;100,100,I208/H208*100)</f>
        <v>#DIV/0!</v>
      </c>
      <c r="K208" s="18" t="e">
        <f>(J208+J209+J210)/2</f>
        <v>#DIV/0!</v>
      </c>
      <c r="L208" s="19" t="e">
        <f>(K208+K211)/2</f>
        <v>#DIV/0!</v>
      </c>
      <c r="M208" s="35"/>
      <c r="N208" s="20"/>
    </row>
    <row r="209" spans="1:14" ht="75.95" hidden="1" customHeight="1" x14ac:dyDescent="0.25">
      <c r="A209" s="66"/>
      <c r="B209" s="22"/>
      <c r="C209" s="11"/>
      <c r="D209" s="23"/>
      <c r="E209" s="13" t="s">
        <v>19</v>
      </c>
      <c r="F209" s="14" t="s">
        <v>22</v>
      </c>
      <c r="G209" s="15" t="s">
        <v>21</v>
      </c>
      <c r="H209" s="16"/>
      <c r="I209" s="17"/>
      <c r="J209" s="17" t="e">
        <f>IF(I209/H209*100&gt;100,100,I209/H209*100)</f>
        <v>#DIV/0!</v>
      </c>
      <c r="K209" s="24"/>
      <c r="L209" s="25"/>
      <c r="M209" s="35"/>
      <c r="N209" s="20"/>
    </row>
    <row r="210" spans="1:14" ht="80.099999999999994" hidden="1" customHeight="1" x14ac:dyDescent="0.25">
      <c r="A210" s="66"/>
      <c r="B210" s="22"/>
      <c r="C210" s="11"/>
      <c r="D210" s="23"/>
      <c r="E210" s="13" t="s">
        <v>19</v>
      </c>
      <c r="F210" s="38" t="s">
        <v>81</v>
      </c>
      <c r="G210" s="15" t="s">
        <v>21</v>
      </c>
      <c r="H210" s="16"/>
      <c r="I210" s="16"/>
      <c r="J210" s="17"/>
      <c r="K210" s="27"/>
      <c r="L210" s="25"/>
      <c r="M210" s="35"/>
      <c r="N210" s="20"/>
    </row>
    <row r="211" spans="1:14" ht="33" hidden="1" customHeight="1" x14ac:dyDescent="0.25">
      <c r="A211" s="66"/>
      <c r="B211" s="28"/>
      <c r="C211" s="11"/>
      <c r="D211" s="29"/>
      <c r="E211" s="13" t="s">
        <v>24</v>
      </c>
      <c r="F211" s="30" t="s">
        <v>25</v>
      </c>
      <c r="G211" s="15" t="s">
        <v>26</v>
      </c>
      <c r="H211" s="31"/>
      <c r="I211" s="32"/>
      <c r="J211" s="17" t="e">
        <f t="shared" ref="J211:J274" si="9">IF(I211/H211*100&gt;100,100,I211/H211*100)</f>
        <v>#DIV/0!</v>
      </c>
      <c r="K211" s="17" t="e">
        <f>J211</f>
        <v>#DIV/0!</v>
      </c>
      <c r="L211" s="33"/>
      <c r="M211" s="35"/>
      <c r="N211" s="17"/>
    </row>
    <row r="212" spans="1:14" ht="80.099999999999994" hidden="1" customHeight="1" x14ac:dyDescent="0.25">
      <c r="A212" s="66"/>
      <c r="B212" s="40" t="s">
        <v>107</v>
      </c>
      <c r="C212" s="11" t="s">
        <v>108</v>
      </c>
      <c r="D212" s="12" t="s">
        <v>18</v>
      </c>
      <c r="E212" s="13" t="s">
        <v>19</v>
      </c>
      <c r="F212" s="38" t="s">
        <v>109</v>
      </c>
      <c r="G212" s="15" t="s">
        <v>21</v>
      </c>
      <c r="H212" s="16"/>
      <c r="I212" s="17"/>
      <c r="J212" s="17" t="e">
        <f t="shared" si="9"/>
        <v>#DIV/0!</v>
      </c>
      <c r="K212" s="18" t="e">
        <f>(J212+J213+J214)/3</f>
        <v>#DIV/0!</v>
      </c>
      <c r="L212" s="19" t="e">
        <f>(K212+K215)/2</f>
        <v>#DIV/0!</v>
      </c>
      <c r="M212" s="35"/>
      <c r="N212" s="20"/>
    </row>
    <row r="213" spans="1:14" ht="80.099999999999994" hidden="1" customHeight="1" x14ac:dyDescent="0.25">
      <c r="A213" s="66"/>
      <c r="B213" s="41"/>
      <c r="C213" s="11"/>
      <c r="D213" s="23"/>
      <c r="E213" s="13" t="s">
        <v>19</v>
      </c>
      <c r="F213" s="38" t="s">
        <v>110</v>
      </c>
      <c r="G213" s="15" t="s">
        <v>21</v>
      </c>
      <c r="H213" s="16"/>
      <c r="I213" s="17"/>
      <c r="J213" s="17" t="e">
        <f t="shared" si="9"/>
        <v>#DIV/0!</v>
      </c>
      <c r="K213" s="24"/>
      <c r="L213" s="25"/>
      <c r="M213" s="35"/>
      <c r="N213" s="20"/>
    </row>
    <row r="214" spans="1:14" ht="80.099999999999994" hidden="1" customHeight="1" x14ac:dyDescent="0.25">
      <c r="A214" s="66"/>
      <c r="B214" s="41"/>
      <c r="C214" s="11"/>
      <c r="D214" s="23"/>
      <c r="E214" s="13" t="s">
        <v>19</v>
      </c>
      <c r="F214" s="38" t="s">
        <v>111</v>
      </c>
      <c r="G214" s="15" t="s">
        <v>21</v>
      </c>
      <c r="H214" s="16"/>
      <c r="I214" s="16"/>
      <c r="J214" s="17" t="e">
        <f t="shared" si="9"/>
        <v>#DIV/0!</v>
      </c>
      <c r="K214" s="27"/>
      <c r="L214" s="25"/>
      <c r="M214" s="35"/>
      <c r="N214" s="20"/>
    </row>
    <row r="215" spans="1:14" ht="33" hidden="1" customHeight="1" x14ac:dyDescent="0.25">
      <c r="A215" s="66"/>
      <c r="B215" s="42"/>
      <c r="C215" s="11"/>
      <c r="D215" s="29"/>
      <c r="E215" s="2" t="s">
        <v>24</v>
      </c>
      <c r="F215" s="30" t="s">
        <v>112</v>
      </c>
      <c r="G215" s="43" t="s">
        <v>113</v>
      </c>
      <c r="H215" s="31"/>
      <c r="I215" s="31"/>
      <c r="J215" s="17" t="e">
        <f t="shared" si="9"/>
        <v>#DIV/0!</v>
      </c>
      <c r="K215" s="17" t="e">
        <f>J215</f>
        <v>#DIV/0!</v>
      </c>
      <c r="L215" s="33"/>
      <c r="M215" s="35"/>
      <c r="N215" s="17"/>
    </row>
    <row r="216" spans="1:14" ht="80.099999999999994" hidden="1" customHeight="1" x14ac:dyDescent="0.25">
      <c r="A216" s="66"/>
      <c r="B216" s="10" t="s">
        <v>114</v>
      </c>
      <c r="C216" s="11" t="s">
        <v>115</v>
      </c>
      <c r="D216" s="12" t="s">
        <v>18</v>
      </c>
      <c r="E216" s="13" t="s">
        <v>19</v>
      </c>
      <c r="F216" s="38" t="s">
        <v>109</v>
      </c>
      <c r="G216" s="15" t="s">
        <v>21</v>
      </c>
      <c r="H216" s="16"/>
      <c r="I216" s="17"/>
      <c r="J216" s="17" t="e">
        <f t="shared" si="9"/>
        <v>#DIV/0!</v>
      </c>
      <c r="K216" s="18" t="e">
        <f>(J216+J217+J218)/3</f>
        <v>#DIV/0!</v>
      </c>
      <c r="L216" s="19" t="e">
        <f>(K216+K219)/2</f>
        <v>#DIV/0!</v>
      </c>
      <c r="M216" s="35"/>
      <c r="N216" s="20"/>
    </row>
    <row r="217" spans="1:14" ht="80.099999999999994" hidden="1" customHeight="1" x14ac:dyDescent="0.25">
      <c r="A217" s="66"/>
      <c r="B217" s="22"/>
      <c r="C217" s="11"/>
      <c r="D217" s="23"/>
      <c r="E217" s="13" t="s">
        <v>19</v>
      </c>
      <c r="F217" s="38" t="s">
        <v>110</v>
      </c>
      <c r="G217" s="15" t="s">
        <v>21</v>
      </c>
      <c r="H217" s="16"/>
      <c r="I217" s="17"/>
      <c r="J217" s="17" t="e">
        <f t="shared" si="9"/>
        <v>#DIV/0!</v>
      </c>
      <c r="K217" s="24"/>
      <c r="L217" s="25"/>
      <c r="M217" s="35"/>
      <c r="N217" s="20"/>
    </row>
    <row r="218" spans="1:14" ht="80.099999999999994" hidden="1" customHeight="1" x14ac:dyDescent="0.25">
      <c r="A218" s="66"/>
      <c r="B218" s="22"/>
      <c r="C218" s="11"/>
      <c r="D218" s="23"/>
      <c r="E218" s="13" t="s">
        <v>19</v>
      </c>
      <c r="F218" s="38" t="s">
        <v>111</v>
      </c>
      <c r="G218" s="15" t="s">
        <v>21</v>
      </c>
      <c r="H218" s="16"/>
      <c r="I218" s="16"/>
      <c r="J218" s="17" t="e">
        <f t="shared" si="9"/>
        <v>#DIV/0!</v>
      </c>
      <c r="K218" s="27"/>
      <c r="L218" s="25"/>
      <c r="M218" s="35"/>
      <c r="N218" s="20"/>
    </row>
    <row r="219" spans="1:14" ht="27.75" hidden="1" customHeight="1" x14ac:dyDescent="0.25">
      <c r="A219" s="66"/>
      <c r="B219" s="28"/>
      <c r="C219" s="11"/>
      <c r="D219" s="29"/>
      <c r="E219" s="2" t="s">
        <v>24</v>
      </c>
      <c r="F219" s="30" t="s">
        <v>112</v>
      </c>
      <c r="G219" s="43" t="s">
        <v>113</v>
      </c>
      <c r="H219" s="31"/>
      <c r="I219" s="31"/>
      <c r="J219" s="17" t="e">
        <f t="shared" si="9"/>
        <v>#DIV/0!</v>
      </c>
      <c r="K219" s="17" t="e">
        <f>J219</f>
        <v>#DIV/0!</v>
      </c>
      <c r="L219" s="33"/>
      <c r="M219" s="35"/>
      <c r="N219" s="17"/>
    </row>
    <row r="220" spans="1:14" ht="80.099999999999994" hidden="1" customHeight="1" x14ac:dyDescent="0.25">
      <c r="A220" s="66"/>
      <c r="B220" s="10"/>
      <c r="C220" s="11" t="s">
        <v>116</v>
      </c>
      <c r="D220" s="12" t="s">
        <v>18</v>
      </c>
      <c r="E220" s="13" t="s">
        <v>19</v>
      </c>
      <c r="F220" s="38" t="s">
        <v>109</v>
      </c>
      <c r="G220" s="15" t="s">
        <v>21</v>
      </c>
      <c r="H220" s="16"/>
      <c r="I220" s="17"/>
      <c r="J220" s="17" t="e">
        <f t="shared" si="9"/>
        <v>#DIV/0!</v>
      </c>
      <c r="K220" s="18" t="e">
        <f>(J220+J221+J222)/3</f>
        <v>#DIV/0!</v>
      </c>
      <c r="L220" s="19" t="e">
        <f>(K220+K223)/2</f>
        <v>#DIV/0!</v>
      </c>
      <c r="M220" s="35"/>
      <c r="N220" s="20"/>
    </row>
    <row r="221" spans="1:14" ht="80.099999999999994" hidden="1" customHeight="1" x14ac:dyDescent="0.25">
      <c r="A221" s="66"/>
      <c r="B221" s="22"/>
      <c r="C221" s="11"/>
      <c r="D221" s="23"/>
      <c r="E221" s="13" t="s">
        <v>19</v>
      </c>
      <c r="F221" s="38" t="s">
        <v>110</v>
      </c>
      <c r="G221" s="15" t="s">
        <v>21</v>
      </c>
      <c r="H221" s="16"/>
      <c r="I221" s="17"/>
      <c r="J221" s="17" t="e">
        <f t="shared" si="9"/>
        <v>#DIV/0!</v>
      </c>
      <c r="K221" s="24"/>
      <c r="L221" s="25"/>
      <c r="M221" s="35"/>
      <c r="N221" s="20"/>
    </row>
    <row r="222" spans="1:14" ht="80.099999999999994" hidden="1" customHeight="1" x14ac:dyDescent="0.25">
      <c r="A222" s="66"/>
      <c r="B222" s="22"/>
      <c r="C222" s="11"/>
      <c r="D222" s="23"/>
      <c r="E222" s="13" t="s">
        <v>19</v>
      </c>
      <c r="F222" s="38" t="s">
        <v>111</v>
      </c>
      <c r="G222" s="15" t="s">
        <v>21</v>
      </c>
      <c r="H222" s="16"/>
      <c r="I222" s="16"/>
      <c r="J222" s="17" t="e">
        <f t="shared" si="9"/>
        <v>#DIV/0!</v>
      </c>
      <c r="K222" s="27"/>
      <c r="L222" s="25"/>
      <c r="M222" s="35"/>
      <c r="N222" s="20"/>
    </row>
    <row r="223" spans="1:14" ht="33" hidden="1" customHeight="1" x14ac:dyDescent="0.25">
      <c r="A223" s="66"/>
      <c r="B223" s="28"/>
      <c r="C223" s="11"/>
      <c r="D223" s="29"/>
      <c r="E223" s="2" t="s">
        <v>24</v>
      </c>
      <c r="F223" s="30" t="s">
        <v>112</v>
      </c>
      <c r="G223" s="43" t="s">
        <v>113</v>
      </c>
      <c r="H223" s="31"/>
      <c r="I223" s="31"/>
      <c r="J223" s="17" t="e">
        <f t="shared" si="9"/>
        <v>#DIV/0!</v>
      </c>
      <c r="K223" s="17" t="e">
        <f>J223</f>
        <v>#DIV/0!</v>
      </c>
      <c r="L223" s="33"/>
      <c r="M223" s="35"/>
      <c r="N223" s="17"/>
    </row>
    <row r="224" spans="1:14" ht="80.099999999999994" hidden="1" customHeight="1" x14ac:dyDescent="0.25">
      <c r="A224" s="66"/>
      <c r="B224" s="10" t="s">
        <v>117</v>
      </c>
      <c r="C224" s="11" t="s">
        <v>118</v>
      </c>
      <c r="D224" s="12" t="s">
        <v>18</v>
      </c>
      <c r="E224" s="13" t="s">
        <v>19</v>
      </c>
      <c r="F224" s="38" t="s">
        <v>109</v>
      </c>
      <c r="G224" s="15" t="s">
        <v>21</v>
      </c>
      <c r="H224" s="16"/>
      <c r="I224" s="17"/>
      <c r="J224" s="17" t="e">
        <f t="shared" si="9"/>
        <v>#DIV/0!</v>
      </c>
      <c r="K224" s="18" t="e">
        <f>(J224+J225+J226)/3</f>
        <v>#DIV/0!</v>
      </c>
      <c r="L224" s="19" t="e">
        <f>(K224+K227)/2</f>
        <v>#DIV/0!</v>
      </c>
      <c r="M224" s="35"/>
      <c r="N224" s="20"/>
    </row>
    <row r="225" spans="1:14" ht="80.099999999999994" hidden="1" customHeight="1" x14ac:dyDescent="0.25">
      <c r="A225" s="66"/>
      <c r="B225" s="22"/>
      <c r="C225" s="11"/>
      <c r="D225" s="23"/>
      <c r="E225" s="13" t="s">
        <v>19</v>
      </c>
      <c r="F225" s="38" t="s">
        <v>110</v>
      </c>
      <c r="G225" s="15" t="s">
        <v>21</v>
      </c>
      <c r="H225" s="16"/>
      <c r="I225" s="17"/>
      <c r="J225" s="17" t="e">
        <f t="shared" si="9"/>
        <v>#DIV/0!</v>
      </c>
      <c r="K225" s="24"/>
      <c r="L225" s="25"/>
      <c r="M225" s="35"/>
      <c r="N225" s="20"/>
    </row>
    <row r="226" spans="1:14" ht="80.099999999999994" hidden="1" customHeight="1" x14ac:dyDescent="0.25">
      <c r="A226" s="66"/>
      <c r="B226" s="22"/>
      <c r="C226" s="11"/>
      <c r="D226" s="23"/>
      <c r="E226" s="13" t="s">
        <v>19</v>
      </c>
      <c r="F226" s="38" t="s">
        <v>111</v>
      </c>
      <c r="G226" s="15" t="s">
        <v>21</v>
      </c>
      <c r="H226" s="16"/>
      <c r="I226" s="16"/>
      <c r="J226" s="17" t="e">
        <f t="shared" si="9"/>
        <v>#DIV/0!</v>
      </c>
      <c r="K226" s="27"/>
      <c r="L226" s="25"/>
      <c r="M226" s="35"/>
      <c r="N226" s="20"/>
    </row>
    <row r="227" spans="1:14" ht="42.75" hidden="1" customHeight="1" x14ac:dyDescent="0.25">
      <c r="A227" s="66"/>
      <c r="B227" s="28"/>
      <c r="C227" s="11"/>
      <c r="D227" s="29"/>
      <c r="E227" s="2" t="s">
        <v>24</v>
      </c>
      <c r="F227" s="30" t="s">
        <v>112</v>
      </c>
      <c r="G227" s="43" t="s">
        <v>113</v>
      </c>
      <c r="H227" s="31"/>
      <c r="I227" s="31"/>
      <c r="J227" s="17" t="e">
        <f t="shared" si="9"/>
        <v>#DIV/0!</v>
      </c>
      <c r="K227" s="17" t="e">
        <f>J227</f>
        <v>#DIV/0!</v>
      </c>
      <c r="L227" s="33"/>
      <c r="M227" s="35"/>
      <c r="N227" s="17"/>
    </row>
    <row r="228" spans="1:14" ht="80.099999999999994" hidden="1" customHeight="1" x14ac:dyDescent="0.25">
      <c r="A228" s="66"/>
      <c r="B228" s="10"/>
      <c r="C228" s="11" t="s">
        <v>119</v>
      </c>
      <c r="D228" s="12" t="s">
        <v>18</v>
      </c>
      <c r="E228" s="13" t="s">
        <v>19</v>
      </c>
      <c r="F228" s="38" t="s">
        <v>109</v>
      </c>
      <c r="G228" s="15" t="s">
        <v>21</v>
      </c>
      <c r="H228" s="16"/>
      <c r="I228" s="17"/>
      <c r="J228" s="17" t="e">
        <f t="shared" si="9"/>
        <v>#DIV/0!</v>
      </c>
      <c r="K228" s="18" t="e">
        <f>(J228+J229+J230)/3</f>
        <v>#DIV/0!</v>
      </c>
      <c r="L228" s="19" t="e">
        <f>(K228+K231)/2</f>
        <v>#DIV/0!</v>
      </c>
      <c r="M228" s="35"/>
      <c r="N228" s="20"/>
    </row>
    <row r="229" spans="1:14" ht="80.099999999999994" hidden="1" customHeight="1" x14ac:dyDescent="0.25">
      <c r="A229" s="66"/>
      <c r="B229" s="22"/>
      <c r="C229" s="11"/>
      <c r="D229" s="23"/>
      <c r="E229" s="13" t="s">
        <v>19</v>
      </c>
      <c r="F229" s="38" t="s">
        <v>110</v>
      </c>
      <c r="G229" s="15" t="s">
        <v>21</v>
      </c>
      <c r="H229" s="16"/>
      <c r="I229" s="17"/>
      <c r="J229" s="17" t="e">
        <f t="shared" si="9"/>
        <v>#DIV/0!</v>
      </c>
      <c r="K229" s="24"/>
      <c r="L229" s="25"/>
      <c r="M229" s="35"/>
      <c r="N229" s="20"/>
    </row>
    <row r="230" spans="1:14" ht="80.099999999999994" hidden="1" customHeight="1" x14ac:dyDescent="0.25">
      <c r="A230" s="66"/>
      <c r="B230" s="22"/>
      <c r="C230" s="11"/>
      <c r="D230" s="23"/>
      <c r="E230" s="13" t="s">
        <v>19</v>
      </c>
      <c r="F230" s="38" t="s">
        <v>111</v>
      </c>
      <c r="G230" s="15" t="s">
        <v>21</v>
      </c>
      <c r="H230" s="16"/>
      <c r="I230" s="16"/>
      <c r="J230" s="17" t="e">
        <f t="shared" si="9"/>
        <v>#DIV/0!</v>
      </c>
      <c r="K230" s="27"/>
      <c r="L230" s="25"/>
      <c r="M230" s="35"/>
      <c r="N230" s="20"/>
    </row>
    <row r="231" spans="1:14" ht="33" hidden="1" customHeight="1" x14ac:dyDescent="0.25">
      <c r="A231" s="66"/>
      <c r="B231" s="28"/>
      <c r="C231" s="11"/>
      <c r="D231" s="29"/>
      <c r="E231" s="2" t="s">
        <v>24</v>
      </c>
      <c r="F231" s="30" t="s">
        <v>112</v>
      </c>
      <c r="G231" s="43" t="s">
        <v>113</v>
      </c>
      <c r="H231" s="31"/>
      <c r="I231" s="31"/>
      <c r="J231" s="17" t="e">
        <f t="shared" si="9"/>
        <v>#DIV/0!</v>
      </c>
      <c r="K231" s="17" t="e">
        <f>J231</f>
        <v>#DIV/0!</v>
      </c>
      <c r="L231" s="33"/>
      <c r="M231" s="35"/>
      <c r="N231" s="17"/>
    </row>
    <row r="232" spans="1:14" ht="80.099999999999994" hidden="1" customHeight="1" x14ac:dyDescent="0.25">
      <c r="A232" s="66"/>
      <c r="B232" s="10"/>
      <c r="C232" s="11" t="s">
        <v>120</v>
      </c>
      <c r="D232" s="12" t="s">
        <v>18</v>
      </c>
      <c r="E232" s="13" t="s">
        <v>19</v>
      </c>
      <c r="F232" s="38" t="s">
        <v>109</v>
      </c>
      <c r="G232" s="15" t="s">
        <v>21</v>
      </c>
      <c r="H232" s="16"/>
      <c r="I232" s="17"/>
      <c r="J232" s="17" t="e">
        <f t="shared" si="9"/>
        <v>#DIV/0!</v>
      </c>
      <c r="K232" s="18" t="e">
        <f>(J232+J233+J234)/3</f>
        <v>#DIV/0!</v>
      </c>
      <c r="L232" s="19" t="e">
        <f>(K232+K235)/2</f>
        <v>#DIV/0!</v>
      </c>
      <c r="M232" s="35"/>
      <c r="N232" s="20"/>
    </row>
    <row r="233" spans="1:14" ht="80.099999999999994" hidden="1" customHeight="1" x14ac:dyDescent="0.25">
      <c r="A233" s="66"/>
      <c r="B233" s="22"/>
      <c r="C233" s="11"/>
      <c r="D233" s="23"/>
      <c r="E233" s="13" t="s">
        <v>19</v>
      </c>
      <c r="F233" s="38" t="s">
        <v>110</v>
      </c>
      <c r="G233" s="15" t="s">
        <v>21</v>
      </c>
      <c r="H233" s="16"/>
      <c r="I233" s="17"/>
      <c r="J233" s="17" t="e">
        <f t="shared" si="9"/>
        <v>#DIV/0!</v>
      </c>
      <c r="K233" s="24"/>
      <c r="L233" s="25"/>
      <c r="M233" s="35"/>
      <c r="N233" s="20"/>
    </row>
    <row r="234" spans="1:14" ht="80.099999999999994" hidden="1" customHeight="1" x14ac:dyDescent="0.25">
      <c r="A234" s="66"/>
      <c r="B234" s="22"/>
      <c r="C234" s="11"/>
      <c r="D234" s="23"/>
      <c r="E234" s="13" t="s">
        <v>19</v>
      </c>
      <c r="F234" s="38" t="s">
        <v>111</v>
      </c>
      <c r="G234" s="15" t="s">
        <v>21</v>
      </c>
      <c r="H234" s="16"/>
      <c r="I234" s="16"/>
      <c r="J234" s="17" t="e">
        <f t="shared" si="9"/>
        <v>#DIV/0!</v>
      </c>
      <c r="K234" s="27"/>
      <c r="L234" s="25"/>
      <c r="M234" s="35"/>
      <c r="N234" s="20"/>
    </row>
    <row r="235" spans="1:14" ht="27.75" hidden="1" customHeight="1" x14ac:dyDescent="0.25">
      <c r="A235" s="66"/>
      <c r="B235" s="28"/>
      <c r="C235" s="11"/>
      <c r="D235" s="29"/>
      <c r="E235" s="2" t="s">
        <v>24</v>
      </c>
      <c r="F235" s="30" t="s">
        <v>112</v>
      </c>
      <c r="G235" s="43" t="s">
        <v>113</v>
      </c>
      <c r="H235" s="31"/>
      <c r="I235" s="31"/>
      <c r="J235" s="17" t="e">
        <f t="shared" si="9"/>
        <v>#DIV/0!</v>
      </c>
      <c r="K235" s="17" t="e">
        <f>J235</f>
        <v>#DIV/0!</v>
      </c>
      <c r="L235" s="33"/>
      <c r="M235" s="35"/>
      <c r="N235" s="17"/>
    </row>
    <row r="236" spans="1:14" ht="80.099999999999994" hidden="1" customHeight="1" x14ac:dyDescent="0.25">
      <c r="A236" s="66"/>
      <c r="B236" s="10"/>
      <c r="C236" s="11" t="s">
        <v>121</v>
      </c>
      <c r="D236" s="12" t="s">
        <v>18</v>
      </c>
      <c r="E236" s="13" t="s">
        <v>19</v>
      </c>
      <c r="F236" s="38" t="s">
        <v>109</v>
      </c>
      <c r="G236" s="15" t="s">
        <v>21</v>
      </c>
      <c r="H236" s="16"/>
      <c r="I236" s="17"/>
      <c r="J236" s="17" t="e">
        <f t="shared" si="9"/>
        <v>#DIV/0!</v>
      </c>
      <c r="K236" s="18" t="e">
        <f>(J236+J237+J238)/3</f>
        <v>#DIV/0!</v>
      </c>
      <c r="L236" s="19" t="e">
        <f>(K236+K239)/2</f>
        <v>#DIV/0!</v>
      </c>
      <c r="M236" s="35"/>
      <c r="N236" s="20"/>
    </row>
    <row r="237" spans="1:14" ht="80.099999999999994" hidden="1" customHeight="1" x14ac:dyDescent="0.25">
      <c r="A237" s="66"/>
      <c r="B237" s="22"/>
      <c r="C237" s="11"/>
      <c r="D237" s="23"/>
      <c r="E237" s="13" t="s">
        <v>19</v>
      </c>
      <c r="F237" s="38" t="s">
        <v>110</v>
      </c>
      <c r="G237" s="15" t="s">
        <v>21</v>
      </c>
      <c r="H237" s="16"/>
      <c r="I237" s="17"/>
      <c r="J237" s="17" t="e">
        <f t="shared" si="9"/>
        <v>#DIV/0!</v>
      </c>
      <c r="K237" s="24"/>
      <c r="L237" s="25"/>
      <c r="M237" s="35"/>
      <c r="N237" s="20"/>
    </row>
    <row r="238" spans="1:14" ht="80.099999999999994" hidden="1" customHeight="1" x14ac:dyDescent="0.25">
      <c r="A238" s="66"/>
      <c r="B238" s="22"/>
      <c r="C238" s="11"/>
      <c r="D238" s="23"/>
      <c r="E238" s="13" t="s">
        <v>19</v>
      </c>
      <c r="F238" s="38" t="s">
        <v>111</v>
      </c>
      <c r="G238" s="15" t="s">
        <v>21</v>
      </c>
      <c r="H238" s="16"/>
      <c r="I238" s="16"/>
      <c r="J238" s="17" t="e">
        <f t="shared" si="9"/>
        <v>#DIV/0!</v>
      </c>
      <c r="K238" s="27"/>
      <c r="L238" s="25"/>
      <c r="M238" s="35"/>
      <c r="N238" s="20"/>
    </row>
    <row r="239" spans="1:14" ht="33" hidden="1" customHeight="1" x14ac:dyDescent="0.25">
      <c r="A239" s="66"/>
      <c r="B239" s="28"/>
      <c r="C239" s="11"/>
      <c r="D239" s="29"/>
      <c r="E239" s="2" t="s">
        <v>24</v>
      </c>
      <c r="F239" s="30" t="s">
        <v>112</v>
      </c>
      <c r="G239" s="43" t="s">
        <v>113</v>
      </c>
      <c r="H239" s="31"/>
      <c r="I239" s="31"/>
      <c r="J239" s="17" t="e">
        <f t="shared" si="9"/>
        <v>#DIV/0!</v>
      </c>
      <c r="K239" s="17" t="e">
        <f>J239</f>
        <v>#DIV/0!</v>
      </c>
      <c r="L239" s="33"/>
      <c r="M239" s="35"/>
      <c r="N239" s="17"/>
    </row>
    <row r="240" spans="1:14" ht="80.099999999999994" hidden="1" customHeight="1" x14ac:dyDescent="0.25">
      <c r="A240" s="66"/>
      <c r="B240" s="10" t="s">
        <v>122</v>
      </c>
      <c r="C240" s="11" t="s">
        <v>123</v>
      </c>
      <c r="D240" s="12" t="s">
        <v>18</v>
      </c>
      <c r="E240" s="13" t="s">
        <v>19</v>
      </c>
      <c r="F240" s="38" t="s">
        <v>109</v>
      </c>
      <c r="G240" s="15" t="s">
        <v>21</v>
      </c>
      <c r="H240" s="16"/>
      <c r="I240" s="17"/>
      <c r="J240" s="17" t="e">
        <f t="shared" si="9"/>
        <v>#DIV/0!</v>
      </c>
      <c r="K240" s="18" t="e">
        <f>(J240+J241+J242)/3</f>
        <v>#DIV/0!</v>
      </c>
      <c r="L240" s="19" t="e">
        <f>(K240+K243)/2</f>
        <v>#DIV/0!</v>
      </c>
      <c r="M240" s="35"/>
      <c r="N240" s="20"/>
    </row>
    <row r="241" spans="1:14" ht="80.099999999999994" hidden="1" customHeight="1" x14ac:dyDescent="0.25">
      <c r="A241" s="66"/>
      <c r="B241" s="22"/>
      <c r="C241" s="11"/>
      <c r="D241" s="23"/>
      <c r="E241" s="13" t="s">
        <v>19</v>
      </c>
      <c r="F241" s="38" t="s">
        <v>110</v>
      </c>
      <c r="G241" s="15" t="s">
        <v>21</v>
      </c>
      <c r="H241" s="16"/>
      <c r="I241" s="17"/>
      <c r="J241" s="17" t="e">
        <f t="shared" si="9"/>
        <v>#DIV/0!</v>
      </c>
      <c r="K241" s="24"/>
      <c r="L241" s="25"/>
      <c r="M241" s="35"/>
      <c r="N241" s="20"/>
    </row>
    <row r="242" spans="1:14" ht="80.099999999999994" hidden="1" customHeight="1" x14ac:dyDescent="0.25">
      <c r="A242" s="66"/>
      <c r="B242" s="22"/>
      <c r="C242" s="11"/>
      <c r="D242" s="23"/>
      <c r="E242" s="13" t="s">
        <v>19</v>
      </c>
      <c r="F242" s="38" t="s">
        <v>111</v>
      </c>
      <c r="G242" s="15" t="s">
        <v>21</v>
      </c>
      <c r="H242" s="16"/>
      <c r="I242" s="16"/>
      <c r="J242" s="17" t="e">
        <f t="shared" si="9"/>
        <v>#DIV/0!</v>
      </c>
      <c r="K242" s="27"/>
      <c r="L242" s="25"/>
      <c r="M242" s="35"/>
      <c r="N242" s="20"/>
    </row>
    <row r="243" spans="1:14" ht="33.75" hidden="1" customHeight="1" x14ac:dyDescent="0.25">
      <c r="A243" s="66"/>
      <c r="B243" s="28"/>
      <c r="C243" s="11"/>
      <c r="D243" s="29"/>
      <c r="E243" s="2" t="s">
        <v>24</v>
      </c>
      <c r="F243" s="30" t="s">
        <v>112</v>
      </c>
      <c r="G243" s="43" t="s">
        <v>113</v>
      </c>
      <c r="H243" s="31"/>
      <c r="I243" s="31"/>
      <c r="J243" s="17" t="e">
        <f t="shared" si="9"/>
        <v>#DIV/0!</v>
      </c>
      <c r="K243" s="17" t="e">
        <f>J243</f>
        <v>#DIV/0!</v>
      </c>
      <c r="L243" s="33"/>
      <c r="M243" s="35"/>
      <c r="N243" s="17"/>
    </row>
    <row r="244" spans="1:14" ht="80.099999999999994" hidden="1" customHeight="1" x14ac:dyDescent="0.25">
      <c r="A244" s="66"/>
      <c r="B244" s="10" t="s">
        <v>124</v>
      </c>
      <c r="C244" s="11" t="s">
        <v>125</v>
      </c>
      <c r="D244" s="12" t="s">
        <v>18</v>
      </c>
      <c r="E244" s="13" t="s">
        <v>19</v>
      </c>
      <c r="F244" s="38" t="s">
        <v>109</v>
      </c>
      <c r="G244" s="15" t="s">
        <v>21</v>
      </c>
      <c r="H244" s="16"/>
      <c r="I244" s="17"/>
      <c r="J244" s="17" t="e">
        <f t="shared" si="9"/>
        <v>#DIV/0!</v>
      </c>
      <c r="K244" s="18" t="e">
        <f>(J244+J245+J246)/3</f>
        <v>#DIV/0!</v>
      </c>
      <c r="L244" s="19" t="e">
        <f>(K244+K247)/2</f>
        <v>#DIV/0!</v>
      </c>
      <c r="M244" s="35"/>
      <c r="N244" s="20"/>
    </row>
    <row r="245" spans="1:14" ht="80.099999999999994" hidden="1" customHeight="1" x14ac:dyDescent="0.25">
      <c r="A245" s="66"/>
      <c r="B245" s="22"/>
      <c r="C245" s="11"/>
      <c r="D245" s="23"/>
      <c r="E245" s="13" t="s">
        <v>19</v>
      </c>
      <c r="F245" s="38" t="s">
        <v>110</v>
      </c>
      <c r="G245" s="15" t="s">
        <v>21</v>
      </c>
      <c r="H245" s="16"/>
      <c r="I245" s="17"/>
      <c r="J245" s="17" t="e">
        <f t="shared" si="9"/>
        <v>#DIV/0!</v>
      </c>
      <c r="K245" s="24"/>
      <c r="L245" s="25"/>
      <c r="M245" s="35"/>
      <c r="N245" s="20"/>
    </row>
    <row r="246" spans="1:14" ht="80.099999999999994" hidden="1" customHeight="1" x14ac:dyDescent="0.25">
      <c r="A246" s="66"/>
      <c r="B246" s="22"/>
      <c r="C246" s="11"/>
      <c r="D246" s="23"/>
      <c r="E246" s="13" t="s">
        <v>19</v>
      </c>
      <c r="F246" s="38" t="s">
        <v>111</v>
      </c>
      <c r="G246" s="15" t="s">
        <v>21</v>
      </c>
      <c r="H246" s="16"/>
      <c r="I246" s="16"/>
      <c r="J246" s="17" t="e">
        <f t="shared" si="9"/>
        <v>#DIV/0!</v>
      </c>
      <c r="K246" s="27"/>
      <c r="L246" s="25"/>
      <c r="M246" s="35"/>
      <c r="N246" s="20"/>
    </row>
    <row r="247" spans="1:14" ht="33" hidden="1" customHeight="1" x14ac:dyDescent="0.25">
      <c r="A247" s="66"/>
      <c r="B247" s="28"/>
      <c r="C247" s="11"/>
      <c r="D247" s="29"/>
      <c r="E247" s="2" t="s">
        <v>24</v>
      </c>
      <c r="F247" s="30" t="s">
        <v>112</v>
      </c>
      <c r="G247" s="43" t="s">
        <v>113</v>
      </c>
      <c r="H247" s="31"/>
      <c r="I247" s="31"/>
      <c r="J247" s="17" t="e">
        <f t="shared" si="9"/>
        <v>#DIV/0!</v>
      </c>
      <c r="K247" s="17" t="e">
        <f>J247</f>
        <v>#DIV/0!</v>
      </c>
      <c r="L247" s="33"/>
      <c r="M247" s="35"/>
      <c r="N247" s="17"/>
    </row>
    <row r="248" spans="1:14" ht="80.099999999999994" hidden="1" customHeight="1" x14ac:dyDescent="0.25">
      <c r="A248" s="66"/>
      <c r="B248" s="10" t="s">
        <v>126</v>
      </c>
      <c r="C248" s="11" t="s">
        <v>127</v>
      </c>
      <c r="D248" s="12" t="s">
        <v>18</v>
      </c>
      <c r="E248" s="13" t="s">
        <v>19</v>
      </c>
      <c r="F248" s="38" t="s">
        <v>109</v>
      </c>
      <c r="G248" s="15" t="s">
        <v>21</v>
      </c>
      <c r="H248" s="16"/>
      <c r="I248" s="17"/>
      <c r="J248" s="17" t="e">
        <f t="shared" si="9"/>
        <v>#DIV/0!</v>
      </c>
      <c r="K248" s="18" t="e">
        <f>(J248+J249+J250)/3</f>
        <v>#DIV/0!</v>
      </c>
      <c r="L248" s="19" t="e">
        <f>(K248+K251)/2</f>
        <v>#DIV/0!</v>
      </c>
      <c r="M248" s="35"/>
      <c r="N248" s="20"/>
    </row>
    <row r="249" spans="1:14" ht="80.099999999999994" hidden="1" customHeight="1" x14ac:dyDescent="0.25">
      <c r="A249" s="66"/>
      <c r="B249" s="22"/>
      <c r="C249" s="11"/>
      <c r="D249" s="23"/>
      <c r="E249" s="13" t="s">
        <v>19</v>
      </c>
      <c r="F249" s="38" t="s">
        <v>110</v>
      </c>
      <c r="G249" s="15" t="s">
        <v>21</v>
      </c>
      <c r="H249" s="16"/>
      <c r="I249" s="17"/>
      <c r="J249" s="17" t="e">
        <f t="shared" si="9"/>
        <v>#DIV/0!</v>
      </c>
      <c r="K249" s="24"/>
      <c r="L249" s="25"/>
      <c r="M249" s="35"/>
      <c r="N249" s="20"/>
    </row>
    <row r="250" spans="1:14" ht="80.099999999999994" hidden="1" customHeight="1" x14ac:dyDescent="0.25">
      <c r="A250" s="66"/>
      <c r="B250" s="22"/>
      <c r="C250" s="11"/>
      <c r="D250" s="23"/>
      <c r="E250" s="13" t="s">
        <v>19</v>
      </c>
      <c r="F250" s="38" t="s">
        <v>111</v>
      </c>
      <c r="G250" s="15" t="s">
        <v>21</v>
      </c>
      <c r="H250" s="16"/>
      <c r="I250" s="16"/>
      <c r="J250" s="17" t="e">
        <f t="shared" si="9"/>
        <v>#DIV/0!</v>
      </c>
      <c r="K250" s="27"/>
      <c r="L250" s="25"/>
      <c r="M250" s="35"/>
      <c r="N250" s="20"/>
    </row>
    <row r="251" spans="1:14" ht="27.75" hidden="1" customHeight="1" x14ac:dyDescent="0.25">
      <c r="A251" s="66"/>
      <c r="B251" s="28"/>
      <c r="C251" s="11"/>
      <c r="D251" s="29"/>
      <c r="E251" s="2" t="s">
        <v>24</v>
      </c>
      <c r="F251" s="30" t="s">
        <v>112</v>
      </c>
      <c r="G251" s="43" t="s">
        <v>113</v>
      </c>
      <c r="H251" s="31"/>
      <c r="I251" s="31"/>
      <c r="J251" s="17" t="e">
        <f t="shared" si="9"/>
        <v>#DIV/0!</v>
      </c>
      <c r="K251" s="17" t="e">
        <f>J251</f>
        <v>#DIV/0!</v>
      </c>
      <c r="L251" s="33"/>
      <c r="M251" s="35"/>
      <c r="N251" s="17"/>
    </row>
    <row r="252" spans="1:14" ht="80.099999999999994" hidden="1" customHeight="1" x14ac:dyDescent="0.25">
      <c r="A252" s="66"/>
      <c r="B252" s="10" t="s">
        <v>128</v>
      </c>
      <c r="C252" s="11" t="s">
        <v>129</v>
      </c>
      <c r="D252" s="12" t="s">
        <v>18</v>
      </c>
      <c r="E252" s="13" t="s">
        <v>19</v>
      </c>
      <c r="F252" s="38" t="s">
        <v>109</v>
      </c>
      <c r="G252" s="15" t="s">
        <v>21</v>
      </c>
      <c r="H252" s="16"/>
      <c r="I252" s="17"/>
      <c r="J252" s="17" t="e">
        <f t="shared" si="9"/>
        <v>#DIV/0!</v>
      </c>
      <c r="K252" s="18" t="e">
        <f>(J252+J253+J254)/3</f>
        <v>#DIV/0!</v>
      </c>
      <c r="L252" s="19" t="e">
        <f>(K252+K255)/2</f>
        <v>#DIV/0!</v>
      </c>
      <c r="M252" s="35"/>
      <c r="N252" s="20"/>
    </row>
    <row r="253" spans="1:14" ht="80.099999999999994" hidden="1" customHeight="1" x14ac:dyDescent="0.25">
      <c r="A253" s="66"/>
      <c r="B253" s="22"/>
      <c r="C253" s="11"/>
      <c r="D253" s="23"/>
      <c r="E253" s="13" t="s">
        <v>19</v>
      </c>
      <c r="F253" s="38" t="s">
        <v>110</v>
      </c>
      <c r="G253" s="15" t="s">
        <v>21</v>
      </c>
      <c r="H253" s="16"/>
      <c r="I253" s="17"/>
      <c r="J253" s="17" t="e">
        <f t="shared" si="9"/>
        <v>#DIV/0!</v>
      </c>
      <c r="K253" s="24"/>
      <c r="L253" s="25"/>
      <c r="M253" s="35"/>
      <c r="N253" s="20"/>
    </row>
    <row r="254" spans="1:14" ht="80.099999999999994" hidden="1" customHeight="1" x14ac:dyDescent="0.25">
      <c r="A254" s="66"/>
      <c r="B254" s="22"/>
      <c r="C254" s="11"/>
      <c r="D254" s="23"/>
      <c r="E254" s="13" t="s">
        <v>19</v>
      </c>
      <c r="F254" s="38" t="s">
        <v>111</v>
      </c>
      <c r="G254" s="15" t="s">
        <v>21</v>
      </c>
      <c r="H254" s="16"/>
      <c r="I254" s="16"/>
      <c r="J254" s="17" t="e">
        <f t="shared" si="9"/>
        <v>#DIV/0!</v>
      </c>
      <c r="K254" s="27"/>
      <c r="L254" s="25"/>
      <c r="M254" s="35"/>
      <c r="N254" s="20"/>
    </row>
    <row r="255" spans="1:14" ht="33" hidden="1" customHeight="1" x14ac:dyDescent="0.25">
      <c r="A255" s="66"/>
      <c r="B255" s="28"/>
      <c r="C255" s="11"/>
      <c r="D255" s="29"/>
      <c r="E255" s="2" t="s">
        <v>24</v>
      </c>
      <c r="F255" s="30" t="s">
        <v>112</v>
      </c>
      <c r="G255" s="43" t="s">
        <v>113</v>
      </c>
      <c r="H255" s="31"/>
      <c r="I255" s="31"/>
      <c r="J255" s="17" t="e">
        <f t="shared" si="9"/>
        <v>#DIV/0!</v>
      </c>
      <c r="K255" s="17" t="e">
        <f>J255</f>
        <v>#DIV/0!</v>
      </c>
      <c r="L255" s="33"/>
      <c r="M255" s="35"/>
      <c r="N255" s="17"/>
    </row>
    <row r="256" spans="1:14" ht="80.099999999999994" hidden="1" customHeight="1" x14ac:dyDescent="0.25">
      <c r="A256" s="66"/>
      <c r="B256" s="10"/>
      <c r="C256" s="11" t="s">
        <v>130</v>
      </c>
      <c r="D256" s="12" t="s">
        <v>18</v>
      </c>
      <c r="E256" s="13" t="s">
        <v>19</v>
      </c>
      <c r="F256" s="38" t="s">
        <v>109</v>
      </c>
      <c r="G256" s="15" t="s">
        <v>21</v>
      </c>
      <c r="H256" s="16"/>
      <c r="I256" s="17"/>
      <c r="J256" s="17" t="e">
        <f t="shared" si="9"/>
        <v>#DIV/0!</v>
      </c>
      <c r="K256" s="18" t="e">
        <f>(J256+J257+J258)/3</f>
        <v>#DIV/0!</v>
      </c>
      <c r="L256" s="19" t="e">
        <f>(K256+K259)/2</f>
        <v>#DIV/0!</v>
      </c>
      <c r="M256" s="35"/>
      <c r="N256" s="20"/>
    </row>
    <row r="257" spans="1:14" ht="80.099999999999994" hidden="1" customHeight="1" x14ac:dyDescent="0.25">
      <c r="A257" s="66"/>
      <c r="B257" s="22"/>
      <c r="C257" s="11"/>
      <c r="D257" s="23"/>
      <c r="E257" s="13" t="s">
        <v>19</v>
      </c>
      <c r="F257" s="38" t="s">
        <v>110</v>
      </c>
      <c r="G257" s="15" t="s">
        <v>21</v>
      </c>
      <c r="H257" s="16"/>
      <c r="I257" s="17"/>
      <c r="J257" s="17" t="e">
        <f t="shared" si="9"/>
        <v>#DIV/0!</v>
      </c>
      <c r="K257" s="24"/>
      <c r="L257" s="25"/>
      <c r="M257" s="35"/>
      <c r="N257" s="20"/>
    </row>
    <row r="258" spans="1:14" ht="80.099999999999994" hidden="1" customHeight="1" x14ac:dyDescent="0.25">
      <c r="A258" s="66"/>
      <c r="B258" s="22"/>
      <c r="C258" s="11"/>
      <c r="D258" s="23"/>
      <c r="E258" s="13" t="s">
        <v>19</v>
      </c>
      <c r="F258" s="38" t="s">
        <v>111</v>
      </c>
      <c r="G258" s="15" t="s">
        <v>21</v>
      </c>
      <c r="H258" s="16"/>
      <c r="I258" s="16"/>
      <c r="J258" s="17" t="e">
        <f t="shared" si="9"/>
        <v>#DIV/0!</v>
      </c>
      <c r="K258" s="27"/>
      <c r="L258" s="25"/>
      <c r="M258" s="35"/>
      <c r="N258" s="20"/>
    </row>
    <row r="259" spans="1:14" ht="27.75" hidden="1" customHeight="1" x14ac:dyDescent="0.25">
      <c r="A259" s="66"/>
      <c r="B259" s="28"/>
      <c r="C259" s="11"/>
      <c r="D259" s="29"/>
      <c r="E259" s="2" t="s">
        <v>24</v>
      </c>
      <c r="F259" s="30" t="s">
        <v>112</v>
      </c>
      <c r="G259" s="43" t="s">
        <v>113</v>
      </c>
      <c r="H259" s="31"/>
      <c r="I259" s="31"/>
      <c r="J259" s="17" t="e">
        <f t="shared" si="9"/>
        <v>#DIV/0!</v>
      </c>
      <c r="K259" s="17" t="e">
        <f>J259</f>
        <v>#DIV/0!</v>
      </c>
      <c r="L259" s="33"/>
      <c r="M259" s="35"/>
      <c r="N259" s="17"/>
    </row>
    <row r="260" spans="1:14" ht="80.099999999999994" hidden="1" customHeight="1" x14ac:dyDescent="0.25">
      <c r="A260" s="66"/>
      <c r="B260" s="10" t="s">
        <v>131</v>
      </c>
      <c r="C260" s="11" t="s">
        <v>132</v>
      </c>
      <c r="D260" s="12" t="s">
        <v>18</v>
      </c>
      <c r="E260" s="13" t="s">
        <v>19</v>
      </c>
      <c r="F260" s="38" t="s">
        <v>109</v>
      </c>
      <c r="G260" s="15" t="s">
        <v>21</v>
      </c>
      <c r="H260" s="16"/>
      <c r="I260" s="17"/>
      <c r="J260" s="17" t="e">
        <f t="shared" si="9"/>
        <v>#DIV/0!</v>
      </c>
      <c r="K260" s="18" t="e">
        <f>(J260+J261+J262)/3</f>
        <v>#DIV/0!</v>
      </c>
      <c r="L260" s="19" t="e">
        <f>(K260+K263)/2</f>
        <v>#DIV/0!</v>
      </c>
      <c r="M260" s="35"/>
      <c r="N260" s="20"/>
    </row>
    <row r="261" spans="1:14" ht="80.099999999999994" hidden="1" customHeight="1" x14ac:dyDescent="0.25">
      <c r="A261" s="66"/>
      <c r="B261" s="22"/>
      <c r="C261" s="11"/>
      <c r="D261" s="23"/>
      <c r="E261" s="13" t="s">
        <v>19</v>
      </c>
      <c r="F261" s="38" t="s">
        <v>110</v>
      </c>
      <c r="G261" s="15" t="s">
        <v>21</v>
      </c>
      <c r="H261" s="16"/>
      <c r="I261" s="17"/>
      <c r="J261" s="17" t="e">
        <f t="shared" si="9"/>
        <v>#DIV/0!</v>
      </c>
      <c r="K261" s="24"/>
      <c r="L261" s="25"/>
      <c r="M261" s="35"/>
      <c r="N261" s="20"/>
    </row>
    <row r="262" spans="1:14" ht="80.099999999999994" hidden="1" customHeight="1" x14ac:dyDescent="0.25">
      <c r="A262" s="66"/>
      <c r="B262" s="22"/>
      <c r="C262" s="11"/>
      <c r="D262" s="23"/>
      <c r="E262" s="13" t="s">
        <v>19</v>
      </c>
      <c r="F262" s="38" t="s">
        <v>111</v>
      </c>
      <c r="G262" s="15" t="s">
        <v>21</v>
      </c>
      <c r="H262" s="16"/>
      <c r="I262" s="16"/>
      <c r="J262" s="17" t="e">
        <f t="shared" si="9"/>
        <v>#DIV/0!</v>
      </c>
      <c r="K262" s="27"/>
      <c r="L262" s="25"/>
      <c r="M262" s="35"/>
      <c r="N262" s="20"/>
    </row>
    <row r="263" spans="1:14" ht="33" hidden="1" customHeight="1" x14ac:dyDescent="0.25">
      <c r="A263" s="66"/>
      <c r="B263" s="28"/>
      <c r="C263" s="11"/>
      <c r="D263" s="29"/>
      <c r="E263" s="2" t="s">
        <v>24</v>
      </c>
      <c r="F263" s="30" t="s">
        <v>112</v>
      </c>
      <c r="G263" s="43" t="s">
        <v>113</v>
      </c>
      <c r="H263" s="31"/>
      <c r="I263" s="31"/>
      <c r="J263" s="17" t="e">
        <f t="shared" si="9"/>
        <v>#DIV/0!</v>
      </c>
      <c r="K263" s="17" t="e">
        <f>J263</f>
        <v>#DIV/0!</v>
      </c>
      <c r="L263" s="33"/>
      <c r="M263" s="35"/>
      <c r="N263" s="17"/>
    </row>
    <row r="264" spans="1:14" ht="33" hidden="1" customHeight="1" x14ac:dyDescent="0.25">
      <c r="A264" s="66"/>
      <c r="B264" s="10"/>
      <c r="C264" s="11" t="s">
        <v>133</v>
      </c>
      <c r="D264" s="12" t="s">
        <v>18</v>
      </c>
      <c r="E264" s="13" t="s">
        <v>19</v>
      </c>
      <c r="F264" s="38" t="s">
        <v>109</v>
      </c>
      <c r="G264" s="15" t="s">
        <v>21</v>
      </c>
      <c r="H264" s="16"/>
      <c r="I264" s="17"/>
      <c r="J264" s="17" t="e">
        <f>IF(I264/H264*100&gt;100,100,I264/H264*100)</f>
        <v>#DIV/0!</v>
      </c>
      <c r="K264" s="18" t="e">
        <f>(J264+J265+J266)/3</f>
        <v>#DIV/0!</v>
      </c>
      <c r="L264" s="19" t="e">
        <f>(K264+K267)/2</f>
        <v>#DIV/0!</v>
      </c>
      <c r="M264" s="35"/>
      <c r="N264" s="17"/>
    </row>
    <row r="265" spans="1:14" ht="33" hidden="1" customHeight="1" x14ac:dyDescent="0.25">
      <c r="A265" s="66"/>
      <c r="B265" s="22"/>
      <c r="C265" s="11"/>
      <c r="D265" s="23"/>
      <c r="E265" s="13" t="s">
        <v>19</v>
      </c>
      <c r="F265" s="38" t="s">
        <v>110</v>
      </c>
      <c r="G265" s="15" t="s">
        <v>21</v>
      </c>
      <c r="H265" s="16"/>
      <c r="I265" s="17"/>
      <c r="J265" s="17" t="e">
        <f>IF(I265/H265*100&gt;100,100,I265/H265*100)</f>
        <v>#DIV/0!</v>
      </c>
      <c r="K265" s="24"/>
      <c r="L265" s="25"/>
      <c r="M265" s="35"/>
      <c r="N265" s="17"/>
    </row>
    <row r="266" spans="1:14" ht="33" hidden="1" customHeight="1" x14ac:dyDescent="0.25">
      <c r="A266" s="66"/>
      <c r="B266" s="22"/>
      <c r="C266" s="11"/>
      <c r="D266" s="23"/>
      <c r="E266" s="13" t="s">
        <v>19</v>
      </c>
      <c r="F266" s="38" t="s">
        <v>111</v>
      </c>
      <c r="G266" s="15" t="s">
        <v>21</v>
      </c>
      <c r="H266" s="16"/>
      <c r="I266" s="16"/>
      <c r="J266" s="17" t="e">
        <f>IF(I266/H266*100&gt;100,100,I266/H266*100)</f>
        <v>#DIV/0!</v>
      </c>
      <c r="K266" s="27"/>
      <c r="L266" s="25"/>
      <c r="M266" s="35"/>
      <c r="N266" s="17"/>
    </row>
    <row r="267" spans="1:14" ht="33" hidden="1" customHeight="1" x14ac:dyDescent="0.25">
      <c r="A267" s="66"/>
      <c r="B267" s="28"/>
      <c r="C267" s="11"/>
      <c r="D267" s="29"/>
      <c r="E267" s="2" t="s">
        <v>24</v>
      </c>
      <c r="F267" s="30" t="s">
        <v>112</v>
      </c>
      <c r="G267" s="43" t="s">
        <v>113</v>
      </c>
      <c r="H267" s="31"/>
      <c r="I267" s="31"/>
      <c r="J267" s="17" t="e">
        <f>IF(I267/H267*100&gt;100,100,I267/H267*100)</f>
        <v>#DIV/0!</v>
      </c>
      <c r="K267" s="17" t="e">
        <f>J267</f>
        <v>#DIV/0!</v>
      </c>
      <c r="L267" s="33"/>
      <c r="M267" s="35"/>
      <c r="N267" s="17"/>
    </row>
    <row r="268" spans="1:14" ht="80.099999999999994" hidden="1" customHeight="1" x14ac:dyDescent="0.25">
      <c r="A268" s="66"/>
      <c r="B268" s="10"/>
      <c r="C268" s="11" t="s">
        <v>134</v>
      </c>
      <c r="D268" s="12" t="s">
        <v>18</v>
      </c>
      <c r="E268" s="13" t="s">
        <v>19</v>
      </c>
      <c r="F268" s="38" t="s">
        <v>109</v>
      </c>
      <c r="G268" s="15" t="s">
        <v>21</v>
      </c>
      <c r="H268" s="16"/>
      <c r="I268" s="17"/>
      <c r="J268" s="17" t="e">
        <f t="shared" si="9"/>
        <v>#DIV/0!</v>
      </c>
      <c r="K268" s="18" t="e">
        <f>(J268+J269+J270)/3</f>
        <v>#DIV/0!</v>
      </c>
      <c r="L268" s="19" t="e">
        <f>(K268+K271)/2</f>
        <v>#DIV/0!</v>
      </c>
      <c r="M268" s="35"/>
      <c r="N268" s="20"/>
    </row>
    <row r="269" spans="1:14" ht="80.099999999999994" hidden="1" customHeight="1" x14ac:dyDescent="0.25">
      <c r="A269" s="66"/>
      <c r="B269" s="22"/>
      <c r="C269" s="11"/>
      <c r="D269" s="23"/>
      <c r="E269" s="13" t="s">
        <v>19</v>
      </c>
      <c r="F269" s="38" t="s">
        <v>110</v>
      </c>
      <c r="G269" s="15" t="s">
        <v>21</v>
      </c>
      <c r="H269" s="16"/>
      <c r="I269" s="17"/>
      <c r="J269" s="17" t="e">
        <f t="shared" si="9"/>
        <v>#DIV/0!</v>
      </c>
      <c r="K269" s="24"/>
      <c r="L269" s="25"/>
      <c r="M269" s="35"/>
      <c r="N269" s="20"/>
    </row>
    <row r="270" spans="1:14" ht="80.099999999999994" hidden="1" customHeight="1" x14ac:dyDescent="0.25">
      <c r="A270" s="66"/>
      <c r="B270" s="22"/>
      <c r="C270" s="11"/>
      <c r="D270" s="23"/>
      <c r="E270" s="13" t="s">
        <v>19</v>
      </c>
      <c r="F270" s="38" t="s">
        <v>111</v>
      </c>
      <c r="G270" s="15" t="s">
        <v>21</v>
      </c>
      <c r="H270" s="16"/>
      <c r="I270" s="16"/>
      <c r="J270" s="17" t="e">
        <f t="shared" si="9"/>
        <v>#DIV/0!</v>
      </c>
      <c r="K270" s="27"/>
      <c r="L270" s="25"/>
      <c r="M270" s="35"/>
      <c r="N270" s="20"/>
    </row>
    <row r="271" spans="1:14" ht="27.75" hidden="1" customHeight="1" x14ac:dyDescent="0.25">
      <c r="A271" s="66"/>
      <c r="B271" s="28"/>
      <c r="C271" s="11"/>
      <c r="D271" s="29"/>
      <c r="E271" s="2" t="s">
        <v>24</v>
      </c>
      <c r="F271" s="30" t="s">
        <v>112</v>
      </c>
      <c r="G271" s="43" t="s">
        <v>113</v>
      </c>
      <c r="H271" s="31"/>
      <c r="I271" s="31"/>
      <c r="J271" s="17" t="e">
        <f t="shared" si="9"/>
        <v>#DIV/0!</v>
      </c>
      <c r="K271" s="17" t="e">
        <f>J271</f>
        <v>#DIV/0!</v>
      </c>
      <c r="L271" s="33"/>
      <c r="M271" s="35"/>
      <c r="N271" s="17"/>
    </row>
    <row r="272" spans="1:14" ht="80.099999999999994" hidden="1" customHeight="1" x14ac:dyDescent="0.25">
      <c r="A272" s="66"/>
      <c r="B272" s="10" t="s">
        <v>135</v>
      </c>
      <c r="C272" s="11" t="s">
        <v>136</v>
      </c>
      <c r="D272" s="12" t="s">
        <v>18</v>
      </c>
      <c r="E272" s="13" t="s">
        <v>19</v>
      </c>
      <c r="F272" s="38" t="s">
        <v>109</v>
      </c>
      <c r="G272" s="15" t="s">
        <v>21</v>
      </c>
      <c r="H272" s="16"/>
      <c r="I272" s="17"/>
      <c r="J272" s="17" t="e">
        <f t="shared" si="9"/>
        <v>#DIV/0!</v>
      </c>
      <c r="K272" s="18" t="e">
        <f>(J272+J273+J274)/3</f>
        <v>#DIV/0!</v>
      </c>
      <c r="L272" s="19" t="e">
        <f>(K272+K275)/2</f>
        <v>#DIV/0!</v>
      </c>
      <c r="M272" s="35"/>
      <c r="N272" s="20"/>
    </row>
    <row r="273" spans="1:14" ht="80.099999999999994" hidden="1" customHeight="1" x14ac:dyDescent="0.25">
      <c r="A273" s="66"/>
      <c r="B273" s="22"/>
      <c r="C273" s="11"/>
      <c r="D273" s="23"/>
      <c r="E273" s="13" t="s">
        <v>19</v>
      </c>
      <c r="F273" s="38" t="s">
        <v>110</v>
      </c>
      <c r="G273" s="15" t="s">
        <v>21</v>
      </c>
      <c r="H273" s="16"/>
      <c r="I273" s="17"/>
      <c r="J273" s="17" t="e">
        <f t="shared" si="9"/>
        <v>#DIV/0!</v>
      </c>
      <c r="K273" s="24"/>
      <c r="L273" s="25"/>
      <c r="M273" s="35"/>
      <c r="N273" s="20"/>
    </row>
    <row r="274" spans="1:14" ht="80.099999999999994" hidden="1" customHeight="1" x14ac:dyDescent="0.25">
      <c r="A274" s="66"/>
      <c r="B274" s="22"/>
      <c r="C274" s="11"/>
      <c r="D274" s="23"/>
      <c r="E274" s="13" t="s">
        <v>19</v>
      </c>
      <c r="F274" s="38" t="s">
        <v>111</v>
      </c>
      <c r="G274" s="15" t="s">
        <v>21</v>
      </c>
      <c r="H274" s="16"/>
      <c r="I274" s="16"/>
      <c r="J274" s="17" t="e">
        <f t="shared" si="9"/>
        <v>#DIV/0!</v>
      </c>
      <c r="K274" s="27"/>
      <c r="L274" s="25"/>
      <c r="M274" s="35"/>
      <c r="N274" s="20"/>
    </row>
    <row r="275" spans="1:14" ht="33" hidden="1" customHeight="1" x14ac:dyDescent="0.25">
      <c r="A275" s="66"/>
      <c r="B275" s="28"/>
      <c r="C275" s="11"/>
      <c r="D275" s="29"/>
      <c r="E275" s="2" t="s">
        <v>24</v>
      </c>
      <c r="F275" s="30" t="s">
        <v>112</v>
      </c>
      <c r="G275" s="43" t="s">
        <v>113</v>
      </c>
      <c r="H275" s="31"/>
      <c r="I275" s="31"/>
      <c r="J275" s="17" t="e">
        <f t="shared" ref="J275:J310" si="10">IF(I275/H275*100&gt;100,100,I275/H275*100)</f>
        <v>#DIV/0!</v>
      </c>
      <c r="K275" s="17" t="e">
        <f>J275</f>
        <v>#DIV/0!</v>
      </c>
      <c r="L275" s="33"/>
      <c r="M275" s="35"/>
      <c r="N275" s="17"/>
    </row>
    <row r="276" spans="1:14" ht="80.099999999999994" hidden="1" customHeight="1" x14ac:dyDescent="0.25">
      <c r="A276" s="66"/>
      <c r="B276" s="10" t="s">
        <v>137</v>
      </c>
      <c r="C276" s="11" t="s">
        <v>138</v>
      </c>
      <c r="D276" s="12" t="s">
        <v>18</v>
      </c>
      <c r="E276" s="13" t="s">
        <v>19</v>
      </c>
      <c r="F276" s="38" t="s">
        <v>109</v>
      </c>
      <c r="G276" s="15" t="s">
        <v>21</v>
      </c>
      <c r="H276" s="16"/>
      <c r="I276" s="17"/>
      <c r="J276" s="17" t="e">
        <f t="shared" si="10"/>
        <v>#DIV/0!</v>
      </c>
      <c r="K276" s="18" t="e">
        <f>(J276+J277+J278)/3</f>
        <v>#DIV/0!</v>
      </c>
      <c r="L276" s="19" t="e">
        <f>(K276+K279)/2</f>
        <v>#DIV/0!</v>
      </c>
      <c r="M276" s="35"/>
      <c r="N276" s="20"/>
    </row>
    <row r="277" spans="1:14" ht="80.099999999999994" hidden="1" customHeight="1" x14ac:dyDescent="0.25">
      <c r="A277" s="66"/>
      <c r="B277" s="22"/>
      <c r="C277" s="11"/>
      <c r="D277" s="23"/>
      <c r="E277" s="13" t="s">
        <v>19</v>
      </c>
      <c r="F277" s="38" t="s">
        <v>110</v>
      </c>
      <c r="G277" s="15" t="s">
        <v>21</v>
      </c>
      <c r="H277" s="16"/>
      <c r="I277" s="17"/>
      <c r="J277" s="17" t="e">
        <f t="shared" si="10"/>
        <v>#DIV/0!</v>
      </c>
      <c r="K277" s="24"/>
      <c r="L277" s="25"/>
      <c r="M277" s="35"/>
      <c r="N277" s="20"/>
    </row>
    <row r="278" spans="1:14" ht="80.099999999999994" hidden="1" customHeight="1" x14ac:dyDescent="0.25">
      <c r="A278" s="66"/>
      <c r="B278" s="22"/>
      <c r="C278" s="11"/>
      <c r="D278" s="23"/>
      <c r="E278" s="13" t="s">
        <v>19</v>
      </c>
      <c r="F278" s="38" t="s">
        <v>111</v>
      </c>
      <c r="G278" s="15" t="s">
        <v>21</v>
      </c>
      <c r="H278" s="16"/>
      <c r="I278" s="16"/>
      <c r="J278" s="17" t="e">
        <f t="shared" si="10"/>
        <v>#DIV/0!</v>
      </c>
      <c r="K278" s="27"/>
      <c r="L278" s="25"/>
      <c r="M278" s="35"/>
      <c r="N278" s="20"/>
    </row>
    <row r="279" spans="1:14" ht="27.75" hidden="1" customHeight="1" x14ac:dyDescent="0.25">
      <c r="A279" s="66"/>
      <c r="B279" s="28"/>
      <c r="C279" s="11"/>
      <c r="D279" s="29"/>
      <c r="E279" s="2" t="s">
        <v>24</v>
      </c>
      <c r="F279" s="30" t="s">
        <v>112</v>
      </c>
      <c r="G279" s="43" t="s">
        <v>113</v>
      </c>
      <c r="H279" s="31"/>
      <c r="I279" s="31"/>
      <c r="J279" s="17" t="e">
        <f t="shared" si="10"/>
        <v>#DIV/0!</v>
      </c>
      <c r="K279" s="17" t="e">
        <f>J279</f>
        <v>#DIV/0!</v>
      </c>
      <c r="L279" s="33"/>
      <c r="M279" s="35"/>
      <c r="N279" s="17"/>
    </row>
    <row r="280" spans="1:14" ht="80.099999999999994" hidden="1" customHeight="1" x14ac:dyDescent="0.25">
      <c r="A280" s="66"/>
      <c r="B280" s="10" t="s">
        <v>139</v>
      </c>
      <c r="C280" s="11" t="s">
        <v>140</v>
      </c>
      <c r="D280" s="12" t="s">
        <v>18</v>
      </c>
      <c r="E280" s="13" t="s">
        <v>19</v>
      </c>
      <c r="F280" s="38" t="s">
        <v>109</v>
      </c>
      <c r="G280" s="15" t="s">
        <v>21</v>
      </c>
      <c r="H280" s="16"/>
      <c r="I280" s="17"/>
      <c r="J280" s="17" t="e">
        <f t="shared" si="10"/>
        <v>#DIV/0!</v>
      </c>
      <c r="K280" s="18" t="e">
        <f>(J280+J281+J282)/3</f>
        <v>#DIV/0!</v>
      </c>
      <c r="L280" s="19" t="e">
        <f>(K280+K283)/2</f>
        <v>#DIV/0!</v>
      </c>
      <c r="M280" s="35"/>
      <c r="N280" s="20"/>
    </row>
    <row r="281" spans="1:14" ht="80.099999999999994" hidden="1" customHeight="1" x14ac:dyDescent="0.25">
      <c r="A281" s="66"/>
      <c r="B281" s="22"/>
      <c r="C281" s="11"/>
      <c r="D281" s="23"/>
      <c r="E281" s="13" t="s">
        <v>19</v>
      </c>
      <c r="F281" s="38" t="s">
        <v>110</v>
      </c>
      <c r="G281" s="15" t="s">
        <v>21</v>
      </c>
      <c r="H281" s="16"/>
      <c r="I281" s="17"/>
      <c r="J281" s="17" t="e">
        <f t="shared" si="10"/>
        <v>#DIV/0!</v>
      </c>
      <c r="K281" s="24"/>
      <c r="L281" s="25"/>
      <c r="M281" s="35"/>
      <c r="N281" s="20"/>
    </row>
    <row r="282" spans="1:14" ht="80.099999999999994" hidden="1" customHeight="1" x14ac:dyDescent="0.25">
      <c r="A282" s="66"/>
      <c r="B282" s="22"/>
      <c r="C282" s="11"/>
      <c r="D282" s="23"/>
      <c r="E282" s="13" t="s">
        <v>19</v>
      </c>
      <c r="F282" s="38" t="s">
        <v>111</v>
      </c>
      <c r="G282" s="15" t="s">
        <v>21</v>
      </c>
      <c r="H282" s="16"/>
      <c r="I282" s="16"/>
      <c r="J282" s="17" t="e">
        <f t="shared" si="10"/>
        <v>#DIV/0!</v>
      </c>
      <c r="K282" s="27"/>
      <c r="L282" s="25"/>
      <c r="M282" s="35"/>
      <c r="N282" s="20"/>
    </row>
    <row r="283" spans="1:14" ht="33" hidden="1" customHeight="1" x14ac:dyDescent="0.25">
      <c r="A283" s="66"/>
      <c r="B283" s="28"/>
      <c r="C283" s="11"/>
      <c r="D283" s="29"/>
      <c r="E283" s="2" t="s">
        <v>24</v>
      </c>
      <c r="F283" s="30" t="s">
        <v>112</v>
      </c>
      <c r="G283" s="43" t="s">
        <v>113</v>
      </c>
      <c r="H283" s="31"/>
      <c r="I283" s="31"/>
      <c r="J283" s="17" t="e">
        <f t="shared" si="10"/>
        <v>#DIV/0!</v>
      </c>
      <c r="K283" s="17" t="e">
        <f>J283</f>
        <v>#DIV/0!</v>
      </c>
      <c r="L283" s="33"/>
      <c r="M283" s="35"/>
      <c r="N283" s="17"/>
    </row>
    <row r="284" spans="1:14" ht="80.099999999999994" hidden="1" customHeight="1" x14ac:dyDescent="0.25">
      <c r="A284" s="66"/>
      <c r="B284" s="10" t="s">
        <v>141</v>
      </c>
      <c r="C284" s="11" t="s">
        <v>142</v>
      </c>
      <c r="D284" s="12" t="s">
        <v>18</v>
      </c>
      <c r="E284" s="13" t="s">
        <v>19</v>
      </c>
      <c r="F284" s="38" t="s">
        <v>109</v>
      </c>
      <c r="G284" s="15" t="s">
        <v>21</v>
      </c>
      <c r="H284" s="16"/>
      <c r="I284" s="17"/>
      <c r="J284" s="17" t="e">
        <f t="shared" si="10"/>
        <v>#DIV/0!</v>
      </c>
      <c r="K284" s="18" t="e">
        <f>(J284+J285+J286)/3</f>
        <v>#DIV/0!</v>
      </c>
      <c r="L284" s="19" t="e">
        <f>(K284+K287)/2</f>
        <v>#DIV/0!</v>
      </c>
      <c r="M284" s="35"/>
      <c r="N284" s="20"/>
    </row>
    <row r="285" spans="1:14" ht="80.099999999999994" hidden="1" customHeight="1" x14ac:dyDescent="0.25">
      <c r="A285" s="66"/>
      <c r="B285" s="22"/>
      <c r="C285" s="11"/>
      <c r="D285" s="23"/>
      <c r="E285" s="13" t="s">
        <v>19</v>
      </c>
      <c r="F285" s="38" t="s">
        <v>110</v>
      </c>
      <c r="G285" s="15" t="s">
        <v>21</v>
      </c>
      <c r="H285" s="16"/>
      <c r="I285" s="17"/>
      <c r="J285" s="17" t="e">
        <f t="shared" si="10"/>
        <v>#DIV/0!</v>
      </c>
      <c r="K285" s="24"/>
      <c r="L285" s="25"/>
      <c r="M285" s="35"/>
      <c r="N285" s="20"/>
    </row>
    <row r="286" spans="1:14" ht="80.099999999999994" hidden="1" customHeight="1" x14ac:dyDescent="0.25">
      <c r="A286" s="66"/>
      <c r="B286" s="22"/>
      <c r="C286" s="11"/>
      <c r="D286" s="23"/>
      <c r="E286" s="13" t="s">
        <v>19</v>
      </c>
      <c r="F286" s="38" t="s">
        <v>111</v>
      </c>
      <c r="G286" s="15" t="s">
        <v>21</v>
      </c>
      <c r="H286" s="16"/>
      <c r="I286" s="16"/>
      <c r="J286" s="17" t="e">
        <f t="shared" si="10"/>
        <v>#DIV/0!</v>
      </c>
      <c r="K286" s="27"/>
      <c r="L286" s="25"/>
      <c r="M286" s="35"/>
      <c r="N286" s="20"/>
    </row>
    <row r="287" spans="1:14" ht="27.75" hidden="1" customHeight="1" x14ac:dyDescent="0.25">
      <c r="A287" s="66"/>
      <c r="B287" s="28"/>
      <c r="C287" s="11"/>
      <c r="D287" s="29"/>
      <c r="E287" s="2" t="s">
        <v>24</v>
      </c>
      <c r="F287" s="30" t="s">
        <v>112</v>
      </c>
      <c r="G287" s="43" t="s">
        <v>113</v>
      </c>
      <c r="H287" s="31"/>
      <c r="I287" s="31"/>
      <c r="J287" s="17" t="e">
        <f t="shared" si="10"/>
        <v>#DIV/0!</v>
      </c>
      <c r="K287" s="17" t="e">
        <f>J287</f>
        <v>#DIV/0!</v>
      </c>
      <c r="L287" s="33"/>
      <c r="M287" s="35"/>
      <c r="N287" s="17"/>
    </row>
    <row r="288" spans="1:14" ht="80.099999999999994" hidden="1" customHeight="1" x14ac:dyDescent="0.25">
      <c r="A288" s="66"/>
      <c r="B288" s="10" t="s">
        <v>143</v>
      </c>
      <c r="C288" s="11" t="s">
        <v>144</v>
      </c>
      <c r="D288" s="12" t="s">
        <v>18</v>
      </c>
      <c r="E288" s="13" t="s">
        <v>19</v>
      </c>
      <c r="F288" s="38" t="s">
        <v>109</v>
      </c>
      <c r="G288" s="15" t="s">
        <v>21</v>
      </c>
      <c r="H288" s="16"/>
      <c r="I288" s="17"/>
      <c r="J288" s="17" t="e">
        <f t="shared" si="10"/>
        <v>#DIV/0!</v>
      </c>
      <c r="K288" s="18" t="e">
        <f>(J288+J289+J290)/3</f>
        <v>#DIV/0!</v>
      </c>
      <c r="L288" s="19" t="e">
        <f>(K288+K291)/2</f>
        <v>#DIV/0!</v>
      </c>
      <c r="M288" s="35"/>
      <c r="N288" s="20"/>
    </row>
    <row r="289" spans="1:14" ht="80.099999999999994" hidden="1" customHeight="1" x14ac:dyDescent="0.25">
      <c r="A289" s="66"/>
      <c r="B289" s="22"/>
      <c r="C289" s="11"/>
      <c r="D289" s="23"/>
      <c r="E289" s="13" t="s">
        <v>19</v>
      </c>
      <c r="F289" s="38" t="s">
        <v>110</v>
      </c>
      <c r="G289" s="15" t="s">
        <v>21</v>
      </c>
      <c r="H289" s="16"/>
      <c r="I289" s="17"/>
      <c r="J289" s="17" t="e">
        <f t="shared" si="10"/>
        <v>#DIV/0!</v>
      </c>
      <c r="K289" s="24"/>
      <c r="L289" s="25"/>
      <c r="M289" s="35"/>
      <c r="N289" s="20"/>
    </row>
    <row r="290" spans="1:14" ht="80.099999999999994" hidden="1" customHeight="1" x14ac:dyDescent="0.25">
      <c r="A290" s="66"/>
      <c r="B290" s="22"/>
      <c r="C290" s="11"/>
      <c r="D290" s="23"/>
      <c r="E290" s="13" t="s">
        <v>19</v>
      </c>
      <c r="F290" s="38" t="s">
        <v>111</v>
      </c>
      <c r="G290" s="15" t="s">
        <v>21</v>
      </c>
      <c r="H290" s="16"/>
      <c r="I290" s="16"/>
      <c r="J290" s="17" t="e">
        <f t="shared" si="10"/>
        <v>#DIV/0!</v>
      </c>
      <c r="K290" s="27"/>
      <c r="L290" s="25"/>
      <c r="M290" s="35"/>
      <c r="N290" s="20"/>
    </row>
    <row r="291" spans="1:14" ht="33" hidden="1" customHeight="1" x14ac:dyDescent="0.25">
      <c r="A291" s="66"/>
      <c r="B291" s="28"/>
      <c r="C291" s="11"/>
      <c r="D291" s="29"/>
      <c r="E291" s="2" t="s">
        <v>24</v>
      </c>
      <c r="F291" s="30" t="s">
        <v>112</v>
      </c>
      <c r="G291" s="43" t="s">
        <v>113</v>
      </c>
      <c r="H291" s="31"/>
      <c r="I291" s="31"/>
      <c r="J291" s="17" t="e">
        <f t="shared" si="10"/>
        <v>#DIV/0!</v>
      </c>
      <c r="K291" s="17" t="e">
        <f>J291</f>
        <v>#DIV/0!</v>
      </c>
      <c r="L291" s="33"/>
      <c r="M291" s="35"/>
      <c r="N291" s="17"/>
    </row>
    <row r="292" spans="1:14" ht="80.099999999999994" hidden="1" customHeight="1" x14ac:dyDescent="0.25">
      <c r="A292" s="66"/>
      <c r="B292" s="10" t="s">
        <v>145</v>
      </c>
      <c r="C292" s="11" t="s">
        <v>146</v>
      </c>
      <c r="D292" s="12" t="s">
        <v>18</v>
      </c>
      <c r="E292" s="13" t="s">
        <v>19</v>
      </c>
      <c r="F292" s="38" t="s">
        <v>109</v>
      </c>
      <c r="G292" s="15" t="s">
        <v>21</v>
      </c>
      <c r="H292" s="16"/>
      <c r="I292" s="17"/>
      <c r="J292" s="17" t="e">
        <f t="shared" si="10"/>
        <v>#DIV/0!</v>
      </c>
      <c r="K292" s="18" t="e">
        <f>(J292+J293+J294)/3</f>
        <v>#DIV/0!</v>
      </c>
      <c r="L292" s="19" t="e">
        <f>(K292+K295)/2</f>
        <v>#DIV/0!</v>
      </c>
      <c r="M292" s="35"/>
      <c r="N292" s="20"/>
    </row>
    <row r="293" spans="1:14" ht="80.099999999999994" hidden="1" customHeight="1" x14ac:dyDescent="0.25">
      <c r="A293" s="66"/>
      <c r="B293" s="22"/>
      <c r="C293" s="11"/>
      <c r="D293" s="23"/>
      <c r="E293" s="13" t="s">
        <v>19</v>
      </c>
      <c r="F293" s="38" t="s">
        <v>110</v>
      </c>
      <c r="G293" s="15" t="s">
        <v>21</v>
      </c>
      <c r="H293" s="16"/>
      <c r="I293" s="17"/>
      <c r="J293" s="17" t="e">
        <f t="shared" si="10"/>
        <v>#DIV/0!</v>
      </c>
      <c r="K293" s="24"/>
      <c r="L293" s="25"/>
      <c r="M293" s="35"/>
      <c r="N293" s="20"/>
    </row>
    <row r="294" spans="1:14" ht="80.099999999999994" hidden="1" customHeight="1" x14ac:dyDescent="0.25">
      <c r="A294" s="66"/>
      <c r="B294" s="22"/>
      <c r="C294" s="11"/>
      <c r="D294" s="23"/>
      <c r="E294" s="13" t="s">
        <v>19</v>
      </c>
      <c r="F294" s="38" t="s">
        <v>111</v>
      </c>
      <c r="G294" s="15" t="s">
        <v>21</v>
      </c>
      <c r="H294" s="16"/>
      <c r="I294" s="16"/>
      <c r="J294" s="17" t="e">
        <f t="shared" si="10"/>
        <v>#DIV/0!</v>
      </c>
      <c r="K294" s="27"/>
      <c r="L294" s="25"/>
      <c r="M294" s="35"/>
      <c r="N294" s="20"/>
    </row>
    <row r="295" spans="1:14" ht="27.75" hidden="1" customHeight="1" x14ac:dyDescent="0.25">
      <c r="A295" s="66"/>
      <c r="B295" s="28"/>
      <c r="C295" s="11"/>
      <c r="D295" s="29"/>
      <c r="E295" s="2" t="s">
        <v>24</v>
      </c>
      <c r="F295" s="30" t="s">
        <v>112</v>
      </c>
      <c r="G295" s="43" t="s">
        <v>113</v>
      </c>
      <c r="H295" s="31"/>
      <c r="I295" s="31"/>
      <c r="J295" s="17" t="e">
        <f t="shared" si="10"/>
        <v>#DIV/0!</v>
      </c>
      <c r="K295" s="17" t="e">
        <f>J295</f>
        <v>#DIV/0!</v>
      </c>
      <c r="L295" s="33"/>
      <c r="M295" s="35"/>
      <c r="N295" s="17"/>
    </row>
    <row r="296" spans="1:14" ht="27.75" hidden="1" customHeight="1" x14ac:dyDescent="0.25">
      <c r="A296" s="66"/>
      <c r="B296" s="10"/>
      <c r="C296" s="11" t="s">
        <v>157</v>
      </c>
      <c r="D296" s="12" t="s">
        <v>18</v>
      </c>
      <c r="E296" s="13" t="s">
        <v>19</v>
      </c>
      <c r="F296" s="38" t="s">
        <v>109</v>
      </c>
      <c r="G296" s="15" t="s">
        <v>21</v>
      </c>
      <c r="H296" s="16"/>
      <c r="I296" s="17"/>
      <c r="J296" s="17" t="e">
        <f>IF(I296/H296*100&gt;100,100,I296/H296*100)</f>
        <v>#DIV/0!</v>
      </c>
      <c r="K296" s="18" t="e">
        <f>(J296+J297+J298)/3</f>
        <v>#DIV/0!</v>
      </c>
      <c r="L296" s="19" t="e">
        <f>(K296+K299)/2</f>
        <v>#DIV/0!</v>
      </c>
      <c r="M296" s="35"/>
      <c r="N296" s="17"/>
    </row>
    <row r="297" spans="1:14" ht="27.75" hidden="1" customHeight="1" x14ac:dyDescent="0.25">
      <c r="A297" s="66"/>
      <c r="B297" s="22"/>
      <c r="C297" s="11"/>
      <c r="D297" s="23"/>
      <c r="E297" s="13" t="s">
        <v>19</v>
      </c>
      <c r="F297" s="38" t="s">
        <v>110</v>
      </c>
      <c r="G297" s="15" t="s">
        <v>21</v>
      </c>
      <c r="H297" s="16"/>
      <c r="I297" s="17"/>
      <c r="J297" s="17" t="e">
        <f>IF(I297/H297*100&gt;100,100,I297/H297*100)</f>
        <v>#DIV/0!</v>
      </c>
      <c r="K297" s="24"/>
      <c r="L297" s="25"/>
      <c r="M297" s="35"/>
      <c r="N297" s="17"/>
    </row>
    <row r="298" spans="1:14" ht="27.75" hidden="1" customHeight="1" x14ac:dyDescent="0.25">
      <c r="A298" s="66"/>
      <c r="B298" s="22"/>
      <c r="C298" s="11"/>
      <c r="D298" s="23"/>
      <c r="E298" s="13" t="s">
        <v>19</v>
      </c>
      <c r="F298" s="38" t="s">
        <v>111</v>
      </c>
      <c r="G298" s="15" t="s">
        <v>21</v>
      </c>
      <c r="H298" s="16"/>
      <c r="I298" s="16"/>
      <c r="J298" s="17" t="e">
        <f>IF(I298/H298*100&gt;100,100,I298/H298*100)</f>
        <v>#DIV/0!</v>
      </c>
      <c r="K298" s="27"/>
      <c r="L298" s="25"/>
      <c r="M298" s="35"/>
      <c r="N298" s="17"/>
    </row>
    <row r="299" spans="1:14" ht="27.75" hidden="1" customHeight="1" x14ac:dyDescent="0.25">
      <c r="A299" s="66"/>
      <c r="B299" s="28"/>
      <c r="C299" s="11"/>
      <c r="D299" s="29"/>
      <c r="E299" s="2" t="s">
        <v>24</v>
      </c>
      <c r="F299" s="30" t="s">
        <v>112</v>
      </c>
      <c r="G299" s="43" t="s">
        <v>113</v>
      </c>
      <c r="H299" s="31"/>
      <c r="I299" s="31"/>
      <c r="J299" s="17" t="e">
        <f>IF(I299/H299*100&gt;100,100,I299/H299*100)</f>
        <v>#DIV/0!</v>
      </c>
      <c r="K299" s="17" t="e">
        <f>J299</f>
        <v>#DIV/0!</v>
      </c>
      <c r="L299" s="33"/>
      <c r="M299" s="35"/>
      <c r="N299" s="17"/>
    </row>
    <row r="300" spans="1:14" ht="80.099999999999994" hidden="1" customHeight="1" x14ac:dyDescent="0.25">
      <c r="A300" s="66"/>
      <c r="B300" s="10" t="s">
        <v>148</v>
      </c>
      <c r="C300" s="11" t="s">
        <v>147</v>
      </c>
      <c r="D300" s="12" t="s">
        <v>18</v>
      </c>
      <c r="E300" s="13" t="s">
        <v>19</v>
      </c>
      <c r="F300" s="38" t="s">
        <v>109</v>
      </c>
      <c r="G300" s="15" t="s">
        <v>21</v>
      </c>
      <c r="H300" s="16"/>
      <c r="I300" s="17"/>
      <c r="J300" s="17" t="e">
        <f t="shared" si="10"/>
        <v>#DIV/0!</v>
      </c>
      <c r="K300" s="18" t="e">
        <f>(J300+J301+J302)/3</f>
        <v>#DIV/0!</v>
      </c>
      <c r="L300" s="19" t="e">
        <f>(K300+K303)/2</f>
        <v>#DIV/0!</v>
      </c>
      <c r="M300" s="35"/>
      <c r="N300" s="20"/>
    </row>
    <row r="301" spans="1:14" ht="80.099999999999994" hidden="1" customHeight="1" x14ac:dyDescent="0.25">
      <c r="A301" s="66"/>
      <c r="B301" s="22"/>
      <c r="C301" s="11"/>
      <c r="D301" s="23"/>
      <c r="E301" s="13" t="s">
        <v>19</v>
      </c>
      <c r="F301" s="38" t="s">
        <v>110</v>
      </c>
      <c r="G301" s="15" t="s">
        <v>21</v>
      </c>
      <c r="H301" s="16"/>
      <c r="I301" s="17"/>
      <c r="J301" s="17" t="e">
        <f t="shared" si="10"/>
        <v>#DIV/0!</v>
      </c>
      <c r="K301" s="24"/>
      <c r="L301" s="25"/>
      <c r="M301" s="35"/>
      <c r="N301" s="20"/>
    </row>
    <row r="302" spans="1:14" ht="80.099999999999994" hidden="1" customHeight="1" x14ac:dyDescent="0.25">
      <c r="A302" s="66"/>
      <c r="B302" s="22"/>
      <c r="C302" s="11"/>
      <c r="D302" s="23"/>
      <c r="E302" s="13" t="s">
        <v>19</v>
      </c>
      <c r="F302" s="38" t="s">
        <v>111</v>
      </c>
      <c r="G302" s="15" t="s">
        <v>21</v>
      </c>
      <c r="H302" s="16"/>
      <c r="I302" s="16"/>
      <c r="J302" s="17" t="e">
        <f t="shared" si="10"/>
        <v>#DIV/0!</v>
      </c>
      <c r="K302" s="27"/>
      <c r="L302" s="25"/>
      <c r="M302" s="35"/>
      <c r="N302" s="20"/>
    </row>
    <row r="303" spans="1:14" ht="43.5" hidden="1" customHeight="1" x14ac:dyDescent="0.25">
      <c r="A303" s="67"/>
      <c r="B303" s="28"/>
      <c r="C303" s="11"/>
      <c r="D303" s="29"/>
      <c r="E303" s="2" t="s">
        <v>24</v>
      </c>
      <c r="F303" s="30" t="s">
        <v>112</v>
      </c>
      <c r="G303" s="43" t="s">
        <v>113</v>
      </c>
      <c r="H303" s="31"/>
      <c r="I303" s="31"/>
      <c r="J303" s="17" t="e">
        <f t="shared" si="10"/>
        <v>#DIV/0!</v>
      </c>
      <c r="K303" s="17" t="e">
        <f>J303</f>
        <v>#DIV/0!</v>
      </c>
      <c r="L303" s="33"/>
      <c r="M303" s="44"/>
      <c r="N303" s="17"/>
    </row>
    <row r="304" spans="1:14" ht="78.75" hidden="1" customHeight="1" x14ac:dyDescent="0.25">
      <c r="A304" s="55"/>
      <c r="B304" s="45"/>
      <c r="C304" s="11" t="s">
        <v>149</v>
      </c>
      <c r="D304" s="12" t="s">
        <v>18</v>
      </c>
      <c r="E304" s="13" t="s">
        <v>19</v>
      </c>
      <c r="F304" s="38" t="s">
        <v>109</v>
      </c>
      <c r="G304" s="15" t="s">
        <v>21</v>
      </c>
      <c r="H304" s="16"/>
      <c r="I304" s="17"/>
      <c r="J304" s="17" t="e">
        <f t="shared" si="10"/>
        <v>#DIV/0!</v>
      </c>
      <c r="K304" s="18" t="e">
        <f>(J304+J305+J306)/3</f>
        <v>#DIV/0!</v>
      </c>
      <c r="L304" s="46" t="e">
        <f>(K304+K307)/2</f>
        <v>#DIV/0!</v>
      </c>
      <c r="M304" s="47" t="s">
        <v>29</v>
      </c>
      <c r="N304" s="20"/>
    </row>
    <row r="305" spans="1:14" ht="78.75" hidden="1" customHeight="1" x14ac:dyDescent="0.25">
      <c r="A305" s="55"/>
      <c r="B305" s="45"/>
      <c r="C305" s="11"/>
      <c r="D305" s="23"/>
      <c r="E305" s="13" t="s">
        <v>19</v>
      </c>
      <c r="F305" s="38" t="s">
        <v>110</v>
      </c>
      <c r="G305" s="15" t="s">
        <v>21</v>
      </c>
      <c r="H305" s="16"/>
      <c r="I305" s="17"/>
      <c r="J305" s="17">
        <v>100</v>
      </c>
      <c r="K305" s="24"/>
      <c r="L305" s="48"/>
      <c r="M305" s="49"/>
      <c r="N305" s="20"/>
    </row>
    <row r="306" spans="1:14" ht="63" hidden="1" customHeight="1" x14ac:dyDescent="0.25">
      <c r="A306" s="55"/>
      <c r="B306" s="45"/>
      <c r="C306" s="11"/>
      <c r="D306" s="23"/>
      <c r="E306" s="13" t="s">
        <v>19</v>
      </c>
      <c r="F306" s="38" t="s">
        <v>111</v>
      </c>
      <c r="G306" s="15" t="s">
        <v>21</v>
      </c>
      <c r="H306" s="16"/>
      <c r="I306" s="16"/>
      <c r="J306" s="17" t="e">
        <f>IF(I306/H306*100&gt;100,100,I306/H306*100)</f>
        <v>#DIV/0!</v>
      </c>
      <c r="K306" s="27"/>
      <c r="L306" s="48"/>
      <c r="M306" s="49"/>
      <c r="N306" s="20"/>
    </row>
    <row r="307" spans="1:14" ht="31.5" hidden="1" customHeight="1" x14ac:dyDescent="0.25">
      <c r="A307" s="55"/>
      <c r="B307" s="51"/>
      <c r="C307" s="11"/>
      <c r="D307" s="29"/>
      <c r="E307" s="13" t="s">
        <v>24</v>
      </c>
      <c r="F307" s="30" t="s">
        <v>150</v>
      </c>
      <c r="G307" s="15" t="s">
        <v>26</v>
      </c>
      <c r="H307" s="31"/>
      <c r="I307" s="32"/>
      <c r="J307" s="17" t="e">
        <f>IF(I307/H307*100&gt;100,100,I307/H307*100)</f>
        <v>#DIV/0!</v>
      </c>
      <c r="K307" s="17" t="e">
        <f>J307</f>
        <v>#DIV/0!</v>
      </c>
      <c r="L307" s="52"/>
      <c r="M307" s="53"/>
      <c r="N307" s="17"/>
    </row>
    <row r="308" spans="1:14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6"/>
      <c r="N308" s="55"/>
    </row>
    <row r="309" spans="1:14" x14ac:dyDescent="0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7"/>
      <c r="N309" s="55"/>
    </row>
    <row r="310" spans="1:14" ht="20.25" x14ac:dyDescent="0.3">
      <c r="A310" s="58" t="s">
        <v>151</v>
      </c>
      <c r="B310" s="58"/>
      <c r="C310" s="58"/>
      <c r="D310" s="58"/>
      <c r="E310" s="55"/>
      <c r="F310" s="55"/>
      <c r="G310" s="55"/>
      <c r="H310" s="55"/>
      <c r="I310" s="55"/>
      <c r="J310" s="58" t="s">
        <v>152</v>
      </c>
      <c r="K310" s="58"/>
      <c r="L310" s="58"/>
      <c r="M310" s="55"/>
      <c r="N310" s="55"/>
    </row>
    <row r="311" spans="1:14" x14ac:dyDescent="0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x14ac:dyDescent="0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20.25" x14ac:dyDescent="0.25">
      <c r="A313" s="59" t="s">
        <v>153</v>
      </c>
      <c r="B313" s="59"/>
      <c r="C313" s="59"/>
      <c r="D313" s="59"/>
      <c r="E313" s="60"/>
      <c r="F313" s="60"/>
      <c r="G313" s="60"/>
      <c r="H313" s="60"/>
      <c r="I313" s="60"/>
      <c r="J313" s="61" t="s">
        <v>154</v>
      </c>
      <c r="K313" s="61"/>
      <c r="L313" s="61"/>
      <c r="M313" s="61"/>
      <c r="N313" s="55"/>
    </row>
    <row r="316" spans="1:14" x14ac:dyDescent="0.25">
      <c r="B316" s="62"/>
      <c r="C316" s="62"/>
      <c r="I316" s="63">
        <f>I11+I47+I59</f>
        <v>257</v>
      </c>
    </row>
    <row r="317" spans="1:14" x14ac:dyDescent="0.25">
      <c r="I317" s="63">
        <f>I71+I111+I123+I127</f>
        <v>230</v>
      </c>
    </row>
    <row r="318" spans="1:14" x14ac:dyDescent="0.25">
      <c r="I318" s="63">
        <f>I195+I199</f>
        <v>107</v>
      </c>
    </row>
  </sheetData>
  <autoFilter ref="B3:M3"/>
  <mergeCells count="389">
    <mergeCell ref="A313:D313"/>
    <mergeCell ref="J313:M313"/>
    <mergeCell ref="B316:C316"/>
    <mergeCell ref="C304:C307"/>
    <mergeCell ref="D304:D307"/>
    <mergeCell ref="K304:K306"/>
    <mergeCell ref="L304:L307"/>
    <mergeCell ref="M304:M307"/>
    <mergeCell ref="A310:D310"/>
    <mergeCell ref="J310:L310"/>
    <mergeCell ref="B296:B299"/>
    <mergeCell ref="C296:C299"/>
    <mergeCell ref="D296:D299"/>
    <mergeCell ref="K296:K298"/>
    <mergeCell ref="L296:L299"/>
    <mergeCell ref="B300:B303"/>
    <mergeCell ref="C300:C303"/>
    <mergeCell ref="D300:D303"/>
    <mergeCell ref="K300:K302"/>
    <mergeCell ref="L300:L303"/>
    <mergeCell ref="B288:B291"/>
    <mergeCell ref="C288:C291"/>
    <mergeCell ref="D288:D291"/>
    <mergeCell ref="K288:K290"/>
    <mergeCell ref="L288:L291"/>
    <mergeCell ref="B292:B295"/>
    <mergeCell ref="C292:C295"/>
    <mergeCell ref="D292:D295"/>
    <mergeCell ref="K292:K294"/>
    <mergeCell ref="L292:L295"/>
    <mergeCell ref="B280:B283"/>
    <mergeCell ref="C280:C283"/>
    <mergeCell ref="D280:D283"/>
    <mergeCell ref="K280:K282"/>
    <mergeCell ref="L280:L283"/>
    <mergeCell ref="B284:B287"/>
    <mergeCell ref="C284:C287"/>
    <mergeCell ref="D284:D287"/>
    <mergeCell ref="K284:K286"/>
    <mergeCell ref="L284:L287"/>
    <mergeCell ref="B272:B275"/>
    <mergeCell ref="C272:C275"/>
    <mergeCell ref="D272:D275"/>
    <mergeCell ref="K272:K274"/>
    <mergeCell ref="L272:L275"/>
    <mergeCell ref="B276:B279"/>
    <mergeCell ref="C276:C279"/>
    <mergeCell ref="D276:D279"/>
    <mergeCell ref="K276:K278"/>
    <mergeCell ref="L276:L279"/>
    <mergeCell ref="B264:B267"/>
    <mergeCell ref="C264:C267"/>
    <mergeCell ref="D264:D267"/>
    <mergeCell ref="K264:K266"/>
    <mergeCell ref="L264:L267"/>
    <mergeCell ref="B268:B271"/>
    <mergeCell ref="C268:C271"/>
    <mergeCell ref="D268:D271"/>
    <mergeCell ref="K268:K270"/>
    <mergeCell ref="L268:L271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B248:B251"/>
    <mergeCell ref="C248:C251"/>
    <mergeCell ref="D248:D251"/>
    <mergeCell ref="K248:K250"/>
    <mergeCell ref="L248:L251"/>
    <mergeCell ref="B252:B255"/>
    <mergeCell ref="C252:C255"/>
    <mergeCell ref="D252:D255"/>
    <mergeCell ref="K252:K254"/>
    <mergeCell ref="L252:L255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196:B199"/>
    <mergeCell ref="C196:C199"/>
    <mergeCell ref="D196:D199"/>
    <mergeCell ref="K196:K198"/>
    <mergeCell ref="L196:L199"/>
    <mergeCell ref="N196:N199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K20:K22"/>
    <mergeCell ref="L20:L23"/>
    <mergeCell ref="B24:B27"/>
    <mergeCell ref="C24:C27"/>
    <mergeCell ref="D24:D27"/>
    <mergeCell ref="K24:K26"/>
    <mergeCell ref="L24:L27"/>
    <mergeCell ref="M8:M303"/>
    <mergeCell ref="B12:B15"/>
    <mergeCell ref="C12:C15"/>
    <mergeCell ref="D12:D15"/>
    <mergeCell ref="K12:K14"/>
    <mergeCell ref="L12:L15"/>
    <mergeCell ref="B16:B19"/>
    <mergeCell ref="C16:C19"/>
    <mergeCell ref="D16:D19"/>
    <mergeCell ref="K16:K18"/>
    <mergeCell ref="A8:A303"/>
    <mergeCell ref="B8:B11"/>
    <mergeCell ref="C8:C11"/>
    <mergeCell ref="D8:D11"/>
    <mergeCell ref="K8:K10"/>
    <mergeCell ref="L8:L11"/>
    <mergeCell ref="L16:L19"/>
    <mergeCell ref="B20:B23"/>
    <mergeCell ref="C20:C23"/>
    <mergeCell ref="D20:D23"/>
    <mergeCell ref="B1:N1"/>
    <mergeCell ref="B4:B7"/>
    <mergeCell ref="C4:C7"/>
    <mergeCell ref="D4:D7"/>
    <mergeCell ref="K4:K6"/>
    <mergeCell ref="L4:L7"/>
  </mergeCells>
  <pageMargins left="0" right="0.11811023622047245" top="0.15748031496062992" bottom="0.15748031496062992" header="0.31496062992125984" footer="0.31496062992125984"/>
  <pageSetup paperSize="9" scale="43" fitToHeight="6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429F7223BAE89468E1C6405CB4BF892" ma:contentTypeVersion="1" ma:contentTypeDescription="Создание документа." ma:contentTypeScope="" ma:versionID="1fd9672180824041fe89580848972a0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e7823aa727540d6cf926e79e269075b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200BE44-3DA1-4B44-8D07-66A44272F5D6}"/>
</file>

<file path=customXml/itemProps2.xml><?xml version="1.0" encoding="utf-8"?>
<ds:datastoreItem xmlns:ds="http://schemas.openxmlformats.org/officeDocument/2006/customXml" ds:itemID="{58A23109-0AA0-457E-80AF-0EAAAB63CCED}"/>
</file>

<file path=customXml/itemProps3.xml><?xml version="1.0" encoding="utf-8"?>
<ds:datastoreItem xmlns:ds="http://schemas.openxmlformats.org/officeDocument/2006/customXml" ds:itemID="{C43285BA-6C60-4969-9051-B65B09FFD9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49</vt:i4>
      </vt:variant>
      <vt:variant>
        <vt:lpstr>Именованные диапазоны</vt:lpstr>
      </vt:variant>
      <vt:variant>
        <vt:i4>1</vt:i4>
      </vt:variant>
    </vt:vector>
  </HeadingPairs>
  <TitlesOfParts>
    <vt:vector size="50" baseType="lpstr">
      <vt:lpstr>ГИМНАЗИЯ № 7</vt:lpstr>
      <vt:lpstr>ГИМНАЗИЯ № 11</vt:lpstr>
      <vt:lpstr>ГИМНАЗИЯ № 15</vt:lpstr>
      <vt:lpstr>ЛИЦЕЙ № 3</vt:lpstr>
      <vt:lpstr>ЛИЦЕЙ № 12</vt:lpstr>
      <vt:lpstr>СШ № 16</vt:lpstr>
      <vt:lpstr>СШ № 31</vt:lpstr>
      <vt:lpstr>СШ № 44</vt:lpstr>
      <vt:lpstr>СШ № 47</vt:lpstr>
      <vt:lpstr>СШ № 50</vt:lpstr>
      <vt:lpstr>СШ № 53</vt:lpstr>
      <vt:lpstr>СШ № 64</vt:lpstr>
      <vt:lpstr>СШ № 65</vt:lpstr>
      <vt:lpstr>СШ № 79</vt:lpstr>
      <vt:lpstr>СШ № 88</vt:lpstr>
      <vt:lpstr>СШ № 89</vt:lpstr>
      <vt:lpstr>СШ № 94</vt:lpstr>
      <vt:lpstr>СШ № 148</vt:lpstr>
      <vt:lpstr>СШ № 13</vt:lpstr>
      <vt:lpstr>ДОУ № 23</vt:lpstr>
      <vt:lpstr>ДОУ № 36</vt:lpstr>
      <vt:lpstr>ДОУ № 41</vt:lpstr>
      <vt:lpstr>ДОУ № 63</vt:lpstr>
      <vt:lpstr>ДОУ № 77</vt:lpstr>
      <vt:lpstr>ДОУ № 84</vt:lpstr>
      <vt:lpstr>ДОУ № 91</vt:lpstr>
      <vt:lpstr>ДОУ № 100</vt:lpstr>
      <vt:lpstr>ДОУ № 104</vt:lpstr>
      <vt:lpstr>ДОУ № 136</vt:lpstr>
      <vt:lpstr>ДОУ № 155</vt:lpstr>
      <vt:lpstr>ДОУ № 161</vt:lpstr>
      <vt:lpstr>ДОУ № 166</vt:lpstr>
      <vt:lpstr>ДОУ № 167</vt:lpstr>
      <vt:lpstr>ДОУ № 187</vt:lpstr>
      <vt:lpstr>ДОУ № 249</vt:lpstr>
      <vt:lpstr>ДОУ № 264</vt:lpstr>
      <vt:lpstr>ДОУ № 266</vt:lpstr>
      <vt:lpstr>ДОУ № 268</vt:lpstr>
      <vt:lpstr>ДОУ № 271</vt:lpstr>
      <vt:lpstr>ДОУ № 272</vt:lpstr>
      <vt:lpstr>ДОУ № 276</vt:lpstr>
      <vt:lpstr>ДОУ № 279</vt:lpstr>
      <vt:lpstr>ДОУ № 307</vt:lpstr>
      <vt:lpstr>ДОУ № 314</vt:lpstr>
      <vt:lpstr>МБОУ ДО ДДИЮ № 2</vt:lpstr>
      <vt:lpstr>МБОУ ДО ЦВР</vt:lpstr>
      <vt:lpstr>МБОУ ДО ЦДО АКШ</vt:lpstr>
      <vt:lpstr>МАОУ ДО СЮТ № 1</vt:lpstr>
      <vt:lpstr>ЦППМиСП № 2</vt:lpstr>
      <vt:lpstr>'ЦППМиСП №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Baranova</dc:creator>
  <cp:lastModifiedBy>Baranova</cp:lastModifiedBy>
  <dcterms:created xsi:type="dcterms:W3CDTF">2019-03-19T10:34:17Z</dcterms:created>
  <dcterms:modified xsi:type="dcterms:W3CDTF">2019-03-19T10:37:18Z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0x010100E429F7223BAE89468E1C6405CB4BF892</vt:lpwstr>
  </property>
</Properties>
</file>