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sharedStrings.xml" ContentType="application/vnd.openxmlformats-officedocument.spreadsheetml.sharedStrings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worksheets/sheet28.xml" ContentType="application/vnd.openxmlformats-officedocument.spreadsheetml.worksheet+xml"/>
  <Override PartName="/xl/worksheets/sheet26.xml" ContentType="application/vnd.openxmlformats-officedocument.spreadsheetml.worksheet+xml"/>
  <Override PartName="/xl/worksheets/sheet13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21555" windowHeight="11505"/>
  </bookViews>
  <sheets>
    <sheet name="СШ4" sheetId="1" r:id="rId1"/>
    <sheet name="СШ 10" sheetId="2" r:id="rId2"/>
    <sheet name="СШ12" sheetId="3" r:id="rId3"/>
    <sheet name="СШ19" sheetId="4" r:id="rId4"/>
    <sheet name="СШ27" sheetId="5" r:id="rId5"/>
    <sheet name="СШ32" sheetId="6" r:id="rId6"/>
    <sheet name="СШ51" sheetId="7" r:id="rId7"/>
    <sheet name="СШ86" sheetId="8" r:id="rId8"/>
    <sheet name="СШ153" sheetId="9" r:id="rId9"/>
    <sheet name="Г2" sheetId="10" r:id="rId10"/>
    <sheet name="Г8" sheetId="11" r:id="rId11"/>
    <sheet name="Г9" sheetId="12" r:id="rId12"/>
    <sheet name="Г16" sheetId="13" r:id="rId13"/>
    <sheet name="Л2" sheetId="14" r:id="rId14"/>
    <sheet name="Л7" sheetId="15" r:id="rId15"/>
    <sheet name="Л28" sheetId="16" r:id="rId16"/>
    <sheet name="Прог131" sheetId="17" r:id="rId17"/>
    <sheet name="ДОУ1" sheetId="18" r:id="rId18"/>
    <sheet name="ДОУ2" sheetId="19" r:id="rId19"/>
    <sheet name="ДОУ7" sheetId="20" r:id="rId20"/>
    <sheet name="ДОУ8" sheetId="21" r:id="rId21"/>
    <sheet name="ДОУ10" sheetId="22" r:id="rId22"/>
    <sheet name="ДОУ12" sheetId="23" r:id="rId23"/>
    <sheet name="ДОУ17" sheetId="24" r:id="rId24"/>
    <sheet name="ДОУ21" sheetId="25" r:id="rId25"/>
    <sheet name="ДОУ31" sheetId="26" r:id="rId26"/>
    <sheet name="ДОУ32" sheetId="27" r:id="rId27"/>
    <sheet name="ДОУ34" sheetId="28" r:id="rId28"/>
    <sheet name="ДОУ44" sheetId="29" r:id="rId29"/>
    <sheet name="ДОУ52" sheetId="30" r:id="rId30"/>
    <sheet name="ДОУ79" sheetId="31" r:id="rId31"/>
    <sheet name="ДОУ95" sheetId="32" r:id="rId32"/>
    <sheet name="ДОУ102" sheetId="33" r:id="rId33"/>
    <sheet name="ДОУ120" sheetId="34" r:id="rId34"/>
    <sheet name="ДОУ121" sheetId="35" r:id="rId35"/>
    <sheet name="ДОУ204" sheetId="36" r:id="rId36"/>
    <sheet name="ДОУ222" sheetId="37" r:id="rId37"/>
    <sheet name="ДОУ231" sheetId="38" r:id="rId38"/>
    <sheet name="ДОУ248" sheetId="39" r:id="rId39"/>
    <sheet name="ДОУ257" sheetId="40" r:id="rId40"/>
    <sheet name="ДОУ269" sheetId="41" r:id="rId41"/>
    <sheet name="ДОУ273" sheetId="42" r:id="rId42"/>
    <sheet name="ДОУ274" sheetId="43" r:id="rId43"/>
    <sheet name="ДОУ295" sheetId="44" r:id="rId44"/>
    <sheet name="Медиа" sheetId="45" r:id="rId45"/>
    <sheet name="ЦДО" sheetId="46" r:id="rId46"/>
    <sheet name="ЦДТ" sheetId="47" r:id="rId47"/>
    <sheet name="Цтриго" sheetId="48" r:id="rId48"/>
    <sheet name="инт+" sheetId="49" r:id="rId49"/>
    <sheet name="ЦППМиСП9" sheetId="50" r:id="rId50"/>
    <sheet name="ЦППМиСП1" sheetId="51" r:id="rId51"/>
  </sheets>
  <externalReferences>
    <externalReference r:id="rId52"/>
    <externalReference r:id="rId53"/>
    <externalReference r:id="rId54"/>
  </externalReferences>
  <definedNames>
    <definedName name="_xlnm._FilterDatabase" localSheetId="12" hidden="1">Г16!$B$3:$Q$229</definedName>
    <definedName name="_xlnm._FilterDatabase" localSheetId="9" hidden="1">Г2!$A$2:$Q$227</definedName>
    <definedName name="_xlnm._FilterDatabase" localSheetId="10" hidden="1">Г8!$B$2:$Q$227</definedName>
    <definedName name="_xlnm._FilterDatabase" localSheetId="11" hidden="1">Г9!$A$2:$Q$227</definedName>
    <definedName name="_xlnm._FilterDatabase" localSheetId="17" hidden="1">ДОУ1!$A$2:$Q$107</definedName>
    <definedName name="_xlnm._FilterDatabase" localSheetId="21" hidden="1">ДОУ10!$A$2:$Q$107</definedName>
    <definedName name="_xlnm._FilterDatabase" localSheetId="32" hidden="1">ДОУ102!$A$2:$Q$107</definedName>
    <definedName name="_xlnm._FilterDatabase" localSheetId="22" hidden="1">ДОУ12!$A$2:$Q$107</definedName>
    <definedName name="_xlnm._FilterDatabase" localSheetId="33" hidden="1">ДОУ120!$A$2:$Q$107</definedName>
    <definedName name="_xlnm._FilterDatabase" localSheetId="34" hidden="1">ДОУ121!$A$2:$Q$107</definedName>
    <definedName name="_xlnm._FilterDatabase" localSheetId="23" hidden="1">ДОУ17!$A$2:$Q$107</definedName>
    <definedName name="_xlnm._FilterDatabase" localSheetId="18" hidden="1">ДОУ2!$B$2:$Q$110</definedName>
    <definedName name="_xlnm._FilterDatabase" localSheetId="35" hidden="1">ДОУ204!$A$2:$Q$107</definedName>
    <definedName name="_xlnm._FilterDatabase" localSheetId="24" hidden="1">ДОУ21!$A$2:$Q$107</definedName>
    <definedName name="_xlnm._FilterDatabase" localSheetId="36" hidden="1">ДОУ222!$A$2:$Q$107</definedName>
    <definedName name="_xlnm._FilterDatabase" localSheetId="37" hidden="1">ДОУ231!$A$2:$Q$107</definedName>
    <definedName name="_xlnm._FilterDatabase" localSheetId="38" hidden="1">ДОУ248!$A$2:$Q$107</definedName>
    <definedName name="_xlnm._FilterDatabase" localSheetId="39" hidden="1">ДОУ257!$A$2:$Q$107</definedName>
    <definedName name="_xlnm._FilterDatabase" localSheetId="40" hidden="1">ДОУ269!$A$2:$Q$107</definedName>
    <definedName name="_xlnm._FilterDatabase" localSheetId="41" hidden="1">ДОУ273!$A$2:$Q$107</definedName>
    <definedName name="_xlnm._FilterDatabase" localSheetId="42" hidden="1">ДОУ274!$A$2:$Q$107</definedName>
    <definedName name="_xlnm._FilterDatabase" localSheetId="43" hidden="1">ДОУ295!$A$2:$Q$108</definedName>
    <definedName name="_xlnm._FilterDatabase" localSheetId="25" hidden="1">ДОУ31!$A$2:$Q$107</definedName>
    <definedName name="_xlnm._FilterDatabase" localSheetId="26" hidden="1">ДОУ32!$A$2:$Q$107</definedName>
    <definedName name="_xlnm._FilterDatabase" localSheetId="27" hidden="1">ДОУ34!$A$2:$Q$107</definedName>
    <definedName name="_xlnm._FilterDatabase" localSheetId="28" hidden="1">ДОУ44!$A$2:$Q$107</definedName>
    <definedName name="_xlnm._FilterDatabase" localSheetId="29" hidden="1">ДОУ52!$A$2:$Q$107</definedName>
    <definedName name="_xlnm._FilterDatabase" localSheetId="19" hidden="1">ДОУ7!$A$2:$Q$107</definedName>
    <definedName name="_xlnm._FilterDatabase" localSheetId="30" hidden="1">ДОУ79!$A$2:$Q$107</definedName>
    <definedName name="_xlnm._FilterDatabase" localSheetId="20" hidden="1">ДОУ8!$A$2:$Q$107</definedName>
    <definedName name="_xlnm._FilterDatabase" localSheetId="31" hidden="1">ДОУ95!$A$2:$Q$107</definedName>
    <definedName name="_xlnm._FilterDatabase" localSheetId="48" hidden="1">'инт+'!$A$3:$P$32</definedName>
    <definedName name="_xlnm._FilterDatabase" localSheetId="13" hidden="1">Л2!$A$2:$Q$228</definedName>
    <definedName name="_xlnm._FilterDatabase" localSheetId="15" hidden="1">Л28!$A$3:$Q$228</definedName>
    <definedName name="_xlnm._FilterDatabase" localSheetId="14" hidden="1">Л7!$B$2:$Q$227</definedName>
    <definedName name="_xlnm._FilterDatabase" localSheetId="44" hidden="1">Медиа!$F$3:$P$31</definedName>
    <definedName name="_xlnm._FilterDatabase" localSheetId="16" hidden="1">Прог131!$B$3:$Q$332</definedName>
    <definedName name="_xlnm._FilterDatabase" localSheetId="1" hidden="1">'СШ 10'!$B$2:$Q$227</definedName>
    <definedName name="_xlnm._FilterDatabase" localSheetId="2" hidden="1">СШ12!$A$2:$Q$227</definedName>
    <definedName name="_xlnm._FilterDatabase" localSheetId="8" hidden="1">СШ153!$A$3:$Q$332</definedName>
    <definedName name="_xlnm._FilterDatabase" localSheetId="3" hidden="1">СШ19!$A$2:$Q$227</definedName>
    <definedName name="_xlnm._FilterDatabase" localSheetId="4" hidden="1">СШ27!$A$3:$Q$228</definedName>
    <definedName name="_xlnm._FilterDatabase" localSheetId="5" hidden="1">СШ32!$A$3:$Q$228</definedName>
    <definedName name="_xlnm._FilterDatabase" localSheetId="0" hidden="1">СШ4!$A$2:$Q$227</definedName>
    <definedName name="_xlnm._FilterDatabase" localSheetId="6" hidden="1">СШ51!$A$3:$Q$228</definedName>
    <definedName name="_xlnm._FilterDatabase" localSheetId="7" hidden="1">СШ86!$B$3:$Q$228</definedName>
    <definedName name="_xlnm._FilterDatabase" localSheetId="45" hidden="1">ЦДО!$F$2:$P$35</definedName>
    <definedName name="_xlnm._FilterDatabase" localSheetId="46" hidden="1">ЦДТ!$A$3:$P$36</definedName>
    <definedName name="_xlnm._FilterDatabase" localSheetId="47" hidden="1">Цтриго!$A$1:$P$30</definedName>
    <definedName name="Z_0112E038_E41A_4F18_9F21_621A9F1E94D5_.wvu.FilterData" localSheetId="12" hidden="1">Г16!$B$3:$Q$228</definedName>
    <definedName name="Z_0112E038_E41A_4F18_9F21_621A9F1E94D5_.wvu.FilterData" localSheetId="8" hidden="1">СШ153!$A$3:$Q$228</definedName>
    <definedName name="Z_016AF3B4_797E_4495_9D08_EF7A668C774E_.wvu.FilterData" localSheetId="25" hidden="1">ДОУ31!$A$2:$Q$107</definedName>
    <definedName name="Z_016AF3B4_797E_4495_9D08_EF7A668C774E_.wvu.FilterData" localSheetId="29" hidden="1">ДОУ52!$A$2:$Q$107</definedName>
    <definedName name="Z_0205068D_4805_49F6_8EAE_4A1431779D7D_.wvu.FilterData" localSheetId="21" hidden="1">ДОУ10!$A$2:$Q$107</definedName>
    <definedName name="Z_0205068D_4805_49F6_8EAE_4A1431779D7D_.wvu.FilterData" localSheetId="29" hidden="1">ДОУ52!$A$2:$Q$107</definedName>
    <definedName name="Z_0205068D_4805_49F6_8EAE_4A1431779D7D_.wvu.FilterData" localSheetId="19" hidden="1">ДОУ7!$A$2:$Q$107</definedName>
    <definedName name="Z_0FDBE9E6_0DD4_487A_929F_2BF4B9255684_.wvu.FilterData" localSheetId="0" hidden="1">СШ4!$A$2:$Q$227</definedName>
    <definedName name="Z_0FEA66AE_C258_42AA_AEB0_F13DAF286709_.wvu.FilterData" localSheetId="12" hidden="1">Г16!$B$3:$Q$228</definedName>
    <definedName name="Z_0FEA66AE_C258_42AA_AEB0_F13DAF286709_.wvu.FilterData" localSheetId="4" hidden="1">СШ27!$A$3:$Q$228</definedName>
    <definedName name="Z_0FEA66AE_C258_42AA_AEB0_F13DAF286709_.wvu.FilterData" localSheetId="6" hidden="1">СШ51!$A$3:$Q$228</definedName>
    <definedName name="Z_150EB958_285E_48B8_AAFC_1BE2521736D4_.wvu.Cols" localSheetId="17" hidden="1">ДОУ1!$D:$F</definedName>
    <definedName name="Z_150EB958_285E_48B8_AAFC_1BE2521736D4_.wvu.Cols" localSheetId="21" hidden="1">ДОУ10!$D:$F</definedName>
    <definedName name="Z_150EB958_285E_48B8_AAFC_1BE2521736D4_.wvu.Cols" localSheetId="32" hidden="1">ДОУ102!$D:$F</definedName>
    <definedName name="Z_150EB958_285E_48B8_AAFC_1BE2521736D4_.wvu.Cols" localSheetId="22" hidden="1">ДОУ12!$D:$F</definedName>
    <definedName name="Z_150EB958_285E_48B8_AAFC_1BE2521736D4_.wvu.Cols" localSheetId="33" hidden="1">ДОУ120!$D:$F</definedName>
    <definedName name="Z_150EB958_285E_48B8_AAFC_1BE2521736D4_.wvu.Cols" localSheetId="34" hidden="1">ДОУ121!$D:$F</definedName>
    <definedName name="Z_150EB958_285E_48B8_AAFC_1BE2521736D4_.wvu.Cols" localSheetId="23" hidden="1">ДОУ17!$D:$F</definedName>
    <definedName name="Z_150EB958_285E_48B8_AAFC_1BE2521736D4_.wvu.Cols" localSheetId="18" hidden="1">ДОУ2!$D:$F</definedName>
    <definedName name="Z_150EB958_285E_48B8_AAFC_1BE2521736D4_.wvu.Cols" localSheetId="35" hidden="1">ДОУ204!$D:$F</definedName>
    <definedName name="Z_150EB958_285E_48B8_AAFC_1BE2521736D4_.wvu.Cols" localSheetId="24" hidden="1">ДОУ21!$D:$F</definedName>
    <definedName name="Z_150EB958_285E_48B8_AAFC_1BE2521736D4_.wvu.Cols" localSheetId="36" hidden="1">ДОУ222!$D:$F</definedName>
    <definedName name="Z_150EB958_285E_48B8_AAFC_1BE2521736D4_.wvu.Cols" localSheetId="37" hidden="1">ДОУ231!$D:$F</definedName>
    <definedName name="Z_150EB958_285E_48B8_AAFC_1BE2521736D4_.wvu.Cols" localSheetId="38" hidden="1">ДОУ248!$D:$F</definedName>
    <definedName name="Z_150EB958_285E_48B8_AAFC_1BE2521736D4_.wvu.Cols" localSheetId="39" hidden="1">ДОУ257!$D:$F</definedName>
    <definedName name="Z_150EB958_285E_48B8_AAFC_1BE2521736D4_.wvu.Cols" localSheetId="40" hidden="1">ДОУ269!$D:$F</definedName>
    <definedName name="Z_150EB958_285E_48B8_AAFC_1BE2521736D4_.wvu.Cols" localSheetId="41" hidden="1">ДОУ273!$D:$F</definedName>
    <definedName name="Z_150EB958_285E_48B8_AAFC_1BE2521736D4_.wvu.Cols" localSheetId="42" hidden="1">ДОУ274!$D:$F</definedName>
    <definedName name="Z_150EB958_285E_48B8_AAFC_1BE2521736D4_.wvu.Cols" localSheetId="43" hidden="1">ДОУ295!$D:$F</definedName>
    <definedName name="Z_150EB958_285E_48B8_AAFC_1BE2521736D4_.wvu.Cols" localSheetId="25" hidden="1">ДОУ31!$D:$F</definedName>
    <definedName name="Z_150EB958_285E_48B8_AAFC_1BE2521736D4_.wvu.Cols" localSheetId="26" hidden="1">ДОУ32!$D:$F</definedName>
    <definedName name="Z_150EB958_285E_48B8_AAFC_1BE2521736D4_.wvu.Cols" localSheetId="27" hidden="1">ДОУ34!$D:$F</definedName>
    <definedName name="Z_150EB958_285E_48B8_AAFC_1BE2521736D4_.wvu.Cols" localSheetId="28" hidden="1">ДОУ44!$D:$F</definedName>
    <definedName name="Z_150EB958_285E_48B8_AAFC_1BE2521736D4_.wvu.Cols" localSheetId="29" hidden="1">ДОУ52!$D:$F</definedName>
    <definedName name="Z_150EB958_285E_48B8_AAFC_1BE2521736D4_.wvu.Cols" localSheetId="19" hidden="1">ДОУ7!$D:$F</definedName>
    <definedName name="Z_150EB958_285E_48B8_AAFC_1BE2521736D4_.wvu.Cols" localSheetId="30" hidden="1">ДОУ79!$D:$F</definedName>
    <definedName name="Z_150EB958_285E_48B8_AAFC_1BE2521736D4_.wvu.Cols" localSheetId="20" hidden="1">ДОУ8!$D:$F</definedName>
    <definedName name="Z_150EB958_285E_48B8_AAFC_1BE2521736D4_.wvu.Cols" localSheetId="31" hidden="1">ДОУ95!$D:$F</definedName>
    <definedName name="Z_150EB958_285E_48B8_AAFC_1BE2521736D4_.wvu.FilterData" localSheetId="17" hidden="1">ДОУ1!$A$2:$Q$107</definedName>
    <definedName name="Z_150EB958_285E_48B8_AAFC_1BE2521736D4_.wvu.FilterData" localSheetId="21" hidden="1">ДОУ10!$A$2:$Q$107</definedName>
    <definedName name="Z_150EB958_285E_48B8_AAFC_1BE2521736D4_.wvu.FilterData" localSheetId="32" hidden="1">ДОУ102!$A$2:$Q$107</definedName>
    <definedName name="Z_150EB958_285E_48B8_AAFC_1BE2521736D4_.wvu.FilterData" localSheetId="22" hidden="1">ДОУ12!$A$2:$Q$107</definedName>
    <definedName name="Z_150EB958_285E_48B8_AAFC_1BE2521736D4_.wvu.FilterData" localSheetId="33" hidden="1">ДОУ120!$A$2:$Q$107</definedName>
    <definedName name="Z_150EB958_285E_48B8_AAFC_1BE2521736D4_.wvu.FilterData" localSheetId="34" hidden="1">ДОУ121!$A$2:$Q$107</definedName>
    <definedName name="Z_150EB958_285E_48B8_AAFC_1BE2521736D4_.wvu.FilterData" localSheetId="23" hidden="1">ДОУ17!$A$2:$Q$107</definedName>
    <definedName name="Z_150EB958_285E_48B8_AAFC_1BE2521736D4_.wvu.FilterData" localSheetId="18" hidden="1">ДОУ2!$B$2:$Q$110</definedName>
    <definedName name="Z_150EB958_285E_48B8_AAFC_1BE2521736D4_.wvu.FilterData" localSheetId="35" hidden="1">ДОУ204!$A$2:$Q$107</definedName>
    <definedName name="Z_150EB958_285E_48B8_AAFC_1BE2521736D4_.wvu.FilterData" localSheetId="24" hidden="1">ДОУ21!$A$2:$Q$107</definedName>
    <definedName name="Z_150EB958_285E_48B8_AAFC_1BE2521736D4_.wvu.FilterData" localSheetId="36" hidden="1">ДОУ222!$A$2:$Q$107</definedName>
    <definedName name="Z_150EB958_285E_48B8_AAFC_1BE2521736D4_.wvu.FilterData" localSheetId="37" hidden="1">ДОУ231!$A$2:$Q$107</definedName>
    <definedName name="Z_150EB958_285E_48B8_AAFC_1BE2521736D4_.wvu.FilterData" localSheetId="38" hidden="1">ДОУ248!$A$2:$Q$107</definedName>
    <definedName name="Z_150EB958_285E_48B8_AAFC_1BE2521736D4_.wvu.FilterData" localSheetId="39" hidden="1">ДОУ257!$A$2:$Q$107</definedName>
    <definedName name="Z_150EB958_285E_48B8_AAFC_1BE2521736D4_.wvu.FilterData" localSheetId="40" hidden="1">ДОУ269!$A$2:$Q$107</definedName>
    <definedName name="Z_150EB958_285E_48B8_AAFC_1BE2521736D4_.wvu.FilterData" localSheetId="41" hidden="1">ДОУ273!$A$2:$Q$107</definedName>
    <definedName name="Z_150EB958_285E_48B8_AAFC_1BE2521736D4_.wvu.FilterData" localSheetId="42" hidden="1">ДОУ274!$A$2:$Q$107</definedName>
    <definedName name="Z_150EB958_285E_48B8_AAFC_1BE2521736D4_.wvu.FilterData" localSheetId="43" hidden="1">ДОУ295!$A$2:$Q$108</definedName>
    <definedName name="Z_150EB958_285E_48B8_AAFC_1BE2521736D4_.wvu.FilterData" localSheetId="25" hidden="1">ДОУ31!$A$2:$Q$107</definedName>
    <definedName name="Z_150EB958_285E_48B8_AAFC_1BE2521736D4_.wvu.FilterData" localSheetId="26" hidden="1">ДОУ32!$A$2:$Q$107</definedName>
    <definedName name="Z_150EB958_285E_48B8_AAFC_1BE2521736D4_.wvu.FilterData" localSheetId="27" hidden="1">ДОУ34!$A$2:$Q$107</definedName>
    <definedName name="Z_150EB958_285E_48B8_AAFC_1BE2521736D4_.wvu.FilterData" localSheetId="28" hidden="1">ДОУ44!$A$2:$Q$107</definedName>
    <definedName name="Z_150EB958_285E_48B8_AAFC_1BE2521736D4_.wvu.FilterData" localSheetId="29" hidden="1">ДОУ52!$A$2:$Q$107</definedName>
    <definedName name="Z_150EB958_285E_48B8_AAFC_1BE2521736D4_.wvu.FilterData" localSheetId="19" hidden="1">ДОУ7!$A$2:$Q$107</definedName>
    <definedName name="Z_150EB958_285E_48B8_AAFC_1BE2521736D4_.wvu.FilterData" localSheetId="30" hidden="1">ДОУ79!$A$2:$Q$107</definedName>
    <definedName name="Z_150EB958_285E_48B8_AAFC_1BE2521736D4_.wvu.FilterData" localSheetId="20" hidden="1">ДОУ8!$A$2:$Q$107</definedName>
    <definedName name="Z_150EB958_285E_48B8_AAFC_1BE2521736D4_.wvu.FilterData" localSheetId="31" hidden="1">ДОУ95!$A$2:$Q$107</definedName>
    <definedName name="Z_150EB958_285E_48B8_AAFC_1BE2521736D4_.wvu.PrintArea" localSheetId="17" hidden="1">ДОУ1!$A$1:$Q$112</definedName>
    <definedName name="Z_150EB958_285E_48B8_AAFC_1BE2521736D4_.wvu.PrintArea" localSheetId="33" hidden="1">ДОУ120!$A$1:$Q$112</definedName>
    <definedName name="Z_150EB958_285E_48B8_AAFC_1BE2521736D4_.wvu.PrintArea" localSheetId="34" hidden="1">ДОУ121!$A$1:$Q$111</definedName>
    <definedName name="Z_150EB958_285E_48B8_AAFC_1BE2521736D4_.wvu.PrintArea" localSheetId="36" hidden="1">ДОУ222!$A$1:$Q$111</definedName>
    <definedName name="Z_150EB958_285E_48B8_AAFC_1BE2521736D4_.wvu.PrintArea" localSheetId="30" hidden="1">ДОУ79!$A$1:$Q$111</definedName>
    <definedName name="Z_150EB958_285E_48B8_AAFC_1BE2521736D4_.wvu.PrintArea" localSheetId="31" hidden="1">ДОУ95!$A$1:$Q$111</definedName>
    <definedName name="Z_150EB958_285E_48B8_AAFC_1BE2521736D4_.wvu.Rows" localSheetId="40" hidden="1">ДОУ269!$112:$113</definedName>
    <definedName name="Z_16FEA54B_9AF1_4E22_B51F_AFF611D8CDF4_.wvu.FilterData" localSheetId="3" hidden="1">СШ19!$A$2:$Q$227</definedName>
    <definedName name="Z_17786DF3_D230_4D85_BF0C_3CD3B87888BF_.wvu.Cols" localSheetId="12" hidden="1">Г16!$D:$F</definedName>
    <definedName name="Z_17786DF3_D230_4D85_BF0C_3CD3B87888BF_.wvu.Cols" localSheetId="9" hidden="1">Г2!$D:$F</definedName>
    <definedName name="Z_17786DF3_D230_4D85_BF0C_3CD3B87888BF_.wvu.Cols" localSheetId="10" hidden="1">Г8!$D:$F</definedName>
    <definedName name="Z_17786DF3_D230_4D85_BF0C_3CD3B87888BF_.wvu.Cols" localSheetId="11" hidden="1">Г9!$D:$F</definedName>
    <definedName name="Z_17786DF3_D230_4D85_BF0C_3CD3B87888BF_.wvu.Cols" localSheetId="13" hidden="1">Л2!$D:$F</definedName>
    <definedName name="Z_17786DF3_D230_4D85_BF0C_3CD3B87888BF_.wvu.Cols" localSheetId="15" hidden="1">Л28!$D:$F</definedName>
    <definedName name="Z_17786DF3_D230_4D85_BF0C_3CD3B87888BF_.wvu.Cols" localSheetId="14" hidden="1">Л7!$D:$F</definedName>
    <definedName name="Z_17786DF3_D230_4D85_BF0C_3CD3B87888BF_.wvu.Cols" localSheetId="16" hidden="1">Прог131!$D:$F</definedName>
    <definedName name="Z_17786DF3_D230_4D85_BF0C_3CD3B87888BF_.wvu.Cols" localSheetId="1" hidden="1">'СШ 10'!$D:$F</definedName>
    <definedName name="Z_17786DF3_D230_4D85_BF0C_3CD3B87888BF_.wvu.Cols" localSheetId="2" hidden="1">СШ12!$D:$F</definedName>
    <definedName name="Z_17786DF3_D230_4D85_BF0C_3CD3B87888BF_.wvu.Cols" localSheetId="8" hidden="1">СШ153!$D:$F</definedName>
    <definedName name="Z_17786DF3_D230_4D85_BF0C_3CD3B87888BF_.wvu.Cols" localSheetId="3" hidden="1">СШ19!$D:$F</definedName>
    <definedName name="Z_17786DF3_D230_4D85_BF0C_3CD3B87888BF_.wvu.Cols" localSheetId="4" hidden="1">СШ27!$D:$F</definedName>
    <definedName name="Z_17786DF3_D230_4D85_BF0C_3CD3B87888BF_.wvu.Cols" localSheetId="5" hidden="1">СШ32!$D:$F</definedName>
    <definedName name="Z_17786DF3_D230_4D85_BF0C_3CD3B87888BF_.wvu.Cols" localSheetId="0" hidden="1">СШ4!$D:$F</definedName>
    <definedName name="Z_17786DF3_D230_4D85_BF0C_3CD3B87888BF_.wvu.Cols" localSheetId="6" hidden="1">СШ51!$D:$F</definedName>
    <definedName name="Z_17786DF3_D230_4D85_BF0C_3CD3B87888BF_.wvu.Cols" localSheetId="7" hidden="1">СШ86!$D:$F</definedName>
    <definedName name="Z_17786DF3_D230_4D85_BF0C_3CD3B87888BF_.wvu.FilterData" localSheetId="12" hidden="1">Г16!$B$3:$Q$229</definedName>
    <definedName name="Z_17786DF3_D230_4D85_BF0C_3CD3B87888BF_.wvu.FilterData" localSheetId="9" hidden="1">Г2!$A$2:$Q$227</definedName>
    <definedName name="Z_17786DF3_D230_4D85_BF0C_3CD3B87888BF_.wvu.FilterData" localSheetId="10" hidden="1">Г8!$B$2:$Q$227</definedName>
    <definedName name="Z_17786DF3_D230_4D85_BF0C_3CD3B87888BF_.wvu.FilterData" localSheetId="11" hidden="1">Г9!$A$2:$Q$227</definedName>
    <definedName name="Z_17786DF3_D230_4D85_BF0C_3CD3B87888BF_.wvu.FilterData" localSheetId="13" hidden="1">Л2!$A$2:$Q$228</definedName>
    <definedName name="Z_17786DF3_D230_4D85_BF0C_3CD3B87888BF_.wvu.FilterData" localSheetId="15" hidden="1">Л28!$A$3:$Q$228</definedName>
    <definedName name="Z_17786DF3_D230_4D85_BF0C_3CD3B87888BF_.wvu.FilterData" localSheetId="14" hidden="1">Л7!$B$2:$Q$227</definedName>
    <definedName name="Z_17786DF3_D230_4D85_BF0C_3CD3B87888BF_.wvu.FilterData" localSheetId="16" hidden="1">Прог131!$B$3:$Q$332</definedName>
    <definedName name="Z_17786DF3_D230_4D85_BF0C_3CD3B87888BF_.wvu.FilterData" localSheetId="1" hidden="1">'СШ 10'!$B$2:$Q$227</definedName>
    <definedName name="Z_17786DF3_D230_4D85_BF0C_3CD3B87888BF_.wvu.FilterData" localSheetId="2" hidden="1">СШ12!$A$2:$Q$227</definedName>
    <definedName name="Z_17786DF3_D230_4D85_BF0C_3CD3B87888BF_.wvu.FilterData" localSheetId="8" hidden="1">СШ153!$A$3:$Q$332</definedName>
    <definedName name="Z_17786DF3_D230_4D85_BF0C_3CD3B87888BF_.wvu.FilterData" localSheetId="3" hidden="1">СШ19!$A$2:$Q$227</definedName>
    <definedName name="Z_17786DF3_D230_4D85_BF0C_3CD3B87888BF_.wvu.FilterData" localSheetId="4" hidden="1">СШ27!$A$3:$Q$228</definedName>
    <definedName name="Z_17786DF3_D230_4D85_BF0C_3CD3B87888BF_.wvu.FilterData" localSheetId="5" hidden="1">СШ32!$A$3:$Q$228</definedName>
    <definedName name="Z_17786DF3_D230_4D85_BF0C_3CD3B87888BF_.wvu.FilterData" localSheetId="0" hidden="1">СШ4!$A$2:$Q$227</definedName>
    <definedName name="Z_17786DF3_D230_4D85_BF0C_3CD3B87888BF_.wvu.FilterData" localSheetId="6" hidden="1">СШ51!$A$3:$Q$228</definedName>
    <definedName name="Z_17786DF3_D230_4D85_BF0C_3CD3B87888BF_.wvu.FilterData" localSheetId="7" hidden="1">СШ86!$B$3:$Q$228</definedName>
    <definedName name="Z_17786DF3_D230_4D85_BF0C_3CD3B87888BF_.wvu.PrintArea" localSheetId="9" hidden="1">Г2!$A$1:$Q$230</definedName>
    <definedName name="Z_17786DF3_D230_4D85_BF0C_3CD3B87888BF_.wvu.PrintArea" localSheetId="10" hidden="1">Г8!$A$1:$Q$231</definedName>
    <definedName name="Z_17786DF3_D230_4D85_BF0C_3CD3B87888BF_.wvu.PrintArea" localSheetId="11" hidden="1">Г9!$A$1:$Q$232</definedName>
    <definedName name="Z_17786DF3_D230_4D85_BF0C_3CD3B87888BF_.wvu.PrintArea" localSheetId="13" hidden="1">Л2!$A$1:$Q$229</definedName>
    <definedName name="Z_17786DF3_D230_4D85_BF0C_3CD3B87888BF_.wvu.PrintArea" localSheetId="14" hidden="1">Л7!$A$1:$Q$230</definedName>
    <definedName name="Z_17786DF3_D230_4D85_BF0C_3CD3B87888BF_.wvu.PrintArea" localSheetId="1" hidden="1">'СШ 10'!$A$1:$Q$232</definedName>
    <definedName name="Z_17786DF3_D230_4D85_BF0C_3CD3B87888BF_.wvu.PrintArea" localSheetId="2" hidden="1">СШ12!$A$1:$Q$232</definedName>
    <definedName name="Z_17786DF3_D230_4D85_BF0C_3CD3B87888BF_.wvu.PrintArea" localSheetId="3" hidden="1">СШ19!$A$1:$R$232</definedName>
    <definedName name="Z_17786DF3_D230_4D85_BF0C_3CD3B87888BF_.wvu.PrintArea" localSheetId="0" hidden="1">СШ4!$A$1:$Q$233</definedName>
    <definedName name="Z_17786DF3_D230_4D85_BF0C_3CD3B87888BF_.wvu.PrintArea" localSheetId="6" hidden="1">СШ51!$A$1:$Q$230</definedName>
    <definedName name="Z_2959BEEB_BEFD_4460_ABAF_9838E34F5945_.wvu.FilterData" localSheetId="9" hidden="1">Г2!$A$2:$Q$227</definedName>
    <definedName name="Z_29C14E67_5ED5_4E39_8CFD_D7AD31B3C0E3_.wvu.Cols" localSheetId="17" hidden="1">ДОУ1!$D:$F</definedName>
    <definedName name="Z_29C14E67_5ED5_4E39_8CFD_D7AD31B3C0E3_.wvu.Cols" localSheetId="21" hidden="1">ДОУ10!$D:$F</definedName>
    <definedName name="Z_29C14E67_5ED5_4E39_8CFD_D7AD31B3C0E3_.wvu.Cols" localSheetId="32" hidden="1">ДОУ102!$D:$F</definedName>
    <definedName name="Z_29C14E67_5ED5_4E39_8CFD_D7AD31B3C0E3_.wvu.Cols" localSheetId="22" hidden="1">ДОУ12!$D:$F</definedName>
    <definedName name="Z_29C14E67_5ED5_4E39_8CFD_D7AD31B3C0E3_.wvu.Cols" localSheetId="33" hidden="1">ДОУ120!$D:$F</definedName>
    <definedName name="Z_29C14E67_5ED5_4E39_8CFD_D7AD31B3C0E3_.wvu.Cols" localSheetId="34" hidden="1">ДОУ121!$D:$F</definedName>
    <definedName name="Z_29C14E67_5ED5_4E39_8CFD_D7AD31B3C0E3_.wvu.Cols" localSheetId="23" hidden="1">ДОУ17!$D:$F</definedName>
    <definedName name="Z_29C14E67_5ED5_4E39_8CFD_D7AD31B3C0E3_.wvu.Cols" localSheetId="18" hidden="1">ДОУ2!$D:$F</definedName>
    <definedName name="Z_29C14E67_5ED5_4E39_8CFD_D7AD31B3C0E3_.wvu.Cols" localSheetId="35" hidden="1">ДОУ204!$D:$F</definedName>
    <definedName name="Z_29C14E67_5ED5_4E39_8CFD_D7AD31B3C0E3_.wvu.Cols" localSheetId="24" hidden="1">ДОУ21!$D:$F</definedName>
    <definedName name="Z_29C14E67_5ED5_4E39_8CFD_D7AD31B3C0E3_.wvu.Cols" localSheetId="36" hidden="1">ДОУ222!$D:$F</definedName>
    <definedName name="Z_29C14E67_5ED5_4E39_8CFD_D7AD31B3C0E3_.wvu.Cols" localSheetId="37" hidden="1">ДОУ231!$D:$F</definedName>
    <definedName name="Z_29C14E67_5ED5_4E39_8CFD_D7AD31B3C0E3_.wvu.Cols" localSheetId="38" hidden="1">ДОУ248!$D:$F</definedName>
    <definedName name="Z_29C14E67_5ED5_4E39_8CFD_D7AD31B3C0E3_.wvu.Cols" localSheetId="39" hidden="1">ДОУ257!$D:$F</definedName>
    <definedName name="Z_29C14E67_5ED5_4E39_8CFD_D7AD31B3C0E3_.wvu.Cols" localSheetId="40" hidden="1">ДОУ269!$D:$F</definedName>
    <definedName name="Z_29C14E67_5ED5_4E39_8CFD_D7AD31B3C0E3_.wvu.Cols" localSheetId="41" hidden="1">ДОУ273!$D:$F</definedName>
    <definedName name="Z_29C14E67_5ED5_4E39_8CFD_D7AD31B3C0E3_.wvu.Cols" localSheetId="42" hidden="1">ДОУ274!$D:$F</definedName>
    <definedName name="Z_29C14E67_5ED5_4E39_8CFD_D7AD31B3C0E3_.wvu.Cols" localSheetId="43" hidden="1">ДОУ295!$D:$F</definedName>
    <definedName name="Z_29C14E67_5ED5_4E39_8CFD_D7AD31B3C0E3_.wvu.Cols" localSheetId="25" hidden="1">ДОУ31!$D:$F</definedName>
    <definedName name="Z_29C14E67_5ED5_4E39_8CFD_D7AD31B3C0E3_.wvu.Cols" localSheetId="26" hidden="1">ДОУ32!$D:$F</definedName>
    <definedName name="Z_29C14E67_5ED5_4E39_8CFD_D7AD31B3C0E3_.wvu.Cols" localSheetId="27" hidden="1">ДОУ34!$D:$F</definedName>
    <definedName name="Z_29C14E67_5ED5_4E39_8CFD_D7AD31B3C0E3_.wvu.Cols" localSheetId="28" hidden="1">ДОУ44!$D:$F</definedName>
    <definedName name="Z_29C14E67_5ED5_4E39_8CFD_D7AD31B3C0E3_.wvu.Cols" localSheetId="29" hidden="1">ДОУ52!$D:$F</definedName>
    <definedName name="Z_29C14E67_5ED5_4E39_8CFD_D7AD31B3C0E3_.wvu.Cols" localSheetId="19" hidden="1">ДОУ7!$D:$F</definedName>
    <definedName name="Z_29C14E67_5ED5_4E39_8CFD_D7AD31B3C0E3_.wvu.Cols" localSheetId="30" hidden="1">ДОУ79!$D:$F</definedName>
    <definedName name="Z_29C14E67_5ED5_4E39_8CFD_D7AD31B3C0E3_.wvu.Cols" localSheetId="20" hidden="1">ДОУ8!$D:$F</definedName>
    <definedName name="Z_29C14E67_5ED5_4E39_8CFD_D7AD31B3C0E3_.wvu.Cols" localSheetId="31" hidden="1">ДОУ95!$D:$F</definedName>
    <definedName name="Z_29C14E67_5ED5_4E39_8CFD_D7AD31B3C0E3_.wvu.FilterData" localSheetId="17" hidden="1">ДОУ1!$A$2:$Q$107</definedName>
    <definedName name="Z_29C14E67_5ED5_4E39_8CFD_D7AD31B3C0E3_.wvu.FilterData" localSheetId="21" hidden="1">ДОУ10!$A$2:$Q$107</definedName>
    <definedName name="Z_29C14E67_5ED5_4E39_8CFD_D7AD31B3C0E3_.wvu.FilterData" localSheetId="32" hidden="1">ДОУ102!$A$2:$Q$107</definedName>
    <definedName name="Z_29C14E67_5ED5_4E39_8CFD_D7AD31B3C0E3_.wvu.FilterData" localSheetId="22" hidden="1">ДОУ12!$A$2:$Q$107</definedName>
    <definedName name="Z_29C14E67_5ED5_4E39_8CFD_D7AD31B3C0E3_.wvu.FilterData" localSheetId="33" hidden="1">ДОУ120!$A$2:$Q$107</definedName>
    <definedName name="Z_29C14E67_5ED5_4E39_8CFD_D7AD31B3C0E3_.wvu.FilterData" localSheetId="34" hidden="1">ДОУ121!$A$2:$Q$107</definedName>
    <definedName name="Z_29C14E67_5ED5_4E39_8CFD_D7AD31B3C0E3_.wvu.FilterData" localSheetId="23" hidden="1">ДОУ17!$A$2:$Q$107</definedName>
    <definedName name="Z_29C14E67_5ED5_4E39_8CFD_D7AD31B3C0E3_.wvu.FilterData" localSheetId="18" hidden="1">ДОУ2!$B$2:$Q$110</definedName>
    <definedName name="Z_29C14E67_5ED5_4E39_8CFD_D7AD31B3C0E3_.wvu.FilterData" localSheetId="35" hidden="1">ДОУ204!$A$2:$Q$107</definedName>
    <definedName name="Z_29C14E67_5ED5_4E39_8CFD_D7AD31B3C0E3_.wvu.FilterData" localSheetId="24" hidden="1">ДОУ21!$A$2:$Q$107</definedName>
    <definedName name="Z_29C14E67_5ED5_4E39_8CFD_D7AD31B3C0E3_.wvu.FilterData" localSheetId="36" hidden="1">ДОУ222!$A$2:$Q$107</definedName>
    <definedName name="Z_29C14E67_5ED5_4E39_8CFD_D7AD31B3C0E3_.wvu.FilterData" localSheetId="37" hidden="1">ДОУ231!$A$2:$Q$107</definedName>
    <definedName name="Z_29C14E67_5ED5_4E39_8CFD_D7AD31B3C0E3_.wvu.FilterData" localSheetId="38" hidden="1">ДОУ248!$A$2:$Q$107</definedName>
    <definedName name="Z_29C14E67_5ED5_4E39_8CFD_D7AD31B3C0E3_.wvu.FilterData" localSheetId="39" hidden="1">ДОУ257!$A$2:$Q$107</definedName>
    <definedName name="Z_29C14E67_5ED5_4E39_8CFD_D7AD31B3C0E3_.wvu.FilterData" localSheetId="40" hidden="1">ДОУ269!$A$2:$Q$107</definedName>
    <definedName name="Z_29C14E67_5ED5_4E39_8CFD_D7AD31B3C0E3_.wvu.FilterData" localSheetId="41" hidden="1">ДОУ273!$A$2:$Q$107</definedName>
    <definedName name="Z_29C14E67_5ED5_4E39_8CFD_D7AD31B3C0E3_.wvu.FilterData" localSheetId="42" hidden="1">ДОУ274!$A$2:$Q$107</definedName>
    <definedName name="Z_29C14E67_5ED5_4E39_8CFD_D7AD31B3C0E3_.wvu.FilterData" localSheetId="43" hidden="1">ДОУ295!$A$2:$Q$108</definedName>
    <definedName name="Z_29C14E67_5ED5_4E39_8CFD_D7AD31B3C0E3_.wvu.FilterData" localSheetId="25" hidden="1">ДОУ31!$A$2:$Q$107</definedName>
    <definedName name="Z_29C14E67_5ED5_4E39_8CFD_D7AD31B3C0E3_.wvu.FilterData" localSheetId="26" hidden="1">ДОУ32!$A$2:$Q$107</definedName>
    <definedName name="Z_29C14E67_5ED5_4E39_8CFD_D7AD31B3C0E3_.wvu.FilterData" localSheetId="27" hidden="1">ДОУ34!$A$2:$Q$107</definedName>
    <definedName name="Z_29C14E67_5ED5_4E39_8CFD_D7AD31B3C0E3_.wvu.FilterData" localSheetId="28" hidden="1">ДОУ44!$A$2:$Q$107</definedName>
    <definedName name="Z_29C14E67_5ED5_4E39_8CFD_D7AD31B3C0E3_.wvu.FilterData" localSheetId="29" hidden="1">ДОУ52!$A$2:$Q$107</definedName>
    <definedName name="Z_29C14E67_5ED5_4E39_8CFD_D7AD31B3C0E3_.wvu.FilterData" localSheetId="19" hidden="1">ДОУ7!$A$2:$Q$107</definedName>
    <definedName name="Z_29C14E67_5ED5_4E39_8CFD_D7AD31B3C0E3_.wvu.FilterData" localSheetId="30" hidden="1">ДОУ79!$A$2:$Q$107</definedName>
    <definedName name="Z_29C14E67_5ED5_4E39_8CFD_D7AD31B3C0E3_.wvu.FilterData" localSheetId="20" hidden="1">ДОУ8!$A$2:$Q$107</definedName>
    <definedName name="Z_29C14E67_5ED5_4E39_8CFD_D7AD31B3C0E3_.wvu.FilterData" localSheetId="31" hidden="1">ДОУ95!$A$2:$Q$107</definedName>
    <definedName name="Z_29C14E67_5ED5_4E39_8CFD_D7AD31B3C0E3_.wvu.Rows" localSheetId="40" hidden="1">ДОУ269!$112:$113</definedName>
    <definedName name="Z_2A5363B7_666B_461A_AD1E_59E1F90F0282_.wvu.FilterData" localSheetId="8" hidden="1">СШ153!$A$3:$Q$228</definedName>
    <definedName name="Z_2A5363B7_666B_461A_AD1E_59E1F90F0282_.wvu.FilterData" localSheetId="6" hidden="1">СШ51!$A$3:$Q$228</definedName>
    <definedName name="Z_2A5363B7_666B_461A_AD1E_59E1F90F0282_.wvu.FilterData" localSheetId="7" hidden="1">СШ86!$B$3:$Q$228</definedName>
    <definedName name="Z_2DAB9BF0_AB69_4ED1_A278_72766611FEB2_.wvu.FilterData" localSheetId="25" hidden="1">ДОУ31!$A$2:$Q$107</definedName>
    <definedName name="Z_355CDD85_E321_4362_B1E4_4DE65B7F8AAB_.wvu.FilterData" localSheetId="1" hidden="1">'СШ 10'!$B$2:$Q$227</definedName>
    <definedName name="Z_3873E711_6AEC_4528_8AFA_E6C256BA7124_.wvu.Cols" localSheetId="17" hidden="1">ДОУ1!$D:$F</definedName>
    <definedName name="Z_3873E711_6AEC_4528_8AFA_E6C256BA7124_.wvu.Cols" localSheetId="21" hidden="1">ДОУ10!$D:$F</definedName>
    <definedName name="Z_3873E711_6AEC_4528_8AFA_E6C256BA7124_.wvu.Cols" localSheetId="32" hidden="1">ДОУ102!$D:$F</definedName>
    <definedName name="Z_3873E711_6AEC_4528_8AFA_E6C256BA7124_.wvu.Cols" localSheetId="22" hidden="1">ДОУ12!$D:$F</definedName>
    <definedName name="Z_3873E711_6AEC_4528_8AFA_E6C256BA7124_.wvu.Cols" localSheetId="33" hidden="1">ДОУ120!$D:$F</definedName>
    <definedName name="Z_3873E711_6AEC_4528_8AFA_E6C256BA7124_.wvu.Cols" localSheetId="34" hidden="1">ДОУ121!$D:$F</definedName>
    <definedName name="Z_3873E711_6AEC_4528_8AFA_E6C256BA7124_.wvu.Cols" localSheetId="23" hidden="1">ДОУ17!$D:$F</definedName>
    <definedName name="Z_3873E711_6AEC_4528_8AFA_E6C256BA7124_.wvu.Cols" localSheetId="18" hidden="1">ДОУ2!$D:$F</definedName>
    <definedName name="Z_3873E711_6AEC_4528_8AFA_E6C256BA7124_.wvu.Cols" localSheetId="35" hidden="1">ДОУ204!$D:$F</definedName>
    <definedName name="Z_3873E711_6AEC_4528_8AFA_E6C256BA7124_.wvu.Cols" localSheetId="24" hidden="1">ДОУ21!$D:$F</definedName>
    <definedName name="Z_3873E711_6AEC_4528_8AFA_E6C256BA7124_.wvu.Cols" localSheetId="36" hidden="1">ДОУ222!$D:$F</definedName>
    <definedName name="Z_3873E711_6AEC_4528_8AFA_E6C256BA7124_.wvu.Cols" localSheetId="37" hidden="1">ДОУ231!$D:$F</definedName>
    <definedName name="Z_3873E711_6AEC_4528_8AFA_E6C256BA7124_.wvu.Cols" localSheetId="38" hidden="1">ДОУ248!$D:$F</definedName>
    <definedName name="Z_3873E711_6AEC_4528_8AFA_E6C256BA7124_.wvu.Cols" localSheetId="39" hidden="1">ДОУ257!$D:$F</definedName>
    <definedName name="Z_3873E711_6AEC_4528_8AFA_E6C256BA7124_.wvu.Cols" localSheetId="40" hidden="1">ДОУ269!$D:$F</definedName>
    <definedName name="Z_3873E711_6AEC_4528_8AFA_E6C256BA7124_.wvu.Cols" localSheetId="41" hidden="1">ДОУ273!$D:$F</definedName>
    <definedName name="Z_3873E711_6AEC_4528_8AFA_E6C256BA7124_.wvu.Cols" localSheetId="42" hidden="1">ДОУ274!$D:$F</definedName>
    <definedName name="Z_3873E711_6AEC_4528_8AFA_E6C256BA7124_.wvu.Cols" localSheetId="43" hidden="1">ДОУ295!$D:$F</definedName>
    <definedName name="Z_3873E711_6AEC_4528_8AFA_E6C256BA7124_.wvu.Cols" localSheetId="25" hidden="1">ДОУ31!$D:$F</definedName>
    <definedName name="Z_3873E711_6AEC_4528_8AFA_E6C256BA7124_.wvu.Cols" localSheetId="26" hidden="1">ДОУ32!$D:$F</definedName>
    <definedName name="Z_3873E711_6AEC_4528_8AFA_E6C256BA7124_.wvu.Cols" localSheetId="27" hidden="1">ДОУ34!$D:$F</definedName>
    <definedName name="Z_3873E711_6AEC_4528_8AFA_E6C256BA7124_.wvu.Cols" localSheetId="28" hidden="1">ДОУ44!$D:$F</definedName>
    <definedName name="Z_3873E711_6AEC_4528_8AFA_E6C256BA7124_.wvu.Cols" localSheetId="29" hidden="1">ДОУ52!$D:$F</definedName>
    <definedName name="Z_3873E711_6AEC_4528_8AFA_E6C256BA7124_.wvu.Cols" localSheetId="19" hidden="1">ДОУ7!$D:$F</definedName>
    <definedName name="Z_3873E711_6AEC_4528_8AFA_E6C256BA7124_.wvu.Cols" localSheetId="30" hidden="1">ДОУ79!$D:$F</definedName>
    <definedName name="Z_3873E711_6AEC_4528_8AFA_E6C256BA7124_.wvu.Cols" localSheetId="20" hidden="1">ДОУ8!$D:$F</definedName>
    <definedName name="Z_3873E711_6AEC_4528_8AFA_E6C256BA7124_.wvu.Cols" localSheetId="31" hidden="1">ДОУ95!$D:$F</definedName>
    <definedName name="Z_3873E711_6AEC_4528_8AFA_E6C256BA7124_.wvu.FilterData" localSheetId="17" hidden="1">ДОУ1!$A$2:$Q$107</definedName>
    <definedName name="Z_3873E711_6AEC_4528_8AFA_E6C256BA7124_.wvu.FilterData" localSheetId="21" hidden="1">ДОУ10!$A$2:$Q$107</definedName>
    <definedName name="Z_3873E711_6AEC_4528_8AFA_E6C256BA7124_.wvu.FilterData" localSheetId="32" hidden="1">ДОУ102!$A$2:$Q$107</definedName>
    <definedName name="Z_3873E711_6AEC_4528_8AFA_E6C256BA7124_.wvu.FilterData" localSheetId="22" hidden="1">ДОУ12!$A$2:$Q$107</definedName>
    <definedName name="Z_3873E711_6AEC_4528_8AFA_E6C256BA7124_.wvu.FilterData" localSheetId="33" hidden="1">ДОУ120!$A$2:$Q$107</definedName>
    <definedName name="Z_3873E711_6AEC_4528_8AFA_E6C256BA7124_.wvu.FilterData" localSheetId="34" hidden="1">ДОУ121!$A$2:$Q$107</definedName>
    <definedName name="Z_3873E711_6AEC_4528_8AFA_E6C256BA7124_.wvu.FilterData" localSheetId="23" hidden="1">ДОУ17!$A$2:$Q$107</definedName>
    <definedName name="Z_3873E711_6AEC_4528_8AFA_E6C256BA7124_.wvu.FilterData" localSheetId="18" hidden="1">ДОУ2!$B$2:$Q$110</definedName>
    <definedName name="Z_3873E711_6AEC_4528_8AFA_E6C256BA7124_.wvu.FilterData" localSheetId="35" hidden="1">ДОУ204!$A$2:$Q$107</definedName>
    <definedName name="Z_3873E711_6AEC_4528_8AFA_E6C256BA7124_.wvu.FilterData" localSheetId="24" hidden="1">ДОУ21!$A$2:$Q$107</definedName>
    <definedName name="Z_3873E711_6AEC_4528_8AFA_E6C256BA7124_.wvu.FilterData" localSheetId="36" hidden="1">ДОУ222!$A$2:$Q$107</definedName>
    <definedName name="Z_3873E711_6AEC_4528_8AFA_E6C256BA7124_.wvu.FilterData" localSheetId="37" hidden="1">ДОУ231!$A$2:$Q$107</definedName>
    <definedName name="Z_3873E711_6AEC_4528_8AFA_E6C256BA7124_.wvu.FilterData" localSheetId="38" hidden="1">ДОУ248!$A$2:$Q$107</definedName>
    <definedName name="Z_3873E711_6AEC_4528_8AFA_E6C256BA7124_.wvu.FilterData" localSheetId="39" hidden="1">ДОУ257!$A$2:$Q$107</definedName>
    <definedName name="Z_3873E711_6AEC_4528_8AFA_E6C256BA7124_.wvu.FilterData" localSheetId="40" hidden="1">ДОУ269!$A$2:$Q$107</definedName>
    <definedName name="Z_3873E711_6AEC_4528_8AFA_E6C256BA7124_.wvu.FilterData" localSheetId="41" hidden="1">ДОУ273!$A$2:$Q$107</definedName>
    <definedName name="Z_3873E711_6AEC_4528_8AFA_E6C256BA7124_.wvu.FilterData" localSheetId="42" hidden="1">ДОУ274!$A$2:$Q$107</definedName>
    <definedName name="Z_3873E711_6AEC_4528_8AFA_E6C256BA7124_.wvu.FilterData" localSheetId="43" hidden="1">ДОУ295!$A$2:$Q$108</definedName>
    <definedName name="Z_3873E711_6AEC_4528_8AFA_E6C256BA7124_.wvu.FilterData" localSheetId="25" hidden="1">ДОУ31!$A$2:$Q$107</definedName>
    <definedName name="Z_3873E711_6AEC_4528_8AFA_E6C256BA7124_.wvu.FilterData" localSheetId="26" hidden="1">ДОУ32!$A$2:$Q$107</definedName>
    <definedName name="Z_3873E711_6AEC_4528_8AFA_E6C256BA7124_.wvu.FilterData" localSheetId="27" hidden="1">ДОУ34!$A$2:$Q$107</definedName>
    <definedName name="Z_3873E711_6AEC_4528_8AFA_E6C256BA7124_.wvu.FilterData" localSheetId="28" hidden="1">ДОУ44!$A$2:$Q$107</definedName>
    <definedName name="Z_3873E711_6AEC_4528_8AFA_E6C256BA7124_.wvu.FilterData" localSheetId="29" hidden="1">ДОУ52!$A$2:$Q$107</definedName>
    <definedName name="Z_3873E711_6AEC_4528_8AFA_E6C256BA7124_.wvu.FilterData" localSheetId="19" hidden="1">ДОУ7!$A$2:$Q$107</definedName>
    <definedName name="Z_3873E711_6AEC_4528_8AFA_E6C256BA7124_.wvu.FilterData" localSheetId="30" hidden="1">ДОУ79!$A$2:$Q$107</definedName>
    <definedName name="Z_3873E711_6AEC_4528_8AFA_E6C256BA7124_.wvu.FilterData" localSheetId="20" hidden="1">ДОУ8!$A$2:$Q$107</definedName>
    <definedName name="Z_3873E711_6AEC_4528_8AFA_E6C256BA7124_.wvu.FilterData" localSheetId="31" hidden="1">ДОУ95!$A$2:$Q$107</definedName>
    <definedName name="Z_3873E711_6AEC_4528_8AFA_E6C256BA7124_.wvu.Rows" localSheetId="40" hidden="1">ДОУ269!$112:$113</definedName>
    <definedName name="Z_4D403F23_35E5_4A68_A185_903CF4D6CA63_.wvu.FilterData" localSheetId="27" hidden="1">ДОУ34!$A$2:$Q$107</definedName>
    <definedName name="Z_4D403F23_35E5_4A68_A185_903CF4D6CA63_.wvu.FilterData" localSheetId="28" hidden="1">ДОУ44!$A$2:$Q$107</definedName>
    <definedName name="Z_4FF202D1_9772_4AC5_83E8_8EE1A1BEC20B_.wvu.FilterData" localSheetId="17" hidden="1">ДОУ1!$A$2:$Q$107</definedName>
    <definedName name="Z_50ED0902_1820_4B00_8053_2C62C68EDEC1_.wvu.Cols" localSheetId="17" hidden="1">ДОУ1!$D:$F</definedName>
    <definedName name="Z_50ED0902_1820_4B00_8053_2C62C68EDEC1_.wvu.Cols" localSheetId="21" hidden="1">ДОУ10!$D:$F</definedName>
    <definedName name="Z_50ED0902_1820_4B00_8053_2C62C68EDEC1_.wvu.Cols" localSheetId="32" hidden="1">ДОУ102!$D:$F</definedName>
    <definedName name="Z_50ED0902_1820_4B00_8053_2C62C68EDEC1_.wvu.Cols" localSheetId="22" hidden="1">ДОУ12!$D:$F</definedName>
    <definedName name="Z_50ED0902_1820_4B00_8053_2C62C68EDEC1_.wvu.Cols" localSheetId="33" hidden="1">ДОУ120!$D:$F</definedName>
    <definedName name="Z_50ED0902_1820_4B00_8053_2C62C68EDEC1_.wvu.Cols" localSheetId="34" hidden="1">ДОУ121!$D:$F</definedName>
    <definedName name="Z_50ED0902_1820_4B00_8053_2C62C68EDEC1_.wvu.Cols" localSheetId="23" hidden="1">ДОУ17!$D:$F</definedName>
    <definedName name="Z_50ED0902_1820_4B00_8053_2C62C68EDEC1_.wvu.Cols" localSheetId="18" hidden="1">ДОУ2!$D:$F</definedName>
    <definedName name="Z_50ED0902_1820_4B00_8053_2C62C68EDEC1_.wvu.Cols" localSheetId="35" hidden="1">ДОУ204!$D:$F</definedName>
    <definedName name="Z_50ED0902_1820_4B00_8053_2C62C68EDEC1_.wvu.Cols" localSheetId="24" hidden="1">ДОУ21!$D:$F</definedName>
    <definedName name="Z_50ED0902_1820_4B00_8053_2C62C68EDEC1_.wvu.Cols" localSheetId="36" hidden="1">ДОУ222!$D:$F</definedName>
    <definedName name="Z_50ED0902_1820_4B00_8053_2C62C68EDEC1_.wvu.Cols" localSheetId="37" hidden="1">ДОУ231!$D:$F</definedName>
    <definedName name="Z_50ED0902_1820_4B00_8053_2C62C68EDEC1_.wvu.Cols" localSheetId="38" hidden="1">ДОУ248!$D:$F</definedName>
    <definedName name="Z_50ED0902_1820_4B00_8053_2C62C68EDEC1_.wvu.Cols" localSheetId="39" hidden="1">ДОУ257!$D:$F</definedName>
    <definedName name="Z_50ED0902_1820_4B00_8053_2C62C68EDEC1_.wvu.Cols" localSheetId="40" hidden="1">ДОУ269!$D:$F</definedName>
    <definedName name="Z_50ED0902_1820_4B00_8053_2C62C68EDEC1_.wvu.Cols" localSheetId="41" hidden="1">ДОУ273!$D:$F</definedName>
    <definedName name="Z_50ED0902_1820_4B00_8053_2C62C68EDEC1_.wvu.Cols" localSheetId="42" hidden="1">ДОУ274!$D:$F</definedName>
    <definedName name="Z_50ED0902_1820_4B00_8053_2C62C68EDEC1_.wvu.Cols" localSheetId="43" hidden="1">ДОУ295!$D:$F</definedName>
    <definedName name="Z_50ED0902_1820_4B00_8053_2C62C68EDEC1_.wvu.Cols" localSheetId="25" hidden="1">ДОУ31!$D:$F</definedName>
    <definedName name="Z_50ED0902_1820_4B00_8053_2C62C68EDEC1_.wvu.Cols" localSheetId="26" hidden="1">ДОУ32!$D:$F</definedName>
    <definedName name="Z_50ED0902_1820_4B00_8053_2C62C68EDEC1_.wvu.Cols" localSheetId="27" hidden="1">ДОУ34!$D:$F</definedName>
    <definedName name="Z_50ED0902_1820_4B00_8053_2C62C68EDEC1_.wvu.Cols" localSheetId="28" hidden="1">ДОУ44!$D:$F</definedName>
    <definedName name="Z_50ED0902_1820_4B00_8053_2C62C68EDEC1_.wvu.Cols" localSheetId="29" hidden="1">ДОУ52!$D:$F</definedName>
    <definedName name="Z_50ED0902_1820_4B00_8053_2C62C68EDEC1_.wvu.Cols" localSheetId="19" hidden="1">ДОУ7!$D:$F</definedName>
    <definedName name="Z_50ED0902_1820_4B00_8053_2C62C68EDEC1_.wvu.Cols" localSheetId="30" hidden="1">ДОУ79!$D:$F</definedName>
    <definedName name="Z_50ED0902_1820_4B00_8053_2C62C68EDEC1_.wvu.Cols" localSheetId="20" hidden="1">ДОУ8!$D:$F</definedName>
    <definedName name="Z_50ED0902_1820_4B00_8053_2C62C68EDEC1_.wvu.Cols" localSheetId="31" hidden="1">ДОУ95!$D:$F</definedName>
    <definedName name="Z_50ED0902_1820_4B00_8053_2C62C68EDEC1_.wvu.FilterData" localSheetId="17" hidden="1">ДОУ1!$A$2:$Q$107</definedName>
    <definedName name="Z_50ED0902_1820_4B00_8053_2C62C68EDEC1_.wvu.FilterData" localSheetId="21" hidden="1">ДОУ10!$A$2:$Q$107</definedName>
    <definedName name="Z_50ED0902_1820_4B00_8053_2C62C68EDEC1_.wvu.FilterData" localSheetId="32" hidden="1">ДОУ102!$A$2:$Q$107</definedName>
    <definedName name="Z_50ED0902_1820_4B00_8053_2C62C68EDEC1_.wvu.FilterData" localSheetId="22" hidden="1">ДОУ12!$A$2:$Q$107</definedName>
    <definedName name="Z_50ED0902_1820_4B00_8053_2C62C68EDEC1_.wvu.FilterData" localSheetId="33" hidden="1">ДОУ120!$A$2:$Q$107</definedName>
    <definedName name="Z_50ED0902_1820_4B00_8053_2C62C68EDEC1_.wvu.FilterData" localSheetId="34" hidden="1">ДОУ121!$A$2:$Q$107</definedName>
    <definedName name="Z_50ED0902_1820_4B00_8053_2C62C68EDEC1_.wvu.FilterData" localSheetId="23" hidden="1">ДОУ17!$A$2:$Q$107</definedName>
    <definedName name="Z_50ED0902_1820_4B00_8053_2C62C68EDEC1_.wvu.FilterData" localSheetId="18" hidden="1">ДОУ2!$B$2:$Q$110</definedName>
    <definedName name="Z_50ED0902_1820_4B00_8053_2C62C68EDEC1_.wvu.FilterData" localSheetId="35" hidden="1">ДОУ204!$A$2:$Q$107</definedName>
    <definedName name="Z_50ED0902_1820_4B00_8053_2C62C68EDEC1_.wvu.FilterData" localSheetId="24" hidden="1">ДОУ21!$A$2:$Q$107</definedName>
    <definedName name="Z_50ED0902_1820_4B00_8053_2C62C68EDEC1_.wvu.FilterData" localSheetId="36" hidden="1">ДОУ222!$A$2:$Q$107</definedName>
    <definedName name="Z_50ED0902_1820_4B00_8053_2C62C68EDEC1_.wvu.FilterData" localSheetId="37" hidden="1">ДОУ231!$A$2:$Q$107</definedName>
    <definedName name="Z_50ED0902_1820_4B00_8053_2C62C68EDEC1_.wvu.FilterData" localSheetId="38" hidden="1">ДОУ248!$A$2:$Q$107</definedName>
    <definedName name="Z_50ED0902_1820_4B00_8053_2C62C68EDEC1_.wvu.FilterData" localSheetId="39" hidden="1">ДОУ257!$A$2:$Q$107</definedName>
    <definedName name="Z_50ED0902_1820_4B00_8053_2C62C68EDEC1_.wvu.FilterData" localSheetId="40" hidden="1">ДОУ269!$A$2:$Q$107</definedName>
    <definedName name="Z_50ED0902_1820_4B00_8053_2C62C68EDEC1_.wvu.FilterData" localSheetId="41" hidden="1">ДОУ273!$A$2:$Q$107</definedName>
    <definedName name="Z_50ED0902_1820_4B00_8053_2C62C68EDEC1_.wvu.FilterData" localSheetId="42" hidden="1">ДОУ274!$A$2:$Q$107</definedName>
    <definedName name="Z_50ED0902_1820_4B00_8053_2C62C68EDEC1_.wvu.FilterData" localSheetId="43" hidden="1">ДОУ295!$A$2:$Q$108</definedName>
    <definedName name="Z_50ED0902_1820_4B00_8053_2C62C68EDEC1_.wvu.FilterData" localSheetId="25" hidden="1">ДОУ31!$A$2:$Q$107</definedName>
    <definedName name="Z_50ED0902_1820_4B00_8053_2C62C68EDEC1_.wvu.FilterData" localSheetId="26" hidden="1">ДОУ32!$A$2:$Q$107</definedName>
    <definedName name="Z_50ED0902_1820_4B00_8053_2C62C68EDEC1_.wvu.FilterData" localSheetId="27" hidden="1">ДОУ34!$A$2:$Q$107</definedName>
    <definedName name="Z_50ED0902_1820_4B00_8053_2C62C68EDEC1_.wvu.FilterData" localSheetId="28" hidden="1">ДОУ44!$A$2:$Q$107</definedName>
    <definedName name="Z_50ED0902_1820_4B00_8053_2C62C68EDEC1_.wvu.FilterData" localSheetId="29" hidden="1">ДОУ52!$A$2:$Q$107</definedName>
    <definedName name="Z_50ED0902_1820_4B00_8053_2C62C68EDEC1_.wvu.FilterData" localSheetId="19" hidden="1">ДОУ7!$A$2:$Q$107</definedName>
    <definedName name="Z_50ED0902_1820_4B00_8053_2C62C68EDEC1_.wvu.FilterData" localSheetId="30" hidden="1">ДОУ79!$A$2:$Q$107</definedName>
    <definedName name="Z_50ED0902_1820_4B00_8053_2C62C68EDEC1_.wvu.FilterData" localSheetId="20" hidden="1">ДОУ8!$A$2:$Q$107</definedName>
    <definedName name="Z_50ED0902_1820_4B00_8053_2C62C68EDEC1_.wvu.FilterData" localSheetId="31" hidden="1">ДОУ95!$A$2:$Q$107</definedName>
    <definedName name="Z_50ED0902_1820_4B00_8053_2C62C68EDEC1_.wvu.PrintArea" localSheetId="17" hidden="1">ДОУ1!$A$1:$Q$112</definedName>
    <definedName name="Z_50ED0902_1820_4B00_8053_2C62C68EDEC1_.wvu.PrintArea" localSheetId="33" hidden="1">ДОУ120!$A$1:$Q$112</definedName>
    <definedName name="Z_50ED0902_1820_4B00_8053_2C62C68EDEC1_.wvu.PrintArea" localSheetId="34" hidden="1">ДОУ121!$A$1:$Q$111</definedName>
    <definedName name="Z_50ED0902_1820_4B00_8053_2C62C68EDEC1_.wvu.PrintArea" localSheetId="36" hidden="1">ДОУ222!$A$1:$Q$111</definedName>
    <definedName name="Z_50ED0902_1820_4B00_8053_2C62C68EDEC1_.wvu.PrintArea" localSheetId="30" hidden="1">ДОУ79!$A$1:$Q$111</definedName>
    <definedName name="Z_50ED0902_1820_4B00_8053_2C62C68EDEC1_.wvu.PrintArea" localSheetId="31" hidden="1">ДОУ95!$A$1:$Q$111</definedName>
    <definedName name="Z_50ED0902_1820_4B00_8053_2C62C68EDEC1_.wvu.Rows" localSheetId="40" hidden="1">ДОУ269!$112:$113</definedName>
    <definedName name="Z_537B65C3_7209_442B_B153_E03AB94BD84D_.wvu.Cols" localSheetId="12" hidden="1">Г16!$D:$F</definedName>
    <definedName name="Z_537B65C3_7209_442B_B153_E03AB94BD84D_.wvu.Cols" localSheetId="9" hidden="1">Г2!$D:$F</definedName>
    <definedName name="Z_537B65C3_7209_442B_B153_E03AB94BD84D_.wvu.Cols" localSheetId="10" hidden="1">Г8!$D:$F</definedName>
    <definedName name="Z_537B65C3_7209_442B_B153_E03AB94BD84D_.wvu.Cols" localSheetId="11" hidden="1">Г9!$D:$F</definedName>
    <definedName name="Z_537B65C3_7209_442B_B153_E03AB94BD84D_.wvu.Cols" localSheetId="13" hidden="1">Л2!$D:$F</definedName>
    <definedName name="Z_537B65C3_7209_442B_B153_E03AB94BD84D_.wvu.Cols" localSheetId="15" hidden="1">Л28!$D:$F</definedName>
    <definedName name="Z_537B65C3_7209_442B_B153_E03AB94BD84D_.wvu.Cols" localSheetId="14" hidden="1">Л7!$D:$F</definedName>
    <definedName name="Z_537B65C3_7209_442B_B153_E03AB94BD84D_.wvu.Cols" localSheetId="16" hidden="1">Прог131!$D:$F</definedName>
    <definedName name="Z_537B65C3_7209_442B_B153_E03AB94BD84D_.wvu.Cols" localSheetId="1" hidden="1">'СШ 10'!$D:$F</definedName>
    <definedName name="Z_537B65C3_7209_442B_B153_E03AB94BD84D_.wvu.Cols" localSheetId="2" hidden="1">СШ12!$D:$F</definedName>
    <definedName name="Z_537B65C3_7209_442B_B153_E03AB94BD84D_.wvu.Cols" localSheetId="8" hidden="1">СШ153!$D:$F</definedName>
    <definedName name="Z_537B65C3_7209_442B_B153_E03AB94BD84D_.wvu.Cols" localSheetId="3" hidden="1">СШ19!$D:$F</definedName>
    <definedName name="Z_537B65C3_7209_442B_B153_E03AB94BD84D_.wvu.Cols" localSheetId="4" hidden="1">СШ27!$D:$F</definedName>
    <definedName name="Z_537B65C3_7209_442B_B153_E03AB94BD84D_.wvu.Cols" localSheetId="5" hidden="1">СШ32!$D:$F</definedName>
    <definedName name="Z_537B65C3_7209_442B_B153_E03AB94BD84D_.wvu.Cols" localSheetId="0" hidden="1">СШ4!$D:$F</definedName>
    <definedName name="Z_537B65C3_7209_442B_B153_E03AB94BD84D_.wvu.Cols" localSheetId="6" hidden="1">СШ51!$D:$F</definedName>
    <definedName name="Z_537B65C3_7209_442B_B153_E03AB94BD84D_.wvu.Cols" localSheetId="7" hidden="1">СШ86!$D:$F</definedName>
    <definedName name="Z_537B65C3_7209_442B_B153_E03AB94BD84D_.wvu.FilterData" localSheetId="12" hidden="1">Г16!$B$3:$Q$228</definedName>
    <definedName name="Z_537B65C3_7209_442B_B153_E03AB94BD84D_.wvu.FilterData" localSheetId="9" hidden="1">Г2!$A$2:$Q$227</definedName>
    <definedName name="Z_537B65C3_7209_442B_B153_E03AB94BD84D_.wvu.FilterData" localSheetId="10" hidden="1">Г8!$B$2:$Q$227</definedName>
    <definedName name="Z_537B65C3_7209_442B_B153_E03AB94BD84D_.wvu.FilterData" localSheetId="11" hidden="1">Г9!$A$2:$Q$227</definedName>
    <definedName name="Z_537B65C3_7209_442B_B153_E03AB94BD84D_.wvu.FilterData" localSheetId="13" hidden="1">Л2!$A$2:$Q$227</definedName>
    <definedName name="Z_537B65C3_7209_442B_B153_E03AB94BD84D_.wvu.FilterData" localSheetId="15" hidden="1">Л28!$A$3:$Q$228</definedName>
    <definedName name="Z_537B65C3_7209_442B_B153_E03AB94BD84D_.wvu.FilterData" localSheetId="14" hidden="1">Л7!$B$2:$Q$227</definedName>
    <definedName name="Z_537B65C3_7209_442B_B153_E03AB94BD84D_.wvu.FilterData" localSheetId="16" hidden="1">Прог131!$B$3:$Q$228</definedName>
    <definedName name="Z_537B65C3_7209_442B_B153_E03AB94BD84D_.wvu.FilterData" localSheetId="1" hidden="1">'СШ 10'!$B$2:$Q$227</definedName>
    <definedName name="Z_537B65C3_7209_442B_B153_E03AB94BD84D_.wvu.FilterData" localSheetId="2" hidden="1">СШ12!$A$2:$Q$227</definedName>
    <definedName name="Z_537B65C3_7209_442B_B153_E03AB94BD84D_.wvu.FilterData" localSheetId="8" hidden="1">СШ153!$A$3:$Q$228</definedName>
    <definedName name="Z_537B65C3_7209_442B_B153_E03AB94BD84D_.wvu.FilterData" localSheetId="3" hidden="1">СШ19!$A$2:$Q$227</definedName>
    <definedName name="Z_537B65C3_7209_442B_B153_E03AB94BD84D_.wvu.FilterData" localSheetId="4" hidden="1">СШ27!$A$3:$Q$228</definedName>
    <definedName name="Z_537B65C3_7209_442B_B153_E03AB94BD84D_.wvu.FilterData" localSheetId="5" hidden="1">СШ32!$A$3:$Q$228</definedName>
    <definedName name="Z_537B65C3_7209_442B_B153_E03AB94BD84D_.wvu.FilterData" localSheetId="0" hidden="1">СШ4!$A$2:$Q$227</definedName>
    <definedName name="Z_537B65C3_7209_442B_B153_E03AB94BD84D_.wvu.FilterData" localSheetId="6" hidden="1">СШ51!$A$3:$Q$228</definedName>
    <definedName name="Z_537B65C3_7209_442B_B153_E03AB94BD84D_.wvu.FilterData" localSheetId="7" hidden="1">СШ86!$B$3:$Q$228</definedName>
    <definedName name="Z_537B65C3_7209_442B_B153_E03AB94BD84D_.wvu.PrintArea" localSheetId="9" hidden="1">Г2!$A$1:$Q$230</definedName>
    <definedName name="Z_537B65C3_7209_442B_B153_E03AB94BD84D_.wvu.PrintArea" localSheetId="10" hidden="1">Г8!$A$1:$Q$231</definedName>
    <definedName name="Z_537B65C3_7209_442B_B153_E03AB94BD84D_.wvu.PrintArea" localSheetId="11" hidden="1">Г9!$A$1:$Q$232</definedName>
    <definedName name="Z_537B65C3_7209_442B_B153_E03AB94BD84D_.wvu.PrintArea" localSheetId="13" hidden="1">Л2!$A$1:$Q$229</definedName>
    <definedName name="Z_537B65C3_7209_442B_B153_E03AB94BD84D_.wvu.PrintArea" localSheetId="14" hidden="1">Л7!$A$1:$Q$230</definedName>
    <definedName name="Z_537B65C3_7209_442B_B153_E03AB94BD84D_.wvu.PrintArea" localSheetId="1" hidden="1">'СШ 10'!$A$1:$Q$232</definedName>
    <definedName name="Z_537B65C3_7209_442B_B153_E03AB94BD84D_.wvu.PrintArea" localSheetId="2" hidden="1">СШ12!$A$1:$Q$232</definedName>
    <definedName name="Z_537B65C3_7209_442B_B153_E03AB94BD84D_.wvu.PrintArea" localSheetId="3" hidden="1">СШ19!$A$1:$R$232</definedName>
    <definedName name="Z_537B65C3_7209_442B_B153_E03AB94BD84D_.wvu.PrintArea" localSheetId="0" hidden="1">СШ4!$A$1:$Q$233</definedName>
    <definedName name="Z_537B65C3_7209_442B_B153_E03AB94BD84D_.wvu.PrintArea" localSheetId="6" hidden="1">СШ51!$A$1:$Q$230</definedName>
    <definedName name="Z_537B65C3_7209_442B_B153_E03AB94BD84D_.wvu.Rows" localSheetId="11" hidden="1">Г9!$12:$15,Г9!$24:$51,Г9!$56:$95,Г9!$100:$115,Г9!$120:$155,Г9!$164:$175,Г9!$180:$191,Г9!$200:$203,Г9!$208:$215,Г9!$224:$227</definedName>
    <definedName name="Z_57BDB5AE_9CE9_45A0_B2CA_9A6FBA042FB6_.wvu.FilterData" localSheetId="4" hidden="1">СШ27!$A$3:$Q$228</definedName>
    <definedName name="Z_57BDB5AE_9CE9_45A0_B2CA_9A6FBA042FB6_.wvu.FilterData" localSheetId="5" hidden="1">СШ32!$A$3:$Q$228</definedName>
    <definedName name="Z_57BDB5AE_9CE9_45A0_B2CA_9A6FBA042FB6_.wvu.FilterData" localSheetId="6" hidden="1">СШ51!$A$3:$Q$228</definedName>
    <definedName name="Z_59296AD2_F52A_4766_A25B_2C3A2184C3AF_.wvu.FilterData" localSheetId="30" hidden="1">ДОУ79!$A$2:$Q$107</definedName>
    <definedName name="Z_677B429E_77A4_4C6F_9413_81689F5303D5_.wvu.FilterData" localSheetId="8" hidden="1">СШ153!$A$3:$Q$228</definedName>
    <definedName name="Z_677B429E_77A4_4C6F_9413_81689F5303D5_.wvu.FilterData" localSheetId="7" hidden="1">СШ86!$B$3:$Q$228</definedName>
    <definedName name="Z_6C40B60A_E393_4F24_B95B_2439F49BDBF6_.wvu.Cols" localSheetId="17" hidden="1">ДОУ1!$D:$F</definedName>
    <definedName name="Z_6C40B60A_E393_4F24_B95B_2439F49BDBF6_.wvu.Cols" localSheetId="21" hidden="1">ДОУ10!$D:$F</definedName>
    <definedName name="Z_6C40B60A_E393_4F24_B95B_2439F49BDBF6_.wvu.Cols" localSheetId="32" hidden="1">ДОУ102!$D:$F</definedName>
    <definedName name="Z_6C40B60A_E393_4F24_B95B_2439F49BDBF6_.wvu.Cols" localSheetId="22" hidden="1">ДОУ12!$D:$F</definedName>
    <definedName name="Z_6C40B60A_E393_4F24_B95B_2439F49BDBF6_.wvu.Cols" localSheetId="33" hidden="1">ДОУ120!$D:$F</definedName>
    <definedName name="Z_6C40B60A_E393_4F24_B95B_2439F49BDBF6_.wvu.Cols" localSheetId="34" hidden="1">ДОУ121!$D:$F</definedName>
    <definedName name="Z_6C40B60A_E393_4F24_B95B_2439F49BDBF6_.wvu.Cols" localSheetId="23" hidden="1">ДОУ17!$D:$F</definedName>
    <definedName name="Z_6C40B60A_E393_4F24_B95B_2439F49BDBF6_.wvu.Cols" localSheetId="18" hidden="1">ДОУ2!$D:$F</definedName>
    <definedName name="Z_6C40B60A_E393_4F24_B95B_2439F49BDBF6_.wvu.Cols" localSheetId="35" hidden="1">ДОУ204!$D:$F</definedName>
    <definedName name="Z_6C40B60A_E393_4F24_B95B_2439F49BDBF6_.wvu.Cols" localSheetId="24" hidden="1">ДОУ21!$D:$F</definedName>
    <definedName name="Z_6C40B60A_E393_4F24_B95B_2439F49BDBF6_.wvu.Cols" localSheetId="36" hidden="1">ДОУ222!$D:$F</definedName>
    <definedName name="Z_6C40B60A_E393_4F24_B95B_2439F49BDBF6_.wvu.Cols" localSheetId="37" hidden="1">ДОУ231!$D:$F</definedName>
    <definedName name="Z_6C40B60A_E393_4F24_B95B_2439F49BDBF6_.wvu.Cols" localSheetId="38" hidden="1">ДОУ248!$D:$F</definedName>
    <definedName name="Z_6C40B60A_E393_4F24_B95B_2439F49BDBF6_.wvu.Cols" localSheetId="39" hidden="1">ДОУ257!$D:$F</definedName>
    <definedName name="Z_6C40B60A_E393_4F24_B95B_2439F49BDBF6_.wvu.Cols" localSheetId="40" hidden="1">ДОУ269!$D:$F</definedName>
    <definedName name="Z_6C40B60A_E393_4F24_B95B_2439F49BDBF6_.wvu.Cols" localSheetId="41" hidden="1">ДОУ273!$D:$F</definedName>
    <definedName name="Z_6C40B60A_E393_4F24_B95B_2439F49BDBF6_.wvu.Cols" localSheetId="42" hidden="1">ДОУ274!$D:$F</definedName>
    <definedName name="Z_6C40B60A_E393_4F24_B95B_2439F49BDBF6_.wvu.Cols" localSheetId="43" hidden="1">ДОУ295!$D:$F</definedName>
    <definedName name="Z_6C40B60A_E393_4F24_B95B_2439F49BDBF6_.wvu.Cols" localSheetId="25" hidden="1">ДОУ31!$D:$F</definedName>
    <definedName name="Z_6C40B60A_E393_4F24_B95B_2439F49BDBF6_.wvu.Cols" localSheetId="26" hidden="1">ДОУ32!$D:$F</definedName>
    <definedName name="Z_6C40B60A_E393_4F24_B95B_2439F49BDBF6_.wvu.Cols" localSheetId="27" hidden="1">ДОУ34!$D:$F</definedName>
    <definedName name="Z_6C40B60A_E393_4F24_B95B_2439F49BDBF6_.wvu.Cols" localSheetId="28" hidden="1">ДОУ44!$D:$F</definedName>
    <definedName name="Z_6C40B60A_E393_4F24_B95B_2439F49BDBF6_.wvu.Cols" localSheetId="29" hidden="1">ДОУ52!$D:$F</definedName>
    <definedName name="Z_6C40B60A_E393_4F24_B95B_2439F49BDBF6_.wvu.Cols" localSheetId="19" hidden="1">ДОУ7!$D:$F</definedName>
    <definedName name="Z_6C40B60A_E393_4F24_B95B_2439F49BDBF6_.wvu.Cols" localSheetId="30" hidden="1">ДОУ79!$D:$F</definedName>
    <definedName name="Z_6C40B60A_E393_4F24_B95B_2439F49BDBF6_.wvu.Cols" localSheetId="20" hidden="1">ДОУ8!$D:$F</definedName>
    <definedName name="Z_6C40B60A_E393_4F24_B95B_2439F49BDBF6_.wvu.Cols" localSheetId="31" hidden="1">ДОУ95!$D:$F</definedName>
    <definedName name="Z_6C40B60A_E393_4F24_B95B_2439F49BDBF6_.wvu.FilterData" localSheetId="17" hidden="1">ДОУ1!$A$2:$Q$107</definedName>
    <definedName name="Z_6C40B60A_E393_4F24_B95B_2439F49BDBF6_.wvu.FilterData" localSheetId="21" hidden="1">ДОУ10!$A$2:$Q$107</definedName>
    <definedName name="Z_6C40B60A_E393_4F24_B95B_2439F49BDBF6_.wvu.FilterData" localSheetId="32" hidden="1">ДОУ102!$A$2:$Q$107</definedName>
    <definedName name="Z_6C40B60A_E393_4F24_B95B_2439F49BDBF6_.wvu.FilterData" localSheetId="22" hidden="1">ДОУ12!$A$2:$Q$107</definedName>
    <definedName name="Z_6C40B60A_E393_4F24_B95B_2439F49BDBF6_.wvu.FilterData" localSheetId="33" hidden="1">ДОУ120!$A$2:$Q$107</definedName>
    <definedName name="Z_6C40B60A_E393_4F24_B95B_2439F49BDBF6_.wvu.FilterData" localSheetId="34" hidden="1">ДОУ121!$A$2:$Q$107</definedName>
    <definedName name="Z_6C40B60A_E393_4F24_B95B_2439F49BDBF6_.wvu.FilterData" localSheetId="23" hidden="1">ДОУ17!$A$2:$Q$107</definedName>
    <definedName name="Z_6C40B60A_E393_4F24_B95B_2439F49BDBF6_.wvu.FilterData" localSheetId="18" hidden="1">ДОУ2!$B$2:$Q$110</definedName>
    <definedName name="Z_6C40B60A_E393_4F24_B95B_2439F49BDBF6_.wvu.FilterData" localSheetId="35" hidden="1">ДОУ204!$A$2:$Q$107</definedName>
    <definedName name="Z_6C40B60A_E393_4F24_B95B_2439F49BDBF6_.wvu.FilterData" localSheetId="24" hidden="1">ДОУ21!$A$2:$Q$107</definedName>
    <definedName name="Z_6C40B60A_E393_4F24_B95B_2439F49BDBF6_.wvu.FilterData" localSheetId="36" hidden="1">ДОУ222!$A$2:$Q$107</definedName>
    <definedName name="Z_6C40B60A_E393_4F24_B95B_2439F49BDBF6_.wvu.FilterData" localSheetId="37" hidden="1">ДОУ231!$A$2:$Q$107</definedName>
    <definedName name="Z_6C40B60A_E393_4F24_B95B_2439F49BDBF6_.wvu.FilterData" localSheetId="38" hidden="1">ДОУ248!$A$2:$Q$107</definedName>
    <definedName name="Z_6C40B60A_E393_4F24_B95B_2439F49BDBF6_.wvu.FilterData" localSheetId="39" hidden="1">ДОУ257!$A$2:$Q$107</definedName>
    <definedName name="Z_6C40B60A_E393_4F24_B95B_2439F49BDBF6_.wvu.FilterData" localSheetId="40" hidden="1">ДОУ269!$A$2:$Q$107</definedName>
    <definedName name="Z_6C40B60A_E393_4F24_B95B_2439F49BDBF6_.wvu.FilterData" localSheetId="41" hidden="1">ДОУ273!$A$2:$Q$107</definedName>
    <definedName name="Z_6C40B60A_E393_4F24_B95B_2439F49BDBF6_.wvu.FilterData" localSheetId="42" hidden="1">ДОУ274!$A$2:$Q$107</definedName>
    <definedName name="Z_6C40B60A_E393_4F24_B95B_2439F49BDBF6_.wvu.FilterData" localSheetId="43" hidden="1">ДОУ295!$A$2:$Q$108</definedName>
    <definedName name="Z_6C40B60A_E393_4F24_B95B_2439F49BDBF6_.wvu.FilterData" localSheetId="25" hidden="1">ДОУ31!$A$2:$Q$107</definedName>
    <definedName name="Z_6C40B60A_E393_4F24_B95B_2439F49BDBF6_.wvu.FilterData" localSheetId="26" hidden="1">ДОУ32!$A$2:$Q$107</definedName>
    <definedName name="Z_6C40B60A_E393_4F24_B95B_2439F49BDBF6_.wvu.FilterData" localSheetId="27" hidden="1">ДОУ34!$A$2:$Q$107</definedName>
    <definedName name="Z_6C40B60A_E393_4F24_B95B_2439F49BDBF6_.wvu.FilterData" localSheetId="28" hidden="1">ДОУ44!$A$2:$Q$107</definedName>
    <definedName name="Z_6C40B60A_E393_4F24_B95B_2439F49BDBF6_.wvu.FilterData" localSheetId="29" hidden="1">ДОУ52!$A$2:$Q$107</definedName>
    <definedName name="Z_6C40B60A_E393_4F24_B95B_2439F49BDBF6_.wvu.FilterData" localSheetId="19" hidden="1">ДОУ7!$A$2:$Q$107</definedName>
    <definedName name="Z_6C40B60A_E393_4F24_B95B_2439F49BDBF6_.wvu.FilterData" localSheetId="30" hidden="1">ДОУ79!$A$2:$Q$107</definedName>
    <definedName name="Z_6C40B60A_E393_4F24_B95B_2439F49BDBF6_.wvu.FilterData" localSheetId="20" hidden="1">ДОУ8!$A$2:$Q$107</definedName>
    <definedName name="Z_6C40B60A_E393_4F24_B95B_2439F49BDBF6_.wvu.FilterData" localSheetId="31" hidden="1">ДОУ95!$A$2:$Q$107</definedName>
    <definedName name="Z_6C40B60A_E393_4F24_B95B_2439F49BDBF6_.wvu.PrintArea" localSheetId="17" hidden="1">ДОУ1!$A$1:$Q$112</definedName>
    <definedName name="Z_6C40B60A_E393_4F24_B95B_2439F49BDBF6_.wvu.PrintArea" localSheetId="33" hidden="1">ДОУ120!$A$1:$Q$112</definedName>
    <definedName name="Z_6C40B60A_E393_4F24_B95B_2439F49BDBF6_.wvu.PrintArea" localSheetId="34" hidden="1">ДОУ121!$A$1:$Q$111</definedName>
    <definedName name="Z_6C40B60A_E393_4F24_B95B_2439F49BDBF6_.wvu.PrintArea" localSheetId="36" hidden="1">ДОУ222!$A$1:$Q$111</definedName>
    <definedName name="Z_6C40B60A_E393_4F24_B95B_2439F49BDBF6_.wvu.PrintArea" localSheetId="30" hidden="1">ДОУ79!$A$1:$Q$111</definedName>
    <definedName name="Z_6C40B60A_E393_4F24_B95B_2439F49BDBF6_.wvu.PrintArea" localSheetId="31" hidden="1">ДОУ95!$A$1:$Q$111</definedName>
    <definedName name="Z_6C40B60A_E393_4F24_B95B_2439F49BDBF6_.wvu.Rows" localSheetId="40" hidden="1">ДОУ269!$112:$113</definedName>
    <definedName name="Z_6FB2BE99_80F0_47F7_8E72_62E68B650E85_.wvu.FilterData" localSheetId="23" hidden="1">ДОУ17!$A$2:$Q$107</definedName>
    <definedName name="Z_731BAC99_92D9_4B9A_AB07_171AFB35B96F_.wvu.FilterData" localSheetId="9" hidden="1">Г2!$A$2:$Q$227</definedName>
    <definedName name="Z_731BAC99_92D9_4B9A_AB07_171AFB35B96F_.wvu.FilterData" localSheetId="1" hidden="1">'СШ 10'!$B$2:$Q$227</definedName>
    <definedName name="Z_731BAC99_92D9_4B9A_AB07_171AFB35B96F_.wvu.FilterData" localSheetId="0" hidden="1">СШ4!$A$2:$Q$227</definedName>
    <definedName name="Z_7E884531_AD54_402B_9CEF_69DCAB1CD2FD_.wvu.FilterData" localSheetId="5" hidden="1">СШ32!$A$3:$Q$228</definedName>
    <definedName name="Z_7FCF1321_5EDF_4453_9D3F_BA77543AD216_.wvu.Cols" localSheetId="12" hidden="1">Г16!$D:$F</definedName>
    <definedName name="Z_7FCF1321_5EDF_4453_9D3F_BA77543AD216_.wvu.Cols" localSheetId="9" hidden="1">Г2!$D:$F</definedName>
    <definedName name="Z_7FCF1321_5EDF_4453_9D3F_BA77543AD216_.wvu.Cols" localSheetId="10" hidden="1">Г8!$D:$F</definedName>
    <definedName name="Z_7FCF1321_5EDF_4453_9D3F_BA77543AD216_.wvu.Cols" localSheetId="11" hidden="1">Г9!$D:$F</definedName>
    <definedName name="Z_7FCF1321_5EDF_4453_9D3F_BA77543AD216_.wvu.Cols" localSheetId="13" hidden="1">Л2!$D:$F</definedName>
    <definedName name="Z_7FCF1321_5EDF_4453_9D3F_BA77543AD216_.wvu.Cols" localSheetId="15" hidden="1">Л28!$D:$F</definedName>
    <definedName name="Z_7FCF1321_5EDF_4453_9D3F_BA77543AD216_.wvu.Cols" localSheetId="14" hidden="1">Л7!$D:$F</definedName>
    <definedName name="Z_7FCF1321_5EDF_4453_9D3F_BA77543AD216_.wvu.Cols" localSheetId="16" hidden="1">Прог131!$D:$F</definedName>
    <definedName name="Z_7FCF1321_5EDF_4453_9D3F_BA77543AD216_.wvu.Cols" localSheetId="1" hidden="1">'СШ 10'!$D:$F</definedName>
    <definedName name="Z_7FCF1321_5EDF_4453_9D3F_BA77543AD216_.wvu.Cols" localSheetId="2" hidden="1">СШ12!$D:$F</definedName>
    <definedName name="Z_7FCF1321_5EDF_4453_9D3F_BA77543AD216_.wvu.Cols" localSheetId="8" hidden="1">СШ153!$D:$F</definedName>
    <definedName name="Z_7FCF1321_5EDF_4453_9D3F_BA77543AD216_.wvu.Cols" localSheetId="3" hidden="1">СШ19!$D:$F</definedName>
    <definedName name="Z_7FCF1321_5EDF_4453_9D3F_BA77543AD216_.wvu.Cols" localSheetId="4" hidden="1">СШ27!$D:$F</definedName>
    <definedName name="Z_7FCF1321_5EDF_4453_9D3F_BA77543AD216_.wvu.Cols" localSheetId="5" hidden="1">СШ32!$D:$F</definedName>
    <definedName name="Z_7FCF1321_5EDF_4453_9D3F_BA77543AD216_.wvu.Cols" localSheetId="0" hidden="1">СШ4!$D:$F</definedName>
    <definedName name="Z_7FCF1321_5EDF_4453_9D3F_BA77543AD216_.wvu.Cols" localSheetId="6" hidden="1">СШ51!$D:$F</definedName>
    <definedName name="Z_7FCF1321_5EDF_4453_9D3F_BA77543AD216_.wvu.Cols" localSheetId="7" hidden="1">СШ86!$D:$F</definedName>
    <definedName name="Z_7FCF1321_5EDF_4453_9D3F_BA77543AD216_.wvu.FilterData" localSheetId="12" hidden="1">Г16!$B$3:$Q$228</definedName>
    <definedName name="Z_7FCF1321_5EDF_4453_9D3F_BA77543AD216_.wvu.FilterData" localSheetId="9" hidden="1">Г2!$A$2:$Q$227</definedName>
    <definedName name="Z_7FCF1321_5EDF_4453_9D3F_BA77543AD216_.wvu.FilterData" localSheetId="10" hidden="1">Г8!$B$2:$Q$227</definedName>
    <definedName name="Z_7FCF1321_5EDF_4453_9D3F_BA77543AD216_.wvu.FilterData" localSheetId="11" hidden="1">Г9!$A$2:$Q$227</definedName>
    <definedName name="Z_7FCF1321_5EDF_4453_9D3F_BA77543AD216_.wvu.FilterData" localSheetId="13" hidden="1">Л2!$A$2:$Q$227</definedName>
    <definedName name="Z_7FCF1321_5EDF_4453_9D3F_BA77543AD216_.wvu.FilterData" localSheetId="15" hidden="1">Л28!$A$3:$Q$228</definedName>
    <definedName name="Z_7FCF1321_5EDF_4453_9D3F_BA77543AD216_.wvu.FilterData" localSheetId="14" hidden="1">Л7!$B$2:$Q$227</definedName>
    <definedName name="Z_7FCF1321_5EDF_4453_9D3F_BA77543AD216_.wvu.FilterData" localSheetId="16" hidden="1">Прог131!$B$3:$Q$228</definedName>
    <definedName name="Z_7FCF1321_5EDF_4453_9D3F_BA77543AD216_.wvu.FilterData" localSheetId="1" hidden="1">'СШ 10'!$B$2:$Q$227</definedName>
    <definedName name="Z_7FCF1321_5EDF_4453_9D3F_BA77543AD216_.wvu.FilterData" localSheetId="2" hidden="1">СШ12!$A$2:$Q$227</definedName>
    <definedName name="Z_7FCF1321_5EDF_4453_9D3F_BA77543AD216_.wvu.FilterData" localSheetId="8" hidden="1">СШ153!$A$4:$Q$228</definedName>
    <definedName name="Z_7FCF1321_5EDF_4453_9D3F_BA77543AD216_.wvu.FilterData" localSheetId="3" hidden="1">СШ19!$A$2:$Q$227</definedName>
    <definedName name="Z_7FCF1321_5EDF_4453_9D3F_BA77543AD216_.wvu.FilterData" localSheetId="4" hidden="1">СШ27!$A$3:$Q$228</definedName>
    <definedName name="Z_7FCF1321_5EDF_4453_9D3F_BA77543AD216_.wvu.FilterData" localSheetId="5" hidden="1">СШ32!$A$3:$Q$228</definedName>
    <definedName name="Z_7FCF1321_5EDF_4453_9D3F_BA77543AD216_.wvu.FilterData" localSheetId="0" hidden="1">СШ4!$A$2:$Q$227</definedName>
    <definedName name="Z_7FCF1321_5EDF_4453_9D3F_BA77543AD216_.wvu.FilterData" localSheetId="6" hidden="1">СШ51!$A$3:$Q$228</definedName>
    <definedName name="Z_7FCF1321_5EDF_4453_9D3F_BA77543AD216_.wvu.FilterData" localSheetId="7" hidden="1">СШ86!$B$3:$Q$228</definedName>
    <definedName name="Z_8110B6E3_551F_435E_981F_C5155E28562E_.wvu.Cols" localSheetId="17" hidden="1">ДОУ1!$D:$F</definedName>
    <definedName name="Z_8110B6E3_551F_435E_981F_C5155E28562E_.wvu.Cols" localSheetId="21" hidden="1">ДОУ10!$D:$F</definedName>
    <definedName name="Z_8110B6E3_551F_435E_981F_C5155E28562E_.wvu.Cols" localSheetId="32" hidden="1">ДОУ102!$D:$F</definedName>
    <definedName name="Z_8110B6E3_551F_435E_981F_C5155E28562E_.wvu.Cols" localSheetId="22" hidden="1">ДОУ12!$D:$F</definedName>
    <definedName name="Z_8110B6E3_551F_435E_981F_C5155E28562E_.wvu.Cols" localSheetId="33" hidden="1">ДОУ120!$D:$F</definedName>
    <definedName name="Z_8110B6E3_551F_435E_981F_C5155E28562E_.wvu.Cols" localSheetId="34" hidden="1">ДОУ121!$D:$F</definedName>
    <definedName name="Z_8110B6E3_551F_435E_981F_C5155E28562E_.wvu.Cols" localSheetId="23" hidden="1">ДОУ17!$D:$F</definedName>
    <definedName name="Z_8110B6E3_551F_435E_981F_C5155E28562E_.wvu.Cols" localSheetId="18" hidden="1">ДОУ2!$D:$F</definedName>
    <definedName name="Z_8110B6E3_551F_435E_981F_C5155E28562E_.wvu.Cols" localSheetId="35" hidden="1">ДОУ204!$D:$F</definedName>
    <definedName name="Z_8110B6E3_551F_435E_981F_C5155E28562E_.wvu.Cols" localSheetId="24" hidden="1">ДОУ21!$D:$F</definedName>
    <definedName name="Z_8110B6E3_551F_435E_981F_C5155E28562E_.wvu.Cols" localSheetId="36" hidden="1">ДОУ222!$D:$F</definedName>
    <definedName name="Z_8110B6E3_551F_435E_981F_C5155E28562E_.wvu.Cols" localSheetId="37" hidden="1">ДОУ231!$D:$F</definedName>
    <definedName name="Z_8110B6E3_551F_435E_981F_C5155E28562E_.wvu.Cols" localSheetId="38" hidden="1">ДОУ248!$D:$F</definedName>
    <definedName name="Z_8110B6E3_551F_435E_981F_C5155E28562E_.wvu.Cols" localSheetId="39" hidden="1">ДОУ257!$D:$F</definedName>
    <definedName name="Z_8110B6E3_551F_435E_981F_C5155E28562E_.wvu.Cols" localSheetId="40" hidden="1">ДОУ269!$D:$F</definedName>
    <definedName name="Z_8110B6E3_551F_435E_981F_C5155E28562E_.wvu.Cols" localSheetId="41" hidden="1">ДОУ273!$D:$F</definedName>
    <definedName name="Z_8110B6E3_551F_435E_981F_C5155E28562E_.wvu.Cols" localSheetId="42" hidden="1">ДОУ274!$D:$F</definedName>
    <definedName name="Z_8110B6E3_551F_435E_981F_C5155E28562E_.wvu.Cols" localSheetId="43" hidden="1">ДОУ295!$D:$F</definedName>
    <definedName name="Z_8110B6E3_551F_435E_981F_C5155E28562E_.wvu.Cols" localSheetId="25" hidden="1">ДОУ31!$D:$F</definedName>
    <definedName name="Z_8110B6E3_551F_435E_981F_C5155E28562E_.wvu.Cols" localSheetId="26" hidden="1">ДОУ32!$D:$F</definedName>
    <definedName name="Z_8110B6E3_551F_435E_981F_C5155E28562E_.wvu.Cols" localSheetId="27" hidden="1">ДОУ34!$D:$F</definedName>
    <definedName name="Z_8110B6E3_551F_435E_981F_C5155E28562E_.wvu.Cols" localSheetId="28" hidden="1">ДОУ44!$D:$F</definedName>
    <definedName name="Z_8110B6E3_551F_435E_981F_C5155E28562E_.wvu.Cols" localSheetId="29" hidden="1">ДОУ52!$D:$F</definedName>
    <definedName name="Z_8110B6E3_551F_435E_981F_C5155E28562E_.wvu.Cols" localSheetId="19" hidden="1">ДОУ7!$D:$F</definedName>
    <definedName name="Z_8110B6E3_551F_435E_981F_C5155E28562E_.wvu.Cols" localSheetId="30" hidden="1">ДОУ79!$D:$F</definedName>
    <definedName name="Z_8110B6E3_551F_435E_981F_C5155E28562E_.wvu.Cols" localSheetId="20" hidden="1">ДОУ8!$D:$F</definedName>
    <definedName name="Z_8110B6E3_551F_435E_981F_C5155E28562E_.wvu.Cols" localSheetId="31" hidden="1">ДОУ95!$D:$F</definedName>
    <definedName name="Z_8110B6E3_551F_435E_981F_C5155E28562E_.wvu.FilterData" localSheetId="17" hidden="1">ДОУ1!$A$2:$Q$107</definedName>
    <definedName name="Z_8110B6E3_551F_435E_981F_C5155E28562E_.wvu.FilterData" localSheetId="21" hidden="1">ДОУ10!$A$2:$Q$107</definedName>
    <definedName name="Z_8110B6E3_551F_435E_981F_C5155E28562E_.wvu.FilterData" localSheetId="32" hidden="1">ДОУ102!$A$2:$Q$107</definedName>
    <definedName name="Z_8110B6E3_551F_435E_981F_C5155E28562E_.wvu.FilterData" localSheetId="22" hidden="1">ДОУ12!$A$2:$Q$107</definedName>
    <definedName name="Z_8110B6E3_551F_435E_981F_C5155E28562E_.wvu.FilterData" localSheetId="33" hidden="1">ДОУ120!$A$2:$Q$107</definedName>
    <definedName name="Z_8110B6E3_551F_435E_981F_C5155E28562E_.wvu.FilterData" localSheetId="34" hidden="1">ДОУ121!$A$2:$Q$107</definedName>
    <definedName name="Z_8110B6E3_551F_435E_981F_C5155E28562E_.wvu.FilterData" localSheetId="23" hidden="1">ДОУ17!$A$2:$Q$107</definedName>
    <definedName name="Z_8110B6E3_551F_435E_981F_C5155E28562E_.wvu.FilterData" localSheetId="18" hidden="1">ДОУ2!$B$2:$Q$110</definedName>
    <definedName name="Z_8110B6E3_551F_435E_981F_C5155E28562E_.wvu.FilterData" localSheetId="35" hidden="1">ДОУ204!$A$2:$Q$107</definedName>
    <definedName name="Z_8110B6E3_551F_435E_981F_C5155E28562E_.wvu.FilterData" localSheetId="24" hidden="1">ДОУ21!$A$2:$Q$107</definedName>
    <definedName name="Z_8110B6E3_551F_435E_981F_C5155E28562E_.wvu.FilterData" localSheetId="36" hidden="1">ДОУ222!$A$2:$Q$107</definedName>
    <definedName name="Z_8110B6E3_551F_435E_981F_C5155E28562E_.wvu.FilterData" localSheetId="37" hidden="1">ДОУ231!$A$2:$Q$107</definedName>
    <definedName name="Z_8110B6E3_551F_435E_981F_C5155E28562E_.wvu.FilterData" localSheetId="38" hidden="1">ДОУ248!$A$2:$Q$107</definedName>
    <definedName name="Z_8110B6E3_551F_435E_981F_C5155E28562E_.wvu.FilterData" localSheetId="39" hidden="1">ДОУ257!$A$2:$Q$107</definedName>
    <definedName name="Z_8110B6E3_551F_435E_981F_C5155E28562E_.wvu.FilterData" localSheetId="40" hidden="1">ДОУ269!$A$2:$Q$107</definedName>
    <definedName name="Z_8110B6E3_551F_435E_981F_C5155E28562E_.wvu.FilterData" localSheetId="41" hidden="1">ДОУ273!$A$2:$Q$107</definedName>
    <definedName name="Z_8110B6E3_551F_435E_981F_C5155E28562E_.wvu.FilterData" localSheetId="42" hidden="1">ДОУ274!$A$2:$Q$107</definedName>
    <definedName name="Z_8110B6E3_551F_435E_981F_C5155E28562E_.wvu.FilterData" localSheetId="43" hidden="1">ДОУ295!$A$2:$Q$108</definedName>
    <definedName name="Z_8110B6E3_551F_435E_981F_C5155E28562E_.wvu.FilterData" localSheetId="25" hidden="1">ДОУ31!$A$2:$Q$107</definedName>
    <definedName name="Z_8110B6E3_551F_435E_981F_C5155E28562E_.wvu.FilterData" localSheetId="26" hidden="1">ДОУ32!$A$2:$Q$107</definedName>
    <definedName name="Z_8110B6E3_551F_435E_981F_C5155E28562E_.wvu.FilterData" localSheetId="27" hidden="1">ДОУ34!$A$2:$Q$107</definedName>
    <definedName name="Z_8110B6E3_551F_435E_981F_C5155E28562E_.wvu.FilterData" localSheetId="28" hidden="1">ДОУ44!$A$2:$Q$107</definedName>
    <definedName name="Z_8110B6E3_551F_435E_981F_C5155E28562E_.wvu.FilterData" localSheetId="29" hidden="1">ДОУ52!$A$2:$Q$107</definedName>
    <definedName name="Z_8110B6E3_551F_435E_981F_C5155E28562E_.wvu.FilterData" localSheetId="19" hidden="1">ДОУ7!$A$2:$Q$107</definedName>
    <definedName name="Z_8110B6E3_551F_435E_981F_C5155E28562E_.wvu.FilterData" localSheetId="30" hidden="1">ДОУ79!$A$2:$Q$107</definedName>
    <definedName name="Z_8110B6E3_551F_435E_981F_C5155E28562E_.wvu.FilterData" localSheetId="20" hidden="1">ДОУ8!$A$2:$Q$107</definedName>
    <definedName name="Z_8110B6E3_551F_435E_981F_C5155E28562E_.wvu.FilterData" localSheetId="31" hidden="1">ДОУ95!$A$2:$Q$107</definedName>
    <definedName name="Z_8110B6E3_551F_435E_981F_C5155E28562E_.wvu.PrintArea" localSheetId="33" hidden="1">ДОУ120!$A$1:$Q$111</definedName>
    <definedName name="Z_8110B6E3_551F_435E_981F_C5155E28562E_.wvu.PrintArea" localSheetId="34" hidden="1">ДОУ121!$A$1:$Q$110</definedName>
    <definedName name="Z_8110B6E3_551F_435E_981F_C5155E28562E_.wvu.PrintArea" localSheetId="36" hidden="1">ДОУ222!$A$1:$Q$110</definedName>
    <definedName name="Z_8110B6E3_551F_435E_981F_C5155E28562E_.wvu.PrintArea" localSheetId="30" hidden="1">ДОУ79!$A$1:$Q$109</definedName>
    <definedName name="Z_8110B6E3_551F_435E_981F_C5155E28562E_.wvu.PrintArea" localSheetId="31" hidden="1">ДОУ95!$A$1:$Q$110</definedName>
    <definedName name="Z_8110B6E3_551F_435E_981F_C5155E28562E_.wvu.Rows" localSheetId="40" hidden="1">ДОУ269!$112:$113</definedName>
    <definedName name="Z_814AD258_22C2_45A0_AC40_F94BD7E5E4D7_.wvu.FilterData" localSheetId="26" hidden="1">ДОУ32!$A$2:$Q$107</definedName>
    <definedName name="Z_814AD258_22C2_45A0_AC40_F94BD7E5E4D7_.wvu.FilterData" localSheetId="28" hidden="1">ДОУ44!$A$2:$Q$107</definedName>
    <definedName name="Z_814AD258_22C2_45A0_AC40_F94BD7E5E4D7_.wvu.FilterData" localSheetId="29" hidden="1">ДОУ52!$A$2:$Q$107</definedName>
    <definedName name="Z_8553328A_47DF_4165_8F15_2FB456009588_.wvu.FilterData" localSheetId="9" hidden="1">Г2!$A$2:$Q$227</definedName>
    <definedName name="Z_86A44B90_60A1_4EF3_9C96_ED4EA430EF8E_.wvu.FilterData" localSheetId="12" hidden="1">Г16!$B$3:$Q$228</definedName>
    <definedName name="Z_86A44B90_60A1_4EF3_9C96_ED4EA430EF8E_.wvu.FilterData" localSheetId="15" hidden="1">Л28!$A$3:$Q$228</definedName>
    <definedName name="Z_8DA3485E_0172_47BD_903B_BE9AE4BD4E72_.wvu.FilterData" localSheetId="9" hidden="1">Г2!$A$2:$Q$191</definedName>
    <definedName name="Z_8DA3485E_0172_47BD_903B_BE9AE4BD4E72_.wvu.FilterData" localSheetId="10" hidden="1">Г8!$B$2:$Q$191</definedName>
    <definedName name="Z_8DA3485E_0172_47BD_903B_BE9AE4BD4E72_.wvu.FilterData" localSheetId="11" hidden="1">Г9!$A$2:$Q$191</definedName>
    <definedName name="Z_8DA3485E_0172_47BD_903B_BE9AE4BD4E72_.wvu.FilterData" localSheetId="13" hidden="1">Л2!$A$2:$Q$191</definedName>
    <definedName name="Z_8DA3485E_0172_47BD_903B_BE9AE4BD4E72_.wvu.FilterData" localSheetId="14" hidden="1">Л7!$B$2:$Q$191</definedName>
    <definedName name="Z_8DA3485E_0172_47BD_903B_BE9AE4BD4E72_.wvu.FilterData" localSheetId="3" hidden="1">СШ19!$A$2:$Q$191</definedName>
    <definedName name="Z_97A54569_7D9F_4C0D_92F8_D5EC5F3ADC33_.wvu.Cols" localSheetId="12" hidden="1">Г16!$D:$F</definedName>
    <definedName name="Z_97A54569_7D9F_4C0D_92F8_D5EC5F3ADC33_.wvu.Cols" localSheetId="9" hidden="1">Г2!$D:$F</definedName>
    <definedName name="Z_97A54569_7D9F_4C0D_92F8_D5EC5F3ADC33_.wvu.Cols" localSheetId="10" hidden="1">Г8!$D:$F</definedName>
    <definedName name="Z_97A54569_7D9F_4C0D_92F8_D5EC5F3ADC33_.wvu.Cols" localSheetId="11" hidden="1">Г9!$D:$F</definedName>
    <definedName name="Z_97A54569_7D9F_4C0D_92F8_D5EC5F3ADC33_.wvu.Cols" localSheetId="13" hidden="1">Л2!$D:$F</definedName>
    <definedName name="Z_97A54569_7D9F_4C0D_92F8_D5EC5F3ADC33_.wvu.Cols" localSheetId="15" hidden="1">Л28!$D:$F</definedName>
    <definedName name="Z_97A54569_7D9F_4C0D_92F8_D5EC5F3ADC33_.wvu.Cols" localSheetId="14" hidden="1">Л7!$D:$F</definedName>
    <definedName name="Z_97A54569_7D9F_4C0D_92F8_D5EC5F3ADC33_.wvu.Cols" localSheetId="16" hidden="1">Прог131!$D:$F</definedName>
    <definedName name="Z_97A54569_7D9F_4C0D_92F8_D5EC5F3ADC33_.wvu.Cols" localSheetId="1" hidden="1">'СШ 10'!$D:$F</definedName>
    <definedName name="Z_97A54569_7D9F_4C0D_92F8_D5EC5F3ADC33_.wvu.Cols" localSheetId="2" hidden="1">СШ12!$D:$F</definedName>
    <definedName name="Z_97A54569_7D9F_4C0D_92F8_D5EC5F3ADC33_.wvu.Cols" localSheetId="8" hidden="1">СШ153!$D:$F</definedName>
    <definedName name="Z_97A54569_7D9F_4C0D_92F8_D5EC5F3ADC33_.wvu.Cols" localSheetId="3" hidden="1">СШ19!$D:$F</definedName>
    <definedName name="Z_97A54569_7D9F_4C0D_92F8_D5EC5F3ADC33_.wvu.Cols" localSheetId="4" hidden="1">СШ27!$D:$F</definedName>
    <definedName name="Z_97A54569_7D9F_4C0D_92F8_D5EC5F3ADC33_.wvu.Cols" localSheetId="5" hidden="1">СШ32!$D:$F</definedName>
    <definedName name="Z_97A54569_7D9F_4C0D_92F8_D5EC5F3ADC33_.wvu.Cols" localSheetId="0" hidden="1">СШ4!$D:$F</definedName>
    <definedName name="Z_97A54569_7D9F_4C0D_92F8_D5EC5F3ADC33_.wvu.Cols" localSheetId="6" hidden="1">СШ51!$D:$F</definedName>
    <definedName name="Z_97A54569_7D9F_4C0D_92F8_D5EC5F3ADC33_.wvu.Cols" localSheetId="7" hidden="1">СШ86!$D:$F</definedName>
    <definedName name="Z_97A54569_7D9F_4C0D_92F8_D5EC5F3ADC33_.wvu.FilterData" localSheetId="12" hidden="1">Г16!$B$3:$Q$229</definedName>
    <definedName name="Z_97A54569_7D9F_4C0D_92F8_D5EC5F3ADC33_.wvu.FilterData" localSheetId="9" hidden="1">Г2!$A$2:$Q$227</definedName>
    <definedName name="Z_97A54569_7D9F_4C0D_92F8_D5EC5F3ADC33_.wvu.FilterData" localSheetId="10" hidden="1">Г8!$B$2:$Q$227</definedName>
    <definedName name="Z_97A54569_7D9F_4C0D_92F8_D5EC5F3ADC33_.wvu.FilterData" localSheetId="11" hidden="1">Г9!$A$2:$Q$227</definedName>
    <definedName name="Z_97A54569_7D9F_4C0D_92F8_D5EC5F3ADC33_.wvu.FilterData" localSheetId="13" hidden="1">Л2!$A$2:$Q$228</definedName>
    <definedName name="Z_97A54569_7D9F_4C0D_92F8_D5EC5F3ADC33_.wvu.FilterData" localSheetId="15" hidden="1">Л28!$A$3:$Q$228</definedName>
    <definedName name="Z_97A54569_7D9F_4C0D_92F8_D5EC5F3ADC33_.wvu.FilterData" localSheetId="14" hidden="1">Л7!$B$2:$Q$227</definedName>
    <definedName name="Z_97A54569_7D9F_4C0D_92F8_D5EC5F3ADC33_.wvu.FilterData" localSheetId="16" hidden="1">Прог131!$B$3:$Q$332</definedName>
    <definedName name="Z_97A54569_7D9F_4C0D_92F8_D5EC5F3ADC33_.wvu.FilterData" localSheetId="1" hidden="1">'СШ 10'!$B$2:$Q$227</definedName>
    <definedName name="Z_97A54569_7D9F_4C0D_92F8_D5EC5F3ADC33_.wvu.FilterData" localSheetId="2" hidden="1">СШ12!$A$2:$Q$227</definedName>
    <definedName name="Z_97A54569_7D9F_4C0D_92F8_D5EC5F3ADC33_.wvu.FilterData" localSheetId="8" hidden="1">СШ153!$A$3:$Q$332</definedName>
    <definedName name="Z_97A54569_7D9F_4C0D_92F8_D5EC5F3ADC33_.wvu.FilterData" localSheetId="3" hidden="1">СШ19!$A$2:$Q$227</definedName>
    <definedName name="Z_97A54569_7D9F_4C0D_92F8_D5EC5F3ADC33_.wvu.FilterData" localSheetId="4" hidden="1">СШ27!$A$3:$Q$228</definedName>
    <definedName name="Z_97A54569_7D9F_4C0D_92F8_D5EC5F3ADC33_.wvu.FilterData" localSheetId="5" hidden="1">СШ32!$A$3:$Q$228</definedName>
    <definedName name="Z_97A54569_7D9F_4C0D_92F8_D5EC5F3ADC33_.wvu.FilterData" localSheetId="0" hidden="1">СШ4!$A$2:$Q$227</definedName>
    <definedName name="Z_97A54569_7D9F_4C0D_92F8_D5EC5F3ADC33_.wvu.FilterData" localSheetId="6" hidden="1">СШ51!$A$3:$Q$228</definedName>
    <definedName name="Z_97A54569_7D9F_4C0D_92F8_D5EC5F3ADC33_.wvu.FilterData" localSheetId="7" hidden="1">СШ86!$B$3:$Q$228</definedName>
    <definedName name="Z_97A54569_7D9F_4C0D_92F8_D5EC5F3ADC33_.wvu.PrintArea" localSheetId="9" hidden="1">Г2!$A$1:$Q$231</definedName>
    <definedName name="Z_97A54569_7D9F_4C0D_92F8_D5EC5F3ADC33_.wvu.PrintArea" localSheetId="10" hidden="1">Г8!$A$1:$Q$232</definedName>
    <definedName name="Z_97A54569_7D9F_4C0D_92F8_D5EC5F3ADC33_.wvu.PrintArea" localSheetId="11" hidden="1">Г9!$A$1:$Q$232</definedName>
    <definedName name="Z_97A54569_7D9F_4C0D_92F8_D5EC5F3ADC33_.wvu.PrintArea" localSheetId="13" hidden="1">Л2!$A$1:$Q$232</definedName>
    <definedName name="Z_97A54569_7D9F_4C0D_92F8_D5EC5F3ADC33_.wvu.PrintArea" localSheetId="14" hidden="1">Л7!$A$1:$Q$231</definedName>
    <definedName name="Z_97A54569_7D9F_4C0D_92F8_D5EC5F3ADC33_.wvu.PrintArea" localSheetId="1" hidden="1">'СШ 10'!$A$1:$Q$233</definedName>
    <definedName name="Z_97A54569_7D9F_4C0D_92F8_D5EC5F3ADC33_.wvu.PrintArea" localSheetId="2" hidden="1">СШ12!$A$1:$Q$232</definedName>
    <definedName name="Z_97A54569_7D9F_4C0D_92F8_D5EC5F3ADC33_.wvu.PrintArea" localSheetId="3" hidden="1">СШ19!$A$1:$R$232</definedName>
    <definedName name="Z_97A54569_7D9F_4C0D_92F8_D5EC5F3ADC33_.wvu.PrintArea" localSheetId="0" hidden="1">СШ4!$A$1:$Q$233</definedName>
    <definedName name="Z_97A54569_7D9F_4C0D_92F8_D5EC5F3ADC33_.wvu.PrintArea" localSheetId="6" hidden="1">СШ51!$A$1:$Q$232</definedName>
    <definedName name="Z_9997F65C_A13B_468C_8105_BDD024CC3A11_.wvu.FilterData" localSheetId="10" hidden="1">Г8!$B$2:$Q$227</definedName>
    <definedName name="Z_9997F65C_A13B_468C_8105_BDD024CC3A11_.wvu.FilterData" localSheetId="11" hidden="1">Г9!$A$2:$Q$227</definedName>
    <definedName name="Z_A3714458_A4F1_4E9D_9528_6EF779167264_.wvu.FilterData" localSheetId="15" hidden="1">Л28!$A$3:$Q$228</definedName>
    <definedName name="Z_A3714458_A4F1_4E9D_9528_6EF779167264_.wvu.FilterData" localSheetId="6" hidden="1">СШ51!$A$3:$Q$228</definedName>
    <definedName name="Z_AFEA5D7D_9620_4067_B909_D1E076F91A0F_.wvu.FilterData" localSheetId="12" hidden="1">Г16!$B$3:$Q$228</definedName>
    <definedName name="Z_AFEA5D7D_9620_4067_B909_D1E076F91A0F_.wvu.FilterData" localSheetId="13" hidden="1">Л2!$A$2:$Q$227</definedName>
    <definedName name="Z_AFEA5D7D_9620_4067_B909_D1E076F91A0F_.wvu.FilterData" localSheetId="15" hidden="1">Л28!$A$3:$Q$228</definedName>
    <definedName name="Z_AFEA5D7D_9620_4067_B909_D1E076F91A0F_.wvu.FilterData" localSheetId="14" hidden="1">Л7!$B$2:$Q$227</definedName>
    <definedName name="Z_B9CA5605_F621_4022_B024_05DD42C31342_.wvu.FilterData" localSheetId="29" hidden="1">ДОУ52!$A$2:$Q$107</definedName>
    <definedName name="Z_BC170C92_675C_4C04_BE40_77A3EFA543A3_.wvu.FilterData" localSheetId="17" hidden="1">ДОУ1!$A$2:$Q$107</definedName>
    <definedName name="Z_BC170C92_675C_4C04_BE40_77A3EFA543A3_.wvu.FilterData" localSheetId="21" hidden="1">ДОУ10!$A$2:$Q$107</definedName>
    <definedName name="Z_BC170C92_675C_4C04_BE40_77A3EFA543A3_.wvu.FilterData" localSheetId="32" hidden="1">ДОУ102!$A$2:$Q$107</definedName>
    <definedName name="Z_BC170C92_675C_4C04_BE40_77A3EFA543A3_.wvu.FilterData" localSheetId="22" hidden="1">ДОУ12!$A$2:$Q$107</definedName>
    <definedName name="Z_BC170C92_675C_4C04_BE40_77A3EFA543A3_.wvu.FilterData" localSheetId="33" hidden="1">ДОУ120!$A$2:$Q$107</definedName>
    <definedName name="Z_BC170C92_675C_4C04_BE40_77A3EFA543A3_.wvu.FilterData" localSheetId="34" hidden="1">ДОУ121!$A$2:$Q$107</definedName>
    <definedName name="Z_BC170C92_675C_4C04_BE40_77A3EFA543A3_.wvu.FilterData" localSheetId="23" hidden="1">ДОУ17!$A$2:$Q$107</definedName>
    <definedName name="Z_BC170C92_675C_4C04_BE40_77A3EFA543A3_.wvu.FilterData" localSheetId="18" hidden="1">ДОУ2!$B$2:$Q$110</definedName>
    <definedName name="Z_BC170C92_675C_4C04_BE40_77A3EFA543A3_.wvu.FilterData" localSheetId="35" hidden="1">ДОУ204!$A$2:$Q$107</definedName>
    <definedName name="Z_BC170C92_675C_4C04_BE40_77A3EFA543A3_.wvu.FilterData" localSheetId="24" hidden="1">ДОУ21!$A$2:$Q$107</definedName>
    <definedName name="Z_BC170C92_675C_4C04_BE40_77A3EFA543A3_.wvu.FilterData" localSheetId="36" hidden="1">ДОУ222!$A$2:$Q$107</definedName>
    <definedName name="Z_BC170C92_675C_4C04_BE40_77A3EFA543A3_.wvu.FilterData" localSheetId="37" hidden="1">ДОУ231!$A$2:$Q$107</definedName>
    <definedName name="Z_BC170C92_675C_4C04_BE40_77A3EFA543A3_.wvu.FilterData" localSheetId="38" hidden="1">ДОУ248!$A$2:$Q$107</definedName>
    <definedName name="Z_BC170C92_675C_4C04_BE40_77A3EFA543A3_.wvu.FilterData" localSheetId="39" hidden="1">ДОУ257!$A$2:$Q$107</definedName>
    <definedName name="Z_BC170C92_675C_4C04_BE40_77A3EFA543A3_.wvu.FilterData" localSheetId="40" hidden="1">ДОУ269!$A$2:$Q$107</definedName>
    <definedName name="Z_BC170C92_675C_4C04_BE40_77A3EFA543A3_.wvu.FilterData" localSheetId="41" hidden="1">ДОУ273!$A$2:$Q$107</definedName>
    <definedName name="Z_BC170C92_675C_4C04_BE40_77A3EFA543A3_.wvu.FilterData" localSheetId="42" hidden="1">ДОУ274!$A$2:$Q$107</definedName>
    <definedName name="Z_BC170C92_675C_4C04_BE40_77A3EFA543A3_.wvu.FilterData" localSheetId="43" hidden="1">ДОУ295!$A$2:$Q$108</definedName>
    <definedName name="Z_BC170C92_675C_4C04_BE40_77A3EFA543A3_.wvu.FilterData" localSheetId="25" hidden="1">ДОУ31!$A$2:$Q$107</definedName>
    <definedName name="Z_BC170C92_675C_4C04_BE40_77A3EFA543A3_.wvu.FilterData" localSheetId="26" hidden="1">ДОУ32!$A$2:$Q$107</definedName>
    <definedName name="Z_BC170C92_675C_4C04_BE40_77A3EFA543A3_.wvu.FilterData" localSheetId="27" hidden="1">ДОУ34!$A$2:$Q$107</definedName>
    <definedName name="Z_BC170C92_675C_4C04_BE40_77A3EFA543A3_.wvu.FilterData" localSheetId="28" hidden="1">ДОУ44!$A$2:$Q$107</definedName>
    <definedName name="Z_BC170C92_675C_4C04_BE40_77A3EFA543A3_.wvu.FilterData" localSheetId="29" hidden="1">ДОУ52!$A$2:$Q$107</definedName>
    <definedName name="Z_BC170C92_675C_4C04_BE40_77A3EFA543A3_.wvu.FilterData" localSheetId="19" hidden="1">ДОУ7!$A$2:$Q$107</definedName>
    <definedName name="Z_BC170C92_675C_4C04_BE40_77A3EFA543A3_.wvu.FilterData" localSheetId="30" hidden="1">ДОУ79!$A$2:$Q$107</definedName>
    <definedName name="Z_BC170C92_675C_4C04_BE40_77A3EFA543A3_.wvu.FilterData" localSheetId="20" hidden="1">ДОУ8!$A$2:$Q$107</definedName>
    <definedName name="Z_BC170C92_675C_4C04_BE40_77A3EFA543A3_.wvu.FilterData" localSheetId="31" hidden="1">ДОУ95!$A$2:$Q$107</definedName>
    <definedName name="Z_C6FC0488_59A6_447C_BA76_D4FB8A8F90D8_.wvu.FilterData" localSheetId="4" hidden="1">СШ27!$A$3:$Q$228</definedName>
    <definedName name="Z_C6FC0488_59A6_447C_BA76_D4FB8A8F90D8_.wvu.FilterData" localSheetId="5" hidden="1">СШ32!$A$3:$Q$228</definedName>
    <definedName name="Z_E35797DE_BAA0_4F11_8B62_544C1CF8E2D1_.wvu.FilterData" localSheetId="27" hidden="1">ДОУ34!$A$2:$Q$107</definedName>
    <definedName name="Z_E35797DE_BAA0_4F11_8B62_544C1CF8E2D1_.wvu.FilterData" localSheetId="28" hidden="1">ДОУ44!$A$2:$Q$107</definedName>
    <definedName name="Z_E35797DE_BAA0_4F11_8B62_544C1CF8E2D1_.wvu.FilterData" localSheetId="29" hidden="1">ДОУ52!$A$2:$Q$107</definedName>
    <definedName name="Z_F34CEA72_2224_4571_90A8_565078A4FE03_.wvu.Cols" localSheetId="12" hidden="1">Г16!$D:$F</definedName>
    <definedName name="Z_F34CEA72_2224_4571_90A8_565078A4FE03_.wvu.Cols" localSheetId="9" hidden="1">Г2!$D:$F</definedName>
    <definedName name="Z_F34CEA72_2224_4571_90A8_565078A4FE03_.wvu.Cols" localSheetId="10" hidden="1">Г8!$D:$F</definedName>
    <definedName name="Z_F34CEA72_2224_4571_90A8_565078A4FE03_.wvu.Cols" localSheetId="11" hidden="1">Г9!$D:$F</definedName>
    <definedName name="Z_F34CEA72_2224_4571_90A8_565078A4FE03_.wvu.Cols" localSheetId="13" hidden="1">Л2!$D:$F</definedName>
    <definedName name="Z_F34CEA72_2224_4571_90A8_565078A4FE03_.wvu.Cols" localSheetId="15" hidden="1">Л28!$D:$F</definedName>
    <definedName name="Z_F34CEA72_2224_4571_90A8_565078A4FE03_.wvu.Cols" localSheetId="14" hidden="1">Л7!$D:$F</definedName>
    <definedName name="Z_F34CEA72_2224_4571_90A8_565078A4FE03_.wvu.Cols" localSheetId="16" hidden="1">Прог131!$D:$F</definedName>
    <definedName name="Z_F34CEA72_2224_4571_90A8_565078A4FE03_.wvu.Cols" localSheetId="1" hidden="1">'СШ 10'!$D:$F</definedName>
    <definedName name="Z_F34CEA72_2224_4571_90A8_565078A4FE03_.wvu.Cols" localSheetId="2" hidden="1">СШ12!$D:$F</definedName>
    <definedName name="Z_F34CEA72_2224_4571_90A8_565078A4FE03_.wvu.Cols" localSheetId="8" hidden="1">СШ153!$D:$F</definedName>
    <definedName name="Z_F34CEA72_2224_4571_90A8_565078A4FE03_.wvu.Cols" localSheetId="3" hidden="1">СШ19!$D:$F</definedName>
    <definedName name="Z_F34CEA72_2224_4571_90A8_565078A4FE03_.wvu.Cols" localSheetId="4" hidden="1">СШ27!$D:$F</definedName>
    <definedName name="Z_F34CEA72_2224_4571_90A8_565078A4FE03_.wvu.Cols" localSheetId="5" hidden="1">СШ32!$D:$F</definedName>
    <definedName name="Z_F34CEA72_2224_4571_90A8_565078A4FE03_.wvu.Cols" localSheetId="0" hidden="1">СШ4!$D:$F</definedName>
    <definedName name="Z_F34CEA72_2224_4571_90A8_565078A4FE03_.wvu.Cols" localSheetId="6" hidden="1">СШ51!$D:$F</definedName>
    <definedName name="Z_F34CEA72_2224_4571_90A8_565078A4FE03_.wvu.Cols" localSheetId="7" hidden="1">СШ86!$D:$F</definedName>
    <definedName name="Z_F34CEA72_2224_4571_90A8_565078A4FE03_.wvu.FilterData" localSheetId="12" hidden="1">Г16!$B$3:$Q$229</definedName>
    <definedName name="Z_F34CEA72_2224_4571_90A8_565078A4FE03_.wvu.FilterData" localSheetId="9" hidden="1">Г2!$A$2:$Q$227</definedName>
    <definedName name="Z_F34CEA72_2224_4571_90A8_565078A4FE03_.wvu.FilterData" localSheetId="10" hidden="1">Г8!$B$2:$Q$227</definedName>
    <definedName name="Z_F34CEA72_2224_4571_90A8_565078A4FE03_.wvu.FilterData" localSheetId="11" hidden="1">Г9!$A$2:$Q$227</definedName>
    <definedName name="Z_F34CEA72_2224_4571_90A8_565078A4FE03_.wvu.FilterData" localSheetId="13" hidden="1">Л2!$A$2:$Q$228</definedName>
    <definedName name="Z_F34CEA72_2224_4571_90A8_565078A4FE03_.wvu.FilterData" localSheetId="15" hidden="1">Л28!$A$3:$Q$228</definedName>
    <definedName name="Z_F34CEA72_2224_4571_90A8_565078A4FE03_.wvu.FilterData" localSheetId="14" hidden="1">Л7!$B$2:$Q$227</definedName>
    <definedName name="Z_F34CEA72_2224_4571_90A8_565078A4FE03_.wvu.FilterData" localSheetId="16" hidden="1">Прог131!$B$3:$Q$332</definedName>
    <definedName name="Z_F34CEA72_2224_4571_90A8_565078A4FE03_.wvu.FilterData" localSheetId="1" hidden="1">'СШ 10'!$B$2:$Q$227</definedName>
    <definedName name="Z_F34CEA72_2224_4571_90A8_565078A4FE03_.wvu.FilterData" localSheetId="2" hidden="1">СШ12!$A$2:$Q$227</definedName>
    <definedName name="Z_F34CEA72_2224_4571_90A8_565078A4FE03_.wvu.FilterData" localSheetId="8" hidden="1">СШ153!$A$3:$Q$332</definedName>
    <definedName name="Z_F34CEA72_2224_4571_90A8_565078A4FE03_.wvu.FilterData" localSheetId="3" hidden="1">СШ19!$A$2:$Q$227</definedName>
    <definedName name="Z_F34CEA72_2224_4571_90A8_565078A4FE03_.wvu.FilterData" localSheetId="4" hidden="1">СШ27!$A$3:$Q$228</definedName>
    <definedName name="Z_F34CEA72_2224_4571_90A8_565078A4FE03_.wvu.FilterData" localSheetId="5" hidden="1">СШ32!$A$3:$Q$228</definedName>
    <definedName name="Z_F34CEA72_2224_4571_90A8_565078A4FE03_.wvu.FilterData" localSheetId="0" hidden="1">СШ4!$A$2:$Q$227</definedName>
    <definedName name="Z_F34CEA72_2224_4571_90A8_565078A4FE03_.wvu.FilterData" localSheetId="6" hidden="1">СШ51!$A$3:$Q$228</definedName>
    <definedName name="Z_F34CEA72_2224_4571_90A8_565078A4FE03_.wvu.FilterData" localSheetId="7" hidden="1">СШ86!$B$3:$Q$228</definedName>
    <definedName name="Z_F34CEA72_2224_4571_90A8_565078A4FE03_.wvu.PrintArea" localSheetId="9" hidden="1">Г2!$A$1:$Q$231</definedName>
    <definedName name="Z_F34CEA72_2224_4571_90A8_565078A4FE03_.wvu.PrintArea" localSheetId="10" hidden="1">Г8!$A$1:$Q$232</definedName>
    <definedName name="Z_F34CEA72_2224_4571_90A8_565078A4FE03_.wvu.PrintArea" localSheetId="11" hidden="1">Г9!$A$1:$Q$232</definedName>
    <definedName name="Z_F34CEA72_2224_4571_90A8_565078A4FE03_.wvu.PrintArea" localSheetId="13" hidden="1">Л2!$A$1:$Q$232</definedName>
    <definedName name="Z_F34CEA72_2224_4571_90A8_565078A4FE03_.wvu.PrintArea" localSheetId="14" hidden="1">Л7!$A$1:$Q$231</definedName>
    <definedName name="Z_F34CEA72_2224_4571_90A8_565078A4FE03_.wvu.PrintArea" localSheetId="1" hidden="1">'СШ 10'!$A$1:$Q$233</definedName>
    <definedName name="Z_F34CEA72_2224_4571_90A8_565078A4FE03_.wvu.PrintArea" localSheetId="2" hidden="1">СШ12!$A$1:$Q$232</definedName>
    <definedName name="Z_F34CEA72_2224_4571_90A8_565078A4FE03_.wvu.PrintArea" localSheetId="3" hidden="1">СШ19!$A$1:$R$232</definedName>
    <definedName name="Z_F34CEA72_2224_4571_90A8_565078A4FE03_.wvu.PrintArea" localSheetId="0" hidden="1">СШ4!$A$1:$Q$233</definedName>
    <definedName name="Z_F34CEA72_2224_4571_90A8_565078A4FE03_.wvu.PrintArea" localSheetId="6" hidden="1">СШ51!$A$1:$Q$232</definedName>
    <definedName name="Z_F851FD96_D7AE_4C1F_BA58_82824CC7BD80_.wvu.Cols" localSheetId="12" hidden="1">Г16!$D:$F</definedName>
    <definedName name="Z_F851FD96_D7AE_4C1F_BA58_82824CC7BD80_.wvu.Cols" localSheetId="9" hidden="1">Г2!$D:$F</definedName>
    <definedName name="Z_F851FD96_D7AE_4C1F_BA58_82824CC7BD80_.wvu.Cols" localSheetId="10" hidden="1">Г8!$D:$F</definedName>
    <definedName name="Z_F851FD96_D7AE_4C1F_BA58_82824CC7BD80_.wvu.Cols" localSheetId="11" hidden="1">Г9!$D:$F</definedName>
    <definedName name="Z_F851FD96_D7AE_4C1F_BA58_82824CC7BD80_.wvu.Cols" localSheetId="13" hidden="1">Л2!$D:$F</definedName>
    <definedName name="Z_F851FD96_D7AE_4C1F_BA58_82824CC7BD80_.wvu.Cols" localSheetId="15" hidden="1">Л28!$D:$F</definedName>
    <definedName name="Z_F851FD96_D7AE_4C1F_BA58_82824CC7BD80_.wvu.Cols" localSheetId="14" hidden="1">Л7!$D:$F</definedName>
    <definedName name="Z_F851FD96_D7AE_4C1F_BA58_82824CC7BD80_.wvu.Cols" localSheetId="16" hidden="1">Прог131!$D:$F</definedName>
    <definedName name="Z_F851FD96_D7AE_4C1F_BA58_82824CC7BD80_.wvu.Cols" localSheetId="1" hidden="1">'СШ 10'!$D:$F</definedName>
    <definedName name="Z_F851FD96_D7AE_4C1F_BA58_82824CC7BD80_.wvu.Cols" localSheetId="2" hidden="1">СШ12!$D:$F</definedName>
    <definedName name="Z_F851FD96_D7AE_4C1F_BA58_82824CC7BD80_.wvu.Cols" localSheetId="8" hidden="1">СШ153!$D:$F</definedName>
    <definedName name="Z_F851FD96_D7AE_4C1F_BA58_82824CC7BD80_.wvu.Cols" localSheetId="3" hidden="1">СШ19!$D:$F</definedName>
    <definedName name="Z_F851FD96_D7AE_4C1F_BA58_82824CC7BD80_.wvu.Cols" localSheetId="4" hidden="1">СШ27!$D:$F</definedName>
    <definedName name="Z_F851FD96_D7AE_4C1F_BA58_82824CC7BD80_.wvu.Cols" localSheetId="5" hidden="1">СШ32!$D:$F</definedName>
    <definedName name="Z_F851FD96_D7AE_4C1F_BA58_82824CC7BD80_.wvu.Cols" localSheetId="0" hidden="1">СШ4!$D:$F</definedName>
    <definedName name="Z_F851FD96_D7AE_4C1F_BA58_82824CC7BD80_.wvu.Cols" localSheetId="6" hidden="1">СШ51!$D:$F</definedName>
    <definedName name="Z_F851FD96_D7AE_4C1F_BA58_82824CC7BD80_.wvu.Cols" localSheetId="7" hidden="1">СШ86!$D:$F</definedName>
    <definedName name="Z_F851FD96_D7AE_4C1F_BA58_82824CC7BD80_.wvu.FilterData" localSheetId="12" hidden="1">Г16!$B$3:$Q$229</definedName>
    <definedName name="Z_F851FD96_D7AE_4C1F_BA58_82824CC7BD80_.wvu.FilterData" localSheetId="9" hidden="1">Г2!$A$2:$Q$227</definedName>
    <definedName name="Z_F851FD96_D7AE_4C1F_BA58_82824CC7BD80_.wvu.FilterData" localSheetId="10" hidden="1">Г8!$B$2:$Q$227</definedName>
    <definedName name="Z_F851FD96_D7AE_4C1F_BA58_82824CC7BD80_.wvu.FilterData" localSheetId="11" hidden="1">Г9!$A$2:$Q$227</definedName>
    <definedName name="Z_F851FD96_D7AE_4C1F_BA58_82824CC7BD80_.wvu.FilterData" localSheetId="13" hidden="1">Л2!$A$2:$Q$228</definedName>
    <definedName name="Z_F851FD96_D7AE_4C1F_BA58_82824CC7BD80_.wvu.FilterData" localSheetId="15" hidden="1">Л28!$A$3:$Q$228</definedName>
    <definedName name="Z_F851FD96_D7AE_4C1F_BA58_82824CC7BD80_.wvu.FilterData" localSheetId="14" hidden="1">Л7!$B$2:$Q$227</definedName>
    <definedName name="Z_F851FD96_D7AE_4C1F_BA58_82824CC7BD80_.wvu.FilterData" localSheetId="16" hidden="1">Прог131!$B$3:$Q$332</definedName>
    <definedName name="Z_F851FD96_D7AE_4C1F_BA58_82824CC7BD80_.wvu.FilterData" localSheetId="1" hidden="1">'СШ 10'!$B$2:$Q$227</definedName>
    <definedName name="Z_F851FD96_D7AE_4C1F_BA58_82824CC7BD80_.wvu.FilterData" localSheetId="2" hidden="1">СШ12!$A$2:$Q$227</definedName>
    <definedName name="Z_F851FD96_D7AE_4C1F_BA58_82824CC7BD80_.wvu.FilterData" localSheetId="8" hidden="1">СШ153!$A$3:$Q$332</definedName>
    <definedName name="Z_F851FD96_D7AE_4C1F_BA58_82824CC7BD80_.wvu.FilterData" localSheetId="3" hidden="1">СШ19!$A$2:$Q$227</definedName>
    <definedName name="Z_F851FD96_D7AE_4C1F_BA58_82824CC7BD80_.wvu.FilterData" localSheetId="4" hidden="1">СШ27!$A$3:$Q$228</definedName>
    <definedName name="Z_F851FD96_D7AE_4C1F_BA58_82824CC7BD80_.wvu.FilterData" localSheetId="5" hidden="1">СШ32!$A$3:$Q$228</definedName>
    <definedName name="Z_F851FD96_D7AE_4C1F_BA58_82824CC7BD80_.wvu.FilterData" localSheetId="0" hidden="1">СШ4!$A$2:$Q$227</definedName>
    <definedName name="Z_F851FD96_D7AE_4C1F_BA58_82824CC7BD80_.wvu.FilterData" localSheetId="6" hidden="1">СШ51!$A$3:$Q$228</definedName>
    <definedName name="Z_F851FD96_D7AE_4C1F_BA58_82824CC7BD80_.wvu.FilterData" localSheetId="7" hidden="1">СШ86!$B$3:$Q$228</definedName>
    <definedName name="Z_F851FD96_D7AE_4C1F_BA58_82824CC7BD80_.wvu.PrintArea" localSheetId="9" hidden="1">Г2!$A$1:$Q$231</definedName>
    <definedName name="Z_F851FD96_D7AE_4C1F_BA58_82824CC7BD80_.wvu.PrintArea" localSheetId="10" hidden="1">Г8!$A$1:$Q$232</definedName>
    <definedName name="Z_F851FD96_D7AE_4C1F_BA58_82824CC7BD80_.wvu.PrintArea" localSheetId="11" hidden="1">Г9!$A$1:$Q$232</definedName>
    <definedName name="Z_F851FD96_D7AE_4C1F_BA58_82824CC7BD80_.wvu.PrintArea" localSheetId="13" hidden="1">Л2!$A$1:$Q$232</definedName>
    <definedName name="Z_F851FD96_D7AE_4C1F_BA58_82824CC7BD80_.wvu.PrintArea" localSheetId="14" hidden="1">Л7!$A$1:$Q$231</definedName>
    <definedName name="Z_F851FD96_D7AE_4C1F_BA58_82824CC7BD80_.wvu.PrintArea" localSheetId="1" hidden="1">'СШ 10'!$A$1:$Q$233</definedName>
    <definedName name="Z_F851FD96_D7AE_4C1F_BA58_82824CC7BD80_.wvu.PrintArea" localSheetId="2" hidden="1">СШ12!$A$1:$Q$232</definedName>
    <definedName name="Z_F851FD96_D7AE_4C1F_BA58_82824CC7BD80_.wvu.PrintArea" localSheetId="3" hidden="1">СШ19!$A$1:$R$232</definedName>
    <definedName name="Z_F851FD96_D7AE_4C1F_BA58_82824CC7BD80_.wvu.PrintArea" localSheetId="0" hidden="1">СШ4!$A$1:$Q$233</definedName>
    <definedName name="Z_F851FD96_D7AE_4C1F_BA58_82824CC7BD80_.wvu.PrintArea" localSheetId="6" hidden="1">СШ51!$A$1:$Q$232</definedName>
    <definedName name="Z_F9447D58_D45B_4769_99BD_593EB93B6BC4_.wvu.FilterData" localSheetId="13" hidden="1">Л2!$A$2:$Q$227</definedName>
    <definedName name="Z_F9447D58_D45B_4769_99BD_593EB93B6BC4_.wvu.FilterData" localSheetId="14" hidden="1">Л7!$B$2:$Q$227</definedName>
    <definedName name="Z_F990926A_891B_4D7F_A11B_28CC6F968058_.wvu.FilterData" localSheetId="10" hidden="1">Г8!$B$2:$Q$227</definedName>
    <definedName name="_xlnm.Print_Area" localSheetId="9">Г2!$A$1:$Q$231</definedName>
    <definedName name="_xlnm.Print_Area" localSheetId="10">Г8!$A$1:$Q$232</definedName>
    <definedName name="_xlnm.Print_Area" localSheetId="11">Г9!$A$1:$Q$232</definedName>
    <definedName name="_xlnm.Print_Area" localSheetId="17">ДОУ1!$A$1:$Q$112</definedName>
    <definedName name="_xlnm.Print_Area" localSheetId="33">ДОУ120!$A$1:$Q$112</definedName>
    <definedName name="_xlnm.Print_Area" localSheetId="34">ДОУ121!$A$1:$Q$111</definedName>
    <definedName name="_xlnm.Print_Area" localSheetId="36">ДОУ222!$A$1:$Q$111</definedName>
    <definedName name="_xlnm.Print_Area" localSheetId="30">ДОУ79!$A$1:$Q$111</definedName>
    <definedName name="_xlnm.Print_Area" localSheetId="31">ДОУ95!$A$1:$Q$111</definedName>
    <definedName name="_xlnm.Print_Area" localSheetId="48">'инт+'!$A$1:$P$38</definedName>
    <definedName name="_xlnm.Print_Area" localSheetId="13">Л2!$A$1:$Q$232</definedName>
    <definedName name="_xlnm.Print_Area" localSheetId="14">Л7!$A$1:$Q$231</definedName>
    <definedName name="_xlnm.Print_Area" localSheetId="44">Медиа!$A$1:$P$36</definedName>
    <definedName name="_xlnm.Print_Area" localSheetId="1">'СШ 10'!$A$1:$Q$233</definedName>
    <definedName name="_xlnm.Print_Area" localSheetId="2">СШ12!$A$1:$Q$232</definedName>
    <definedName name="_xlnm.Print_Area" localSheetId="3">СШ19!$A$1:$R$232</definedName>
    <definedName name="_xlnm.Print_Area" localSheetId="0">СШ4!$A$1:$Q$233</definedName>
    <definedName name="_xlnm.Print_Area" localSheetId="6">СШ51!$A$1:$Q$232</definedName>
    <definedName name="_xlnm.Print_Area" localSheetId="45">ЦДО!$A$1:$P$40</definedName>
    <definedName name="_xlnm.Print_Area" localSheetId="46">ЦДТ!$A$1:$P$41</definedName>
    <definedName name="_xlnm.Print_Area" localSheetId="50">ЦППМиСП1!$A$1:$N$18</definedName>
    <definedName name="_xlnm.Print_Area" localSheetId="47">Цтриго!$A$1:$R$42</definedName>
  </definedNames>
  <calcPr calcId="145621" fullCalcOnLoad="1"/>
</workbook>
</file>

<file path=xl/calcChain.xml><?xml version="1.0" encoding="utf-8"?>
<calcChain xmlns="http://schemas.openxmlformats.org/spreadsheetml/2006/main">
  <c r="J12" i="51" l="1"/>
  <c r="K12" i="51" s="1"/>
  <c r="L10" i="51" s="1"/>
  <c r="J11" i="51"/>
  <c r="J10" i="51"/>
  <c r="B10" i="51"/>
  <c r="J9" i="51"/>
  <c r="K9" i="51" s="1"/>
  <c r="L7" i="51" s="1"/>
  <c r="J8" i="51"/>
  <c r="J7" i="51"/>
  <c r="B7" i="51"/>
  <c r="J6" i="51"/>
  <c r="K6" i="51" s="1"/>
  <c r="J5" i="51"/>
  <c r="J4" i="51"/>
  <c r="K4" i="51" s="1"/>
  <c r="B4" i="51"/>
  <c r="K13" i="50"/>
  <c r="L11" i="50" s="1"/>
  <c r="J13" i="50"/>
  <c r="J12" i="50"/>
  <c r="J11" i="50"/>
  <c r="B11" i="50"/>
  <c r="J10" i="50"/>
  <c r="K10" i="50" s="1"/>
  <c r="L8" i="50" s="1"/>
  <c r="J9" i="50"/>
  <c r="J8" i="50"/>
  <c r="B8" i="50"/>
  <c r="K7" i="50"/>
  <c r="J7" i="50"/>
  <c r="J6" i="50"/>
  <c r="K5" i="50"/>
  <c r="L5" i="50" s="1"/>
  <c r="J5" i="50"/>
  <c r="B5" i="50"/>
  <c r="M31" i="49"/>
  <c r="L31" i="49"/>
  <c r="L30" i="49"/>
  <c r="M29" i="49" s="1"/>
  <c r="N29" i="49" s="1"/>
  <c r="L29" i="49"/>
  <c r="B29" i="49"/>
  <c r="M28" i="49"/>
  <c r="L28" i="49"/>
  <c r="L27" i="49"/>
  <c r="L26" i="49"/>
  <c r="M25" i="49" s="1"/>
  <c r="N25" i="49" s="1"/>
  <c r="L25" i="49"/>
  <c r="B25" i="49"/>
  <c r="M24" i="49"/>
  <c r="L24" i="49"/>
  <c r="L23" i="49"/>
  <c r="L22" i="49"/>
  <c r="M21" i="49" s="1"/>
  <c r="N21" i="49" s="1"/>
  <c r="L21" i="49"/>
  <c r="B21" i="49"/>
  <c r="M20" i="49"/>
  <c r="L20" i="49"/>
  <c r="L19" i="49"/>
  <c r="L18" i="49"/>
  <c r="M17" i="49" s="1"/>
  <c r="N17" i="49" s="1"/>
  <c r="L17" i="49"/>
  <c r="B17" i="49"/>
  <c r="M16" i="49"/>
  <c r="L16" i="49"/>
  <c r="L15" i="49"/>
  <c r="L14" i="49"/>
  <c r="M13" i="49" s="1"/>
  <c r="N13" i="49" s="1"/>
  <c r="L13" i="49"/>
  <c r="B13" i="49"/>
  <c r="M12" i="49"/>
  <c r="L12" i="49"/>
  <c r="L11" i="49"/>
  <c r="L10" i="49"/>
  <c r="M9" i="49" s="1"/>
  <c r="N9" i="49" s="1"/>
  <c r="L9" i="49"/>
  <c r="B9" i="49"/>
  <c r="M8" i="49"/>
  <c r="L8" i="49"/>
  <c r="L7" i="49"/>
  <c r="L6" i="49"/>
  <c r="M5" i="49" s="1"/>
  <c r="N5" i="49" s="1"/>
  <c r="L5" i="49"/>
  <c r="B5" i="49"/>
  <c r="M35" i="48"/>
  <c r="L35" i="48"/>
  <c r="L34" i="48"/>
  <c r="L32" i="48"/>
  <c r="M31" i="48" s="1"/>
  <c r="N31" i="48" s="1"/>
  <c r="L31" i="48"/>
  <c r="L30" i="48"/>
  <c r="M30" i="48" s="1"/>
  <c r="L29" i="48"/>
  <c r="L28" i="48"/>
  <c r="M28" i="48" s="1"/>
  <c r="B28" i="48"/>
  <c r="L27" i="48"/>
  <c r="M27" i="48" s="1"/>
  <c r="L25" i="48"/>
  <c r="L24" i="48"/>
  <c r="M24" i="48" s="1"/>
  <c r="B24" i="48"/>
  <c r="M23" i="48"/>
  <c r="L23" i="48"/>
  <c r="L22" i="48"/>
  <c r="L21" i="48"/>
  <c r="L20" i="48"/>
  <c r="M20" i="48" s="1"/>
  <c r="N20" i="48" s="1"/>
  <c r="B20" i="48"/>
  <c r="M19" i="48"/>
  <c r="L19" i="48"/>
  <c r="L18" i="48"/>
  <c r="L17" i="48"/>
  <c r="L16" i="48"/>
  <c r="M16" i="48" s="1"/>
  <c r="N16" i="48" s="1"/>
  <c r="B16" i="48"/>
  <c r="M15" i="48"/>
  <c r="L15" i="48"/>
  <c r="L14" i="48"/>
  <c r="L13" i="48"/>
  <c r="L12" i="48"/>
  <c r="M12" i="48" s="1"/>
  <c r="N12" i="48" s="1"/>
  <c r="B12" i="48"/>
  <c r="M11" i="48"/>
  <c r="L11" i="48"/>
  <c r="L10" i="48"/>
  <c r="L9" i="48"/>
  <c r="L8" i="48"/>
  <c r="M8" i="48" s="1"/>
  <c r="N8" i="48" s="1"/>
  <c r="B8" i="48"/>
  <c r="M7" i="48"/>
  <c r="L7" i="48"/>
  <c r="L6" i="48"/>
  <c r="L5" i="48"/>
  <c r="L4" i="48"/>
  <c r="M4" i="48" s="1"/>
  <c r="N4" i="48" s="1"/>
  <c r="B4" i="48"/>
  <c r="M36" i="47"/>
  <c r="L36" i="47"/>
  <c r="L35" i="47"/>
  <c r="L34" i="47"/>
  <c r="L33" i="47"/>
  <c r="L32" i="47"/>
  <c r="M32" i="47" s="1"/>
  <c r="N32" i="47" s="1"/>
  <c r="M31" i="47"/>
  <c r="L31" i="47"/>
  <c r="L30" i="47"/>
  <c r="M29" i="47" s="1"/>
  <c r="N29" i="47" s="1"/>
  <c r="L29" i="47"/>
  <c r="B29" i="47"/>
  <c r="M28" i="47"/>
  <c r="L28" i="47"/>
  <c r="L27" i="47"/>
  <c r="L26" i="47"/>
  <c r="M25" i="47" s="1"/>
  <c r="N25" i="47" s="1"/>
  <c r="L25" i="47"/>
  <c r="B25" i="47"/>
  <c r="M24" i="47"/>
  <c r="L24" i="47"/>
  <c r="L23" i="47"/>
  <c r="L22" i="47"/>
  <c r="M21" i="47" s="1"/>
  <c r="N21" i="47" s="1"/>
  <c r="L21" i="47"/>
  <c r="B21" i="47"/>
  <c r="M20" i="47"/>
  <c r="L20" i="47"/>
  <c r="L19" i="47"/>
  <c r="L18" i="47"/>
  <c r="M17" i="47" s="1"/>
  <c r="N17" i="47" s="1"/>
  <c r="L17" i="47"/>
  <c r="B17" i="47"/>
  <c r="M16" i="47"/>
  <c r="L16" i="47"/>
  <c r="L15" i="47"/>
  <c r="L14" i="47"/>
  <c r="M13" i="47" s="1"/>
  <c r="N13" i="47" s="1"/>
  <c r="L13" i="47"/>
  <c r="B13" i="47"/>
  <c r="M12" i="47"/>
  <c r="L12" i="47"/>
  <c r="L11" i="47"/>
  <c r="L10" i="47"/>
  <c r="M9" i="47" s="1"/>
  <c r="N9" i="47" s="1"/>
  <c r="L9" i="47"/>
  <c r="B9" i="47"/>
  <c r="M8" i="47"/>
  <c r="L8" i="47"/>
  <c r="L6" i="47"/>
  <c r="M5" i="47"/>
  <c r="N5" i="47" s="1"/>
  <c r="L5" i="47"/>
  <c r="B5" i="47"/>
  <c r="L35" i="46"/>
  <c r="M35" i="46" s="1"/>
  <c r="L34" i="46"/>
  <c r="L32" i="46"/>
  <c r="M31" i="46"/>
  <c r="L31" i="46"/>
  <c r="L30" i="46"/>
  <c r="M30" i="46" s="1"/>
  <c r="L29" i="46"/>
  <c r="L28" i="46"/>
  <c r="M28" i="46" s="1"/>
  <c r="N28" i="46" s="1"/>
  <c r="B28" i="46"/>
  <c r="L27" i="46"/>
  <c r="M27" i="46" s="1"/>
  <c r="L26" i="46"/>
  <c r="L25" i="46"/>
  <c r="L24" i="46"/>
  <c r="M24" i="46" s="1"/>
  <c r="N24" i="46" s="1"/>
  <c r="B24" i="46"/>
  <c r="L23" i="46"/>
  <c r="M23" i="46" s="1"/>
  <c r="L22" i="46"/>
  <c r="L21" i="46"/>
  <c r="L20" i="46"/>
  <c r="M20" i="46" s="1"/>
  <c r="N20" i="46" s="1"/>
  <c r="B20" i="46"/>
  <c r="L19" i="46"/>
  <c r="M19" i="46" s="1"/>
  <c r="L18" i="46"/>
  <c r="L17" i="46"/>
  <c r="L16" i="46"/>
  <c r="M16" i="46" s="1"/>
  <c r="B16" i="46"/>
  <c r="L15" i="46"/>
  <c r="M15" i="46" s="1"/>
  <c r="L14" i="46"/>
  <c r="L13" i="46"/>
  <c r="L12" i="46"/>
  <c r="M12" i="46" s="1"/>
  <c r="B12" i="46"/>
  <c r="L11" i="46"/>
  <c r="M11" i="46" s="1"/>
  <c r="L10" i="46"/>
  <c r="L9" i="46"/>
  <c r="L8" i="46"/>
  <c r="M8" i="46" s="1"/>
  <c r="N8" i="46" s="1"/>
  <c r="B8" i="46"/>
  <c r="L7" i="46"/>
  <c r="M7" i="46" s="1"/>
  <c r="L6" i="46"/>
  <c r="L5" i="46"/>
  <c r="L4" i="46"/>
  <c r="M4" i="46" s="1"/>
  <c r="N4" i="46" s="1"/>
  <c r="B4" i="46"/>
  <c r="L31" i="45"/>
  <c r="M31" i="45" s="1"/>
  <c r="L30" i="45"/>
  <c r="L29" i="45"/>
  <c r="M29" i="45" s="1"/>
  <c r="B29" i="45"/>
  <c r="M28" i="45"/>
  <c r="L28" i="45"/>
  <c r="L27" i="45"/>
  <c r="L26" i="45"/>
  <c r="L25" i="45"/>
  <c r="M25" i="45" s="1"/>
  <c r="N25" i="45" s="1"/>
  <c r="B25" i="45"/>
  <c r="M24" i="45"/>
  <c r="L24" i="45"/>
  <c r="L23" i="45"/>
  <c r="L22" i="45"/>
  <c r="L21" i="45"/>
  <c r="M21" i="45" s="1"/>
  <c r="N21" i="45" s="1"/>
  <c r="B21" i="45"/>
  <c r="M20" i="45"/>
  <c r="L20" i="45"/>
  <c r="L19" i="45"/>
  <c r="L18" i="45"/>
  <c r="L17" i="45"/>
  <c r="M17" i="45" s="1"/>
  <c r="N17" i="45" s="1"/>
  <c r="B17" i="45"/>
  <c r="M16" i="45"/>
  <c r="L16" i="45"/>
  <c r="L15" i="45"/>
  <c r="L14" i="45"/>
  <c r="L13" i="45"/>
  <c r="M13" i="45" s="1"/>
  <c r="N13" i="45" s="1"/>
  <c r="B13" i="45"/>
  <c r="M12" i="45"/>
  <c r="L12" i="45"/>
  <c r="L11" i="45"/>
  <c r="L10" i="45"/>
  <c r="L9" i="45"/>
  <c r="M9" i="45" s="1"/>
  <c r="N9" i="45" s="1"/>
  <c r="B9" i="45"/>
  <c r="M8" i="45"/>
  <c r="L8" i="45"/>
  <c r="L7" i="45"/>
  <c r="L6" i="45"/>
  <c r="L5" i="45"/>
  <c r="M5" i="45" s="1"/>
  <c r="N5" i="45" s="1"/>
  <c r="B5" i="45"/>
  <c r="M107" i="44"/>
  <c r="N107" i="44" s="1"/>
  <c r="M106" i="44"/>
  <c r="M105" i="44"/>
  <c r="N104" i="44"/>
  <c r="O104" i="44" s="1"/>
  <c r="M104" i="44"/>
  <c r="B104" i="44"/>
  <c r="M103" i="44"/>
  <c r="N103" i="44" s="1"/>
  <c r="M102" i="44"/>
  <c r="M101" i="44"/>
  <c r="M100" i="44"/>
  <c r="B100" i="44"/>
  <c r="M99" i="44"/>
  <c r="N99" i="44" s="1"/>
  <c r="M98" i="44"/>
  <c r="M97" i="44"/>
  <c r="N96" i="44"/>
  <c r="O96" i="44" s="1"/>
  <c r="M96" i="44"/>
  <c r="B96" i="44"/>
  <c r="M95" i="44"/>
  <c r="N95" i="44" s="1"/>
  <c r="M94" i="44"/>
  <c r="M93" i="44"/>
  <c r="M92" i="44"/>
  <c r="B92" i="44"/>
  <c r="M91" i="44"/>
  <c r="N91" i="44" s="1"/>
  <c r="M90" i="44"/>
  <c r="M89" i="44"/>
  <c r="N88" i="44" s="1"/>
  <c r="O88" i="44" s="1"/>
  <c r="M88" i="44"/>
  <c r="B88" i="44"/>
  <c r="M87" i="44"/>
  <c r="N87" i="44" s="1"/>
  <c r="M86" i="44"/>
  <c r="M85" i="44"/>
  <c r="M84" i="44"/>
  <c r="N84" i="44" s="1"/>
  <c r="O84" i="44" s="1"/>
  <c r="B84" i="44"/>
  <c r="M83" i="44"/>
  <c r="N83" i="44" s="1"/>
  <c r="M82" i="44"/>
  <c r="M81" i="44"/>
  <c r="N80" i="44" s="1"/>
  <c r="O80" i="44" s="1"/>
  <c r="M80" i="44"/>
  <c r="B80" i="44"/>
  <c r="M79" i="44"/>
  <c r="N79" i="44" s="1"/>
  <c r="M78" i="44"/>
  <c r="M77" i="44"/>
  <c r="M76" i="44"/>
  <c r="N76" i="44" s="1"/>
  <c r="B76" i="44"/>
  <c r="M75" i="44"/>
  <c r="N75" i="44" s="1"/>
  <c r="M74" i="44"/>
  <c r="M73" i="44"/>
  <c r="N72" i="44"/>
  <c r="O72" i="44" s="1"/>
  <c r="M72" i="44"/>
  <c r="B72" i="44"/>
  <c r="M71" i="44"/>
  <c r="N71" i="44" s="1"/>
  <c r="M70" i="44"/>
  <c r="M69" i="44"/>
  <c r="M68" i="44"/>
  <c r="B68" i="44"/>
  <c r="M67" i="44"/>
  <c r="N67" i="44" s="1"/>
  <c r="M66" i="44"/>
  <c r="M65" i="44"/>
  <c r="N64" i="44"/>
  <c r="O64" i="44" s="1"/>
  <c r="M64" i="44"/>
  <c r="B64" i="44"/>
  <c r="M63" i="44"/>
  <c r="N63" i="44" s="1"/>
  <c r="M62" i="44"/>
  <c r="M61" i="44"/>
  <c r="M60" i="44"/>
  <c r="B60" i="44"/>
  <c r="M59" i="44"/>
  <c r="N59" i="44" s="1"/>
  <c r="M58" i="44"/>
  <c r="M57" i="44"/>
  <c r="N56" i="44" s="1"/>
  <c r="O56" i="44" s="1"/>
  <c r="M56" i="44"/>
  <c r="B56" i="44"/>
  <c r="M55" i="44"/>
  <c r="N55" i="44" s="1"/>
  <c r="M54" i="44"/>
  <c r="M53" i="44"/>
  <c r="M52" i="44"/>
  <c r="N52" i="44" s="1"/>
  <c r="O52" i="44" s="1"/>
  <c r="B52" i="44"/>
  <c r="M51" i="44"/>
  <c r="N51" i="44" s="1"/>
  <c r="M50" i="44"/>
  <c r="M49" i="44"/>
  <c r="N48" i="44" s="1"/>
  <c r="O48" i="44" s="1"/>
  <c r="M48" i="44"/>
  <c r="B48" i="44"/>
  <c r="M47" i="44"/>
  <c r="N47" i="44" s="1"/>
  <c r="M46" i="44"/>
  <c r="M45" i="44"/>
  <c r="M44" i="44"/>
  <c r="N44" i="44" s="1"/>
  <c r="B44" i="44"/>
  <c r="M43" i="44"/>
  <c r="N43" i="44" s="1"/>
  <c r="M42" i="44"/>
  <c r="M41" i="44"/>
  <c r="N40" i="44"/>
  <c r="O40" i="44" s="1"/>
  <c r="M40" i="44"/>
  <c r="B40" i="44"/>
  <c r="M39" i="44"/>
  <c r="N39" i="44" s="1"/>
  <c r="M38" i="44"/>
  <c r="M37" i="44"/>
  <c r="M36" i="44"/>
  <c r="B36" i="44"/>
  <c r="M35" i="44"/>
  <c r="N35" i="44" s="1"/>
  <c r="M34" i="44"/>
  <c r="M33" i="44"/>
  <c r="N32" i="44"/>
  <c r="O32" i="44" s="1"/>
  <c r="M32" i="44"/>
  <c r="B32" i="44"/>
  <c r="M31" i="44"/>
  <c r="N31" i="44" s="1"/>
  <c r="M30" i="44"/>
  <c r="M29" i="44"/>
  <c r="M28" i="44"/>
  <c r="B28" i="44"/>
  <c r="M27" i="44"/>
  <c r="N27" i="44" s="1"/>
  <c r="M26" i="44"/>
  <c r="M25" i="44"/>
  <c r="N24" i="44" s="1"/>
  <c r="O24" i="44" s="1"/>
  <c r="M24" i="44"/>
  <c r="B24" i="44"/>
  <c r="M23" i="44"/>
  <c r="N23" i="44" s="1"/>
  <c r="M22" i="44"/>
  <c r="M21" i="44"/>
  <c r="M20" i="44"/>
  <c r="N20" i="44" s="1"/>
  <c r="O20" i="44" s="1"/>
  <c r="B20" i="44"/>
  <c r="M19" i="44"/>
  <c r="N19" i="44" s="1"/>
  <c r="M18" i="44"/>
  <c r="M17" i="44"/>
  <c r="N16" i="44" s="1"/>
  <c r="O16" i="44" s="1"/>
  <c r="M16" i="44"/>
  <c r="B16" i="44"/>
  <c r="M15" i="44"/>
  <c r="N15" i="44" s="1"/>
  <c r="M14" i="44"/>
  <c r="M13" i="44"/>
  <c r="M12" i="44"/>
  <c r="N12" i="44" s="1"/>
  <c r="B12" i="44"/>
  <c r="M11" i="44"/>
  <c r="N11" i="44" s="1"/>
  <c r="M10" i="44"/>
  <c r="M9" i="44"/>
  <c r="N8" i="44"/>
  <c r="O8" i="44" s="1"/>
  <c r="M8" i="44"/>
  <c r="B8" i="44"/>
  <c r="M7" i="44"/>
  <c r="N7" i="44" s="1"/>
  <c r="M6" i="44"/>
  <c r="M5" i="44"/>
  <c r="M4" i="44"/>
  <c r="B4" i="44"/>
  <c r="M107" i="43"/>
  <c r="N107" i="43" s="1"/>
  <c r="M106" i="43"/>
  <c r="M105" i="43"/>
  <c r="N104" i="43"/>
  <c r="O104" i="43" s="1"/>
  <c r="M104" i="43"/>
  <c r="B104" i="43"/>
  <c r="M103" i="43"/>
  <c r="N103" i="43" s="1"/>
  <c r="M102" i="43"/>
  <c r="M101" i="43"/>
  <c r="M100" i="43"/>
  <c r="B100" i="43"/>
  <c r="M99" i="43"/>
  <c r="N99" i="43" s="1"/>
  <c r="M98" i="43"/>
  <c r="M97" i="43"/>
  <c r="N96" i="43" s="1"/>
  <c r="O96" i="43" s="1"/>
  <c r="M96" i="43"/>
  <c r="B96" i="43"/>
  <c r="M95" i="43"/>
  <c r="N95" i="43" s="1"/>
  <c r="M94" i="43"/>
  <c r="M93" i="43"/>
  <c r="M92" i="43"/>
  <c r="N92" i="43" s="1"/>
  <c r="O92" i="43" s="1"/>
  <c r="B92" i="43"/>
  <c r="M91" i="43"/>
  <c r="N91" i="43" s="1"/>
  <c r="M90" i="43"/>
  <c r="M89" i="43"/>
  <c r="N88" i="43" s="1"/>
  <c r="O88" i="43" s="1"/>
  <c r="M88" i="43"/>
  <c r="B88" i="43"/>
  <c r="M87" i="43"/>
  <c r="N87" i="43" s="1"/>
  <c r="M86" i="43"/>
  <c r="M85" i="43"/>
  <c r="M84" i="43"/>
  <c r="N84" i="43" s="1"/>
  <c r="B84" i="43"/>
  <c r="M83" i="43"/>
  <c r="N83" i="43" s="1"/>
  <c r="M82" i="43"/>
  <c r="M81" i="43"/>
  <c r="N80" i="43"/>
  <c r="O80" i="43" s="1"/>
  <c r="M80" i="43"/>
  <c r="B80" i="43"/>
  <c r="M79" i="43"/>
  <c r="N79" i="43" s="1"/>
  <c r="M78" i="43"/>
  <c r="M77" i="43"/>
  <c r="M76" i="43"/>
  <c r="B76" i="43"/>
  <c r="M75" i="43"/>
  <c r="N75" i="43" s="1"/>
  <c r="M74" i="43"/>
  <c r="M73" i="43"/>
  <c r="N72" i="43"/>
  <c r="O72" i="43" s="1"/>
  <c r="M72" i="43"/>
  <c r="B72" i="43"/>
  <c r="M71" i="43"/>
  <c r="N71" i="43" s="1"/>
  <c r="M70" i="43"/>
  <c r="M69" i="43"/>
  <c r="M68" i="43"/>
  <c r="B68" i="43"/>
  <c r="M67" i="43"/>
  <c r="N67" i="43" s="1"/>
  <c r="M66" i="43"/>
  <c r="M65" i="43"/>
  <c r="N64" i="43" s="1"/>
  <c r="O64" i="43" s="1"/>
  <c r="M64" i="43"/>
  <c r="B64" i="43"/>
  <c r="M63" i="43"/>
  <c r="N63" i="43" s="1"/>
  <c r="M62" i="43"/>
  <c r="M61" i="43"/>
  <c r="M60" i="43"/>
  <c r="N60" i="43" s="1"/>
  <c r="O60" i="43" s="1"/>
  <c r="B60" i="43"/>
  <c r="M59" i="43"/>
  <c r="N59" i="43" s="1"/>
  <c r="M58" i="43"/>
  <c r="M57" i="43"/>
  <c r="N56" i="43" s="1"/>
  <c r="O56" i="43" s="1"/>
  <c r="M56" i="43"/>
  <c r="B56" i="43"/>
  <c r="M55" i="43"/>
  <c r="N55" i="43" s="1"/>
  <c r="M54" i="43"/>
  <c r="M53" i="43"/>
  <c r="M52" i="43"/>
  <c r="N52" i="43" s="1"/>
  <c r="B52" i="43"/>
  <c r="M51" i="43"/>
  <c r="N51" i="43" s="1"/>
  <c r="M50" i="43"/>
  <c r="M49" i="43"/>
  <c r="N48" i="43"/>
  <c r="O48" i="43" s="1"/>
  <c r="M48" i="43"/>
  <c r="B48" i="43"/>
  <c r="M47" i="43"/>
  <c r="N47" i="43" s="1"/>
  <c r="M46" i="43"/>
  <c r="M45" i="43"/>
  <c r="M44" i="43"/>
  <c r="B44" i="43"/>
  <c r="M43" i="43"/>
  <c r="N43" i="43" s="1"/>
  <c r="M42" i="43"/>
  <c r="M41" i="43"/>
  <c r="M40" i="43"/>
  <c r="B40" i="43"/>
  <c r="N39" i="43"/>
  <c r="M39" i="43"/>
  <c r="M38" i="43"/>
  <c r="M37" i="43"/>
  <c r="M36" i="43"/>
  <c r="N36" i="43" s="1"/>
  <c r="O36" i="43" s="1"/>
  <c r="B36" i="43"/>
  <c r="N35" i="43"/>
  <c r="M35" i="43"/>
  <c r="M34" i="43"/>
  <c r="M33" i="43"/>
  <c r="M32" i="43"/>
  <c r="B32" i="43"/>
  <c r="N31" i="43"/>
  <c r="M31" i="43"/>
  <c r="M30" i="43"/>
  <c r="M29" i="43"/>
  <c r="M28" i="43"/>
  <c r="B28" i="43"/>
  <c r="N27" i="43"/>
  <c r="M27" i="43"/>
  <c r="M26" i="43"/>
  <c r="M25" i="43"/>
  <c r="M24" i="43"/>
  <c r="B24" i="43"/>
  <c r="N23" i="43"/>
  <c r="M23" i="43"/>
  <c r="M22" i="43"/>
  <c r="M21" i="43"/>
  <c r="O20" i="43"/>
  <c r="M20" i="43"/>
  <c r="N20" i="43" s="1"/>
  <c r="B20" i="43"/>
  <c r="N19" i="43"/>
  <c r="M19" i="43"/>
  <c r="M18" i="43"/>
  <c r="M17" i="43"/>
  <c r="M16" i="43"/>
  <c r="N16" i="43" s="1"/>
  <c r="O16" i="43" s="1"/>
  <c r="B16" i="43"/>
  <c r="N15" i="43"/>
  <c r="M15" i="43"/>
  <c r="M14" i="43"/>
  <c r="M13" i="43"/>
  <c r="M12" i="43"/>
  <c r="B12" i="43"/>
  <c r="N11" i="43"/>
  <c r="M11" i="43"/>
  <c r="M10" i="43"/>
  <c r="M9" i="43"/>
  <c r="M8" i="43"/>
  <c r="B8" i="43"/>
  <c r="N7" i="43"/>
  <c r="M7" i="43"/>
  <c r="M6" i="43"/>
  <c r="M5" i="43"/>
  <c r="M4" i="43"/>
  <c r="N4" i="43" s="1"/>
  <c r="O4" i="43" s="1"/>
  <c r="B4" i="43"/>
  <c r="N107" i="42"/>
  <c r="M107" i="42"/>
  <c r="M106" i="42"/>
  <c r="M105" i="42"/>
  <c r="M104" i="42"/>
  <c r="B104" i="42"/>
  <c r="N103" i="42"/>
  <c r="M103" i="42"/>
  <c r="M102" i="42"/>
  <c r="M101" i="42"/>
  <c r="M100" i="42"/>
  <c r="B100" i="42"/>
  <c r="N99" i="42"/>
  <c r="M99" i="42"/>
  <c r="M98" i="42"/>
  <c r="M97" i="42"/>
  <c r="M96" i="42"/>
  <c r="B96" i="42"/>
  <c r="N95" i="42"/>
  <c r="O92" i="42" s="1"/>
  <c r="M95" i="42"/>
  <c r="M94" i="42"/>
  <c r="M93" i="42"/>
  <c r="M92" i="42"/>
  <c r="N92" i="42" s="1"/>
  <c r="B92" i="42"/>
  <c r="N91" i="42"/>
  <c r="M91" i="42"/>
  <c r="M90" i="42"/>
  <c r="M89" i="42"/>
  <c r="M88" i="42"/>
  <c r="N88" i="42" s="1"/>
  <c r="O88" i="42" s="1"/>
  <c r="B88" i="42"/>
  <c r="N87" i="42"/>
  <c r="M87" i="42"/>
  <c r="M86" i="42"/>
  <c r="M85" i="42"/>
  <c r="M84" i="42"/>
  <c r="B84" i="42"/>
  <c r="N83" i="42"/>
  <c r="M83" i="42"/>
  <c r="M82" i="42"/>
  <c r="M81" i="42"/>
  <c r="M80" i="42"/>
  <c r="B80" i="42"/>
  <c r="N79" i="42"/>
  <c r="M79" i="42"/>
  <c r="M78" i="42"/>
  <c r="M77" i="42"/>
  <c r="M76" i="42"/>
  <c r="N76" i="42" s="1"/>
  <c r="O76" i="42" s="1"/>
  <c r="B76" i="42"/>
  <c r="N75" i="42"/>
  <c r="M75" i="42"/>
  <c r="M74" i="42"/>
  <c r="M73" i="42"/>
  <c r="M72" i="42"/>
  <c r="B72" i="42"/>
  <c r="N71" i="42"/>
  <c r="M71" i="42"/>
  <c r="M70" i="42"/>
  <c r="M69" i="42"/>
  <c r="M68" i="42"/>
  <c r="B68" i="42"/>
  <c r="N67" i="42"/>
  <c r="M67" i="42"/>
  <c r="M66" i="42"/>
  <c r="M65" i="42"/>
  <c r="M64" i="42"/>
  <c r="B64" i="42"/>
  <c r="N63" i="42"/>
  <c r="M63" i="42"/>
  <c r="M62" i="42"/>
  <c r="M61" i="42"/>
  <c r="O60" i="42"/>
  <c r="M60" i="42"/>
  <c r="N60" i="42" s="1"/>
  <c r="B60" i="42"/>
  <c r="N59" i="42"/>
  <c r="M59" i="42"/>
  <c r="M58" i="42"/>
  <c r="M57" i="42"/>
  <c r="M56" i="42"/>
  <c r="N56" i="42" s="1"/>
  <c r="O56" i="42" s="1"/>
  <c r="B56" i="42"/>
  <c r="N55" i="42"/>
  <c r="M55" i="42"/>
  <c r="M54" i="42"/>
  <c r="M53" i="42"/>
  <c r="M52" i="42"/>
  <c r="B52" i="42"/>
  <c r="N51" i="42"/>
  <c r="M51" i="42"/>
  <c r="M50" i="42"/>
  <c r="M49" i="42"/>
  <c r="M48" i="42"/>
  <c r="B48" i="42"/>
  <c r="N47" i="42"/>
  <c r="M47" i="42"/>
  <c r="M46" i="42"/>
  <c r="M45" i="42"/>
  <c r="M44" i="42"/>
  <c r="N44" i="42" s="1"/>
  <c r="O44" i="42" s="1"/>
  <c r="B44" i="42"/>
  <c r="N43" i="42"/>
  <c r="M43" i="42"/>
  <c r="M42" i="42"/>
  <c r="M41" i="42"/>
  <c r="M40" i="42"/>
  <c r="B40" i="42"/>
  <c r="N39" i="42"/>
  <c r="M39" i="42"/>
  <c r="M38" i="42"/>
  <c r="M37" i="42"/>
  <c r="M36" i="42"/>
  <c r="B36" i="42"/>
  <c r="N35" i="42"/>
  <c r="M35" i="42"/>
  <c r="M34" i="42"/>
  <c r="M33" i="42"/>
  <c r="M32" i="42"/>
  <c r="B32" i="42"/>
  <c r="N31" i="42"/>
  <c r="M31" i="42"/>
  <c r="M30" i="42"/>
  <c r="M29" i="42"/>
  <c r="O28" i="42"/>
  <c r="M28" i="42"/>
  <c r="N28" i="42" s="1"/>
  <c r="B28" i="42"/>
  <c r="N27" i="42"/>
  <c r="M27" i="42"/>
  <c r="M26" i="42"/>
  <c r="M25" i="42"/>
  <c r="M24" i="42"/>
  <c r="N24" i="42" s="1"/>
  <c r="O24" i="42" s="1"/>
  <c r="B24" i="42"/>
  <c r="N23" i="42"/>
  <c r="M23" i="42"/>
  <c r="M22" i="42"/>
  <c r="M21" i="42"/>
  <c r="M20" i="42"/>
  <c r="B20" i="42"/>
  <c r="N19" i="42"/>
  <c r="M19" i="42"/>
  <c r="M18" i="42"/>
  <c r="M17" i="42"/>
  <c r="M16" i="42"/>
  <c r="B16" i="42"/>
  <c r="N15" i="42"/>
  <c r="M15" i="42"/>
  <c r="M14" i="42"/>
  <c r="M13" i="42"/>
  <c r="M12" i="42"/>
  <c r="N12" i="42" s="1"/>
  <c r="O12" i="42" s="1"/>
  <c r="B12" i="42"/>
  <c r="N11" i="42"/>
  <c r="M11" i="42"/>
  <c r="M10" i="42"/>
  <c r="M9" i="42"/>
  <c r="M8" i="42"/>
  <c r="B8" i="42"/>
  <c r="N7" i="42"/>
  <c r="M7" i="42"/>
  <c r="M6" i="42"/>
  <c r="M5" i="42"/>
  <c r="M4" i="42"/>
  <c r="B4" i="42"/>
  <c r="N107" i="41"/>
  <c r="M107" i="41"/>
  <c r="M106" i="41"/>
  <c r="M105" i="41"/>
  <c r="M104" i="41"/>
  <c r="B104" i="41"/>
  <c r="N103" i="41"/>
  <c r="M103" i="41"/>
  <c r="M102" i="41"/>
  <c r="M101" i="41"/>
  <c r="O100" i="41"/>
  <c r="M100" i="41"/>
  <c r="N100" i="41" s="1"/>
  <c r="B100" i="41"/>
  <c r="N99" i="41"/>
  <c r="M99" i="41"/>
  <c r="M98" i="41"/>
  <c r="M97" i="41"/>
  <c r="M96" i="41"/>
  <c r="N96" i="41" s="1"/>
  <c r="O96" i="41" s="1"/>
  <c r="B96" i="41"/>
  <c r="N95" i="41"/>
  <c r="M95" i="41"/>
  <c r="M94" i="41"/>
  <c r="M93" i="41"/>
  <c r="M92" i="41"/>
  <c r="B92" i="41"/>
  <c r="N91" i="41"/>
  <c r="M91" i="41"/>
  <c r="M90" i="41"/>
  <c r="M89" i="41"/>
  <c r="M88" i="41"/>
  <c r="B88" i="41"/>
  <c r="N87" i="41"/>
  <c r="M87" i="41"/>
  <c r="M86" i="41"/>
  <c r="M85" i="41"/>
  <c r="M84" i="41"/>
  <c r="N84" i="41" s="1"/>
  <c r="O84" i="41" s="1"/>
  <c r="B84" i="41"/>
  <c r="N83" i="41"/>
  <c r="M83" i="41"/>
  <c r="M82" i="41"/>
  <c r="M81" i="41"/>
  <c r="M80" i="41"/>
  <c r="B80" i="41"/>
  <c r="N79" i="41"/>
  <c r="M79" i="41"/>
  <c r="M78" i="41"/>
  <c r="M77" i="41"/>
  <c r="M76" i="41"/>
  <c r="B76" i="41"/>
  <c r="N75" i="41"/>
  <c r="M75" i="41"/>
  <c r="M74" i="41"/>
  <c r="M73" i="41"/>
  <c r="M72" i="41"/>
  <c r="B72" i="41"/>
  <c r="N71" i="41"/>
  <c r="M71" i="41"/>
  <c r="M70" i="41"/>
  <c r="M69" i="41"/>
  <c r="O68" i="41"/>
  <c r="M68" i="41"/>
  <c r="N68" i="41" s="1"/>
  <c r="B68" i="41"/>
  <c r="N67" i="41"/>
  <c r="M67" i="41"/>
  <c r="M66" i="41"/>
  <c r="M65" i="41"/>
  <c r="M64" i="41"/>
  <c r="N64" i="41" s="1"/>
  <c r="O64" i="41" s="1"/>
  <c r="B64" i="41"/>
  <c r="N63" i="41"/>
  <c r="M63" i="41"/>
  <c r="M62" i="41"/>
  <c r="M61" i="41"/>
  <c r="M60" i="41"/>
  <c r="B60" i="41"/>
  <c r="N59" i="41"/>
  <c r="M59" i="41"/>
  <c r="M58" i="41"/>
  <c r="M57" i="41"/>
  <c r="M56" i="41"/>
  <c r="B56" i="41"/>
  <c r="N55" i="41"/>
  <c r="M55" i="41"/>
  <c r="M54" i="41"/>
  <c r="M53" i="41"/>
  <c r="M52" i="41"/>
  <c r="N52" i="41" s="1"/>
  <c r="O52" i="41" s="1"/>
  <c r="B52" i="41"/>
  <c r="N51" i="41"/>
  <c r="M51" i="41"/>
  <c r="M50" i="41"/>
  <c r="M49" i="41"/>
  <c r="M48" i="41"/>
  <c r="B48" i="41"/>
  <c r="N47" i="41"/>
  <c r="M47" i="41"/>
  <c r="M46" i="41"/>
  <c r="M45" i="41"/>
  <c r="M44" i="41"/>
  <c r="B44" i="41"/>
  <c r="N43" i="41"/>
  <c r="M43" i="41"/>
  <c r="M42" i="41"/>
  <c r="M41" i="41"/>
  <c r="M40" i="41"/>
  <c r="B40" i="41"/>
  <c r="N39" i="41"/>
  <c r="M39" i="41"/>
  <c r="M38" i="41"/>
  <c r="M37" i="41"/>
  <c r="O36" i="41"/>
  <c r="M36" i="41"/>
  <c r="N36" i="41" s="1"/>
  <c r="B36" i="41"/>
  <c r="N35" i="41"/>
  <c r="M35" i="41"/>
  <c r="M34" i="41"/>
  <c r="M33" i="41"/>
  <c r="M32" i="41"/>
  <c r="N32" i="41" s="1"/>
  <c r="O32" i="41" s="1"/>
  <c r="B32" i="41"/>
  <c r="N31" i="41"/>
  <c r="M31" i="41"/>
  <c r="M30" i="41"/>
  <c r="M29" i="41"/>
  <c r="M28" i="41"/>
  <c r="B28" i="41"/>
  <c r="N27" i="41"/>
  <c r="M27" i="41"/>
  <c r="M26" i="41"/>
  <c r="M25" i="41"/>
  <c r="M24" i="41"/>
  <c r="B24" i="41"/>
  <c r="N23" i="41"/>
  <c r="M23" i="41"/>
  <c r="M22" i="41"/>
  <c r="M21" i="41"/>
  <c r="M20" i="41"/>
  <c r="N20" i="41" s="1"/>
  <c r="O20" i="41" s="1"/>
  <c r="B20" i="41"/>
  <c r="N19" i="41"/>
  <c r="M19" i="41"/>
  <c r="M18" i="41"/>
  <c r="M17" i="41"/>
  <c r="M16" i="41"/>
  <c r="B16" i="41"/>
  <c r="N15" i="41"/>
  <c r="M15" i="41"/>
  <c r="M14" i="41"/>
  <c r="M13" i="41"/>
  <c r="M12" i="41"/>
  <c r="B12" i="41"/>
  <c r="N11" i="41"/>
  <c r="M11" i="41"/>
  <c r="M10" i="41"/>
  <c r="M9" i="41"/>
  <c r="M8" i="41"/>
  <c r="B8" i="41"/>
  <c r="N7" i="41"/>
  <c r="M7" i="41"/>
  <c r="M6" i="41"/>
  <c r="M5" i="41"/>
  <c r="O4" i="41"/>
  <c r="M4" i="41"/>
  <c r="N4" i="41" s="1"/>
  <c r="B4" i="41"/>
  <c r="N107" i="40"/>
  <c r="M107" i="40"/>
  <c r="M106" i="40"/>
  <c r="M105" i="40"/>
  <c r="M104" i="40"/>
  <c r="N104" i="40" s="1"/>
  <c r="O104" i="40" s="1"/>
  <c r="B104" i="40"/>
  <c r="N103" i="40"/>
  <c r="M103" i="40"/>
  <c r="M102" i="40"/>
  <c r="M101" i="40"/>
  <c r="M100" i="40"/>
  <c r="B100" i="40"/>
  <c r="N99" i="40"/>
  <c r="M99" i="40"/>
  <c r="M98" i="40"/>
  <c r="M97" i="40"/>
  <c r="M96" i="40"/>
  <c r="B96" i="40"/>
  <c r="N95" i="40"/>
  <c r="M95" i="40"/>
  <c r="M94" i="40"/>
  <c r="M93" i="40"/>
  <c r="M92" i="40"/>
  <c r="N92" i="40" s="1"/>
  <c r="O92" i="40" s="1"/>
  <c r="B92" i="40"/>
  <c r="N91" i="40"/>
  <c r="M91" i="40"/>
  <c r="M90" i="40"/>
  <c r="M89" i="40"/>
  <c r="M88" i="40"/>
  <c r="B88" i="40"/>
  <c r="N87" i="40"/>
  <c r="M87" i="40"/>
  <c r="M86" i="40"/>
  <c r="M85" i="40"/>
  <c r="M84" i="40"/>
  <c r="B84" i="40"/>
  <c r="N83" i="40"/>
  <c r="M83" i="40"/>
  <c r="M82" i="40"/>
  <c r="M81" i="40"/>
  <c r="M80" i="40"/>
  <c r="B80" i="40"/>
  <c r="N79" i="40"/>
  <c r="M79" i="40"/>
  <c r="M78" i="40"/>
  <c r="M77" i="40"/>
  <c r="O76" i="40"/>
  <c r="M76" i="40"/>
  <c r="N76" i="40" s="1"/>
  <c r="B76" i="40"/>
  <c r="N75" i="40"/>
  <c r="M75" i="40"/>
  <c r="M74" i="40"/>
  <c r="M73" i="40"/>
  <c r="M72" i="40"/>
  <c r="N72" i="40" s="1"/>
  <c r="O72" i="40" s="1"/>
  <c r="B72" i="40"/>
  <c r="N71" i="40"/>
  <c r="M71" i="40"/>
  <c r="M70" i="40"/>
  <c r="M69" i="40"/>
  <c r="M68" i="40"/>
  <c r="B68" i="40"/>
  <c r="N67" i="40"/>
  <c r="M67" i="40"/>
  <c r="M66" i="40"/>
  <c r="M65" i="40"/>
  <c r="M64" i="40"/>
  <c r="B64" i="40"/>
  <c r="N63" i="40"/>
  <c r="M63" i="40"/>
  <c r="M62" i="40"/>
  <c r="M61" i="40"/>
  <c r="M60" i="40"/>
  <c r="N60" i="40" s="1"/>
  <c r="O60" i="40" s="1"/>
  <c r="B60" i="40"/>
  <c r="N59" i="40"/>
  <c r="M59" i="40"/>
  <c r="M58" i="40"/>
  <c r="M57" i="40"/>
  <c r="M56" i="40"/>
  <c r="B56" i="40"/>
  <c r="N55" i="40"/>
  <c r="M55" i="40"/>
  <c r="M54" i="40"/>
  <c r="M53" i="40"/>
  <c r="M52" i="40"/>
  <c r="B52" i="40"/>
  <c r="N51" i="40"/>
  <c r="M51" i="40"/>
  <c r="M50" i="40"/>
  <c r="M49" i="40"/>
  <c r="M48" i="40"/>
  <c r="B48" i="40"/>
  <c r="N47" i="40"/>
  <c r="M47" i="40"/>
  <c r="M46" i="40"/>
  <c r="M45" i="40"/>
  <c r="O44" i="40"/>
  <c r="M44" i="40"/>
  <c r="N44" i="40" s="1"/>
  <c r="B44" i="40"/>
  <c r="N43" i="40"/>
  <c r="M43" i="40"/>
  <c r="M42" i="40"/>
  <c r="M41" i="40"/>
  <c r="M40" i="40"/>
  <c r="N40" i="40" s="1"/>
  <c r="O40" i="40" s="1"/>
  <c r="B40" i="40"/>
  <c r="N39" i="40"/>
  <c r="M39" i="40"/>
  <c r="M38" i="40"/>
  <c r="M37" i="40"/>
  <c r="M36" i="40"/>
  <c r="B36" i="40"/>
  <c r="N35" i="40"/>
  <c r="M35" i="40"/>
  <c r="M34" i="40"/>
  <c r="M33" i="40"/>
  <c r="M32" i="40"/>
  <c r="B32" i="40"/>
  <c r="N31" i="40"/>
  <c r="M31" i="40"/>
  <c r="M30" i="40"/>
  <c r="M29" i="40"/>
  <c r="M28" i="40"/>
  <c r="N28" i="40" s="1"/>
  <c r="O28" i="40" s="1"/>
  <c r="B28" i="40"/>
  <c r="N27" i="40"/>
  <c r="M27" i="40"/>
  <c r="M26" i="40"/>
  <c r="M25" i="40"/>
  <c r="M24" i="40"/>
  <c r="B24" i="40"/>
  <c r="N23" i="40"/>
  <c r="M23" i="40"/>
  <c r="M22" i="40"/>
  <c r="M21" i="40"/>
  <c r="M20" i="40"/>
  <c r="B20" i="40"/>
  <c r="N19" i="40"/>
  <c r="M19" i="40"/>
  <c r="M18" i="40"/>
  <c r="M17" i="40"/>
  <c r="M16" i="40"/>
  <c r="B16" i="40"/>
  <c r="N15" i="40"/>
  <c r="M15" i="40"/>
  <c r="M14" i="40"/>
  <c r="M13" i="40"/>
  <c r="O12" i="40"/>
  <c r="M12" i="40"/>
  <c r="N12" i="40" s="1"/>
  <c r="B12" i="40"/>
  <c r="N11" i="40"/>
  <c r="M11" i="40"/>
  <c r="M10" i="40"/>
  <c r="M9" i="40"/>
  <c r="M8" i="40"/>
  <c r="N8" i="40" s="1"/>
  <c r="O8" i="40" s="1"/>
  <c r="B8" i="40"/>
  <c r="N7" i="40"/>
  <c r="M7" i="40"/>
  <c r="M6" i="40"/>
  <c r="M5" i="40"/>
  <c r="M4" i="40"/>
  <c r="B4" i="40"/>
  <c r="N107" i="39"/>
  <c r="M107" i="39"/>
  <c r="M106" i="39"/>
  <c r="M105" i="39"/>
  <c r="M104" i="39"/>
  <c r="B104" i="39"/>
  <c r="N103" i="39"/>
  <c r="M103" i="39"/>
  <c r="M102" i="39"/>
  <c r="M101" i="39"/>
  <c r="M100" i="39"/>
  <c r="N100" i="39" s="1"/>
  <c r="O100" i="39" s="1"/>
  <c r="B100" i="39"/>
  <c r="N99" i="39"/>
  <c r="M99" i="39"/>
  <c r="M98" i="39"/>
  <c r="M97" i="39"/>
  <c r="M96" i="39"/>
  <c r="B96" i="39"/>
  <c r="N95" i="39"/>
  <c r="M95" i="39"/>
  <c r="M94" i="39"/>
  <c r="M93" i="39"/>
  <c r="M92" i="39"/>
  <c r="B92" i="39"/>
  <c r="N91" i="39"/>
  <c r="M91" i="39"/>
  <c r="M90" i="39"/>
  <c r="M89" i="39"/>
  <c r="M88" i="39"/>
  <c r="B88" i="39"/>
  <c r="N87" i="39"/>
  <c r="M87" i="39"/>
  <c r="M86" i="39"/>
  <c r="M85" i="39"/>
  <c r="O84" i="39"/>
  <c r="M84" i="39"/>
  <c r="N84" i="39" s="1"/>
  <c r="B84" i="39"/>
  <c r="N83" i="39"/>
  <c r="M83" i="39"/>
  <c r="M82" i="39"/>
  <c r="M81" i="39"/>
  <c r="M80" i="39"/>
  <c r="N80" i="39" s="1"/>
  <c r="O80" i="39" s="1"/>
  <c r="B80" i="39"/>
  <c r="N79" i="39"/>
  <c r="M79" i="39"/>
  <c r="M78" i="39"/>
  <c r="M77" i="39"/>
  <c r="M76" i="39"/>
  <c r="B76" i="39"/>
  <c r="N75" i="39"/>
  <c r="M75" i="39"/>
  <c r="M74" i="39"/>
  <c r="M73" i="39"/>
  <c r="M72" i="39"/>
  <c r="B72" i="39"/>
  <c r="N71" i="39"/>
  <c r="M71" i="39"/>
  <c r="M70" i="39"/>
  <c r="M69" i="39"/>
  <c r="M68" i="39"/>
  <c r="N68" i="39" s="1"/>
  <c r="O68" i="39" s="1"/>
  <c r="B68" i="39"/>
  <c r="N67" i="39"/>
  <c r="M67" i="39"/>
  <c r="M66" i="39"/>
  <c r="M65" i="39"/>
  <c r="M64" i="39"/>
  <c r="B64" i="39"/>
  <c r="N63" i="39"/>
  <c r="M63" i="39"/>
  <c r="M62" i="39"/>
  <c r="M61" i="39"/>
  <c r="M60" i="39"/>
  <c r="B60" i="39"/>
  <c r="N59" i="39"/>
  <c r="M59" i="39"/>
  <c r="M58" i="39"/>
  <c r="M57" i="39"/>
  <c r="M56" i="39"/>
  <c r="B56" i="39"/>
  <c r="N55" i="39"/>
  <c r="O52" i="39" s="1"/>
  <c r="M55" i="39"/>
  <c r="M54" i="39"/>
  <c r="M53" i="39"/>
  <c r="M52" i="39"/>
  <c r="N52" i="39" s="1"/>
  <c r="B52" i="39"/>
  <c r="N51" i="39"/>
  <c r="M51" i="39"/>
  <c r="M50" i="39"/>
  <c r="M49" i="39"/>
  <c r="M48" i="39"/>
  <c r="N48" i="39" s="1"/>
  <c r="O48" i="39" s="1"/>
  <c r="B48" i="39"/>
  <c r="N47" i="39"/>
  <c r="M47" i="39"/>
  <c r="M46" i="39"/>
  <c r="M45" i="39"/>
  <c r="M44" i="39"/>
  <c r="B44" i="39"/>
  <c r="N43" i="39"/>
  <c r="M43" i="39"/>
  <c r="M42" i="39"/>
  <c r="M41" i="39"/>
  <c r="M40" i="39"/>
  <c r="B40" i="39"/>
  <c r="N39" i="39"/>
  <c r="M39" i="39"/>
  <c r="M38" i="39"/>
  <c r="M37" i="39"/>
  <c r="M36" i="39"/>
  <c r="N36" i="39" s="1"/>
  <c r="O36" i="39" s="1"/>
  <c r="B36" i="39"/>
  <c r="N35" i="39"/>
  <c r="M35" i="39"/>
  <c r="M34" i="39"/>
  <c r="M33" i="39"/>
  <c r="M32" i="39"/>
  <c r="B32" i="39"/>
  <c r="N31" i="39"/>
  <c r="M31" i="39"/>
  <c r="M30" i="39"/>
  <c r="M29" i="39"/>
  <c r="M28" i="39"/>
  <c r="B28" i="39"/>
  <c r="N27" i="39"/>
  <c r="M27" i="39"/>
  <c r="M26" i="39"/>
  <c r="M25" i="39"/>
  <c r="M24" i="39"/>
  <c r="B24" i="39"/>
  <c r="N23" i="39"/>
  <c r="M23" i="39"/>
  <c r="M22" i="39"/>
  <c r="M21" i="39"/>
  <c r="O20" i="39"/>
  <c r="M20" i="39"/>
  <c r="N20" i="39" s="1"/>
  <c r="B20" i="39"/>
  <c r="N19" i="39"/>
  <c r="M19" i="39"/>
  <c r="M18" i="39"/>
  <c r="M17" i="39"/>
  <c r="M16" i="39"/>
  <c r="N16" i="39" s="1"/>
  <c r="O16" i="39" s="1"/>
  <c r="B16" i="39"/>
  <c r="N15" i="39"/>
  <c r="M15" i="39"/>
  <c r="M14" i="39"/>
  <c r="M13" i="39"/>
  <c r="M12" i="39"/>
  <c r="B12" i="39"/>
  <c r="N11" i="39"/>
  <c r="M11" i="39"/>
  <c r="M10" i="39"/>
  <c r="M9" i="39"/>
  <c r="M8" i="39"/>
  <c r="B8" i="39"/>
  <c r="N7" i="39"/>
  <c r="M7" i="39"/>
  <c r="M6" i="39"/>
  <c r="M5" i="39"/>
  <c r="M4" i="39"/>
  <c r="N4" i="39" s="1"/>
  <c r="O4" i="39" s="1"/>
  <c r="B4" i="39"/>
  <c r="N107" i="38"/>
  <c r="M107" i="38"/>
  <c r="M106" i="38"/>
  <c r="M105" i="38"/>
  <c r="M104" i="38"/>
  <c r="B104" i="38"/>
  <c r="N103" i="38"/>
  <c r="M103" i="38"/>
  <c r="M102" i="38"/>
  <c r="M101" i="38"/>
  <c r="M100" i="38"/>
  <c r="B100" i="38"/>
  <c r="N99" i="38"/>
  <c r="M99" i="38"/>
  <c r="M98" i="38"/>
  <c r="M97" i="38"/>
  <c r="M96" i="38"/>
  <c r="B96" i="38"/>
  <c r="N95" i="38"/>
  <c r="M95" i="38"/>
  <c r="M94" i="38"/>
  <c r="M93" i="38"/>
  <c r="O92" i="38"/>
  <c r="M92" i="38"/>
  <c r="N92" i="38" s="1"/>
  <c r="B92" i="38"/>
  <c r="N91" i="38"/>
  <c r="M91" i="38"/>
  <c r="M90" i="38"/>
  <c r="M89" i="38"/>
  <c r="M88" i="38"/>
  <c r="N88" i="38" s="1"/>
  <c r="O88" i="38" s="1"/>
  <c r="B88" i="38"/>
  <c r="N87" i="38"/>
  <c r="M87" i="38"/>
  <c r="M86" i="38"/>
  <c r="M85" i="38"/>
  <c r="M84" i="38"/>
  <c r="B84" i="38"/>
  <c r="N83" i="38"/>
  <c r="M83" i="38"/>
  <c r="M82" i="38"/>
  <c r="M81" i="38"/>
  <c r="M80" i="38"/>
  <c r="B80" i="38"/>
  <c r="N79" i="38"/>
  <c r="M79" i="38"/>
  <c r="M78" i="38"/>
  <c r="M77" i="38"/>
  <c r="M76" i="38"/>
  <c r="N76" i="38" s="1"/>
  <c r="O76" i="38" s="1"/>
  <c r="B76" i="38"/>
  <c r="N75" i="38"/>
  <c r="M75" i="38"/>
  <c r="M74" i="38"/>
  <c r="M73" i="38"/>
  <c r="M72" i="38"/>
  <c r="B72" i="38"/>
  <c r="N71" i="38"/>
  <c r="M71" i="38"/>
  <c r="M70" i="38"/>
  <c r="M69" i="38"/>
  <c r="M68" i="38"/>
  <c r="B68" i="38"/>
  <c r="N67" i="38"/>
  <c r="M67" i="38"/>
  <c r="M66" i="38"/>
  <c r="M65" i="38"/>
  <c r="M64" i="38"/>
  <c r="B64" i="38"/>
  <c r="N63" i="38"/>
  <c r="M63" i="38"/>
  <c r="M62" i="38"/>
  <c r="M61" i="38"/>
  <c r="O60" i="38"/>
  <c r="M60" i="38"/>
  <c r="N60" i="38" s="1"/>
  <c r="B60" i="38"/>
  <c r="N59" i="38"/>
  <c r="M59" i="38"/>
  <c r="M58" i="38"/>
  <c r="M57" i="38"/>
  <c r="M56" i="38"/>
  <c r="N56" i="38" s="1"/>
  <c r="O56" i="38" s="1"/>
  <c r="B56" i="38"/>
  <c r="N55" i="38"/>
  <c r="M55" i="38"/>
  <c r="M54" i="38"/>
  <c r="M53" i="38"/>
  <c r="M52" i="38"/>
  <c r="B52" i="38"/>
  <c r="N51" i="38"/>
  <c r="M51" i="38"/>
  <c r="M50" i="38"/>
  <c r="M49" i="38"/>
  <c r="M48" i="38"/>
  <c r="B48" i="38"/>
  <c r="N47" i="38"/>
  <c r="M47" i="38"/>
  <c r="M46" i="38"/>
  <c r="M45" i="38"/>
  <c r="M44" i="38"/>
  <c r="N44" i="38" s="1"/>
  <c r="O44" i="38" s="1"/>
  <c r="B44" i="38"/>
  <c r="N43" i="38"/>
  <c r="M43" i="38"/>
  <c r="M42" i="38"/>
  <c r="M41" i="38"/>
  <c r="M40" i="38"/>
  <c r="B40" i="38"/>
  <c r="N39" i="38"/>
  <c r="M39" i="38"/>
  <c r="M38" i="38"/>
  <c r="M37" i="38"/>
  <c r="M36" i="38"/>
  <c r="N36" i="38" s="1"/>
  <c r="O36" i="38" s="1"/>
  <c r="B36" i="38"/>
  <c r="N35" i="38"/>
  <c r="M35" i="38"/>
  <c r="M34" i="38"/>
  <c r="M33" i="38"/>
  <c r="M32" i="38"/>
  <c r="B32" i="38"/>
  <c r="N31" i="38"/>
  <c r="M31" i="38"/>
  <c r="M30" i="38"/>
  <c r="M29" i="38"/>
  <c r="M28" i="38"/>
  <c r="B28" i="38"/>
  <c r="N27" i="38"/>
  <c r="M27" i="38"/>
  <c r="M26" i="38"/>
  <c r="M25" i="38"/>
  <c r="O24" i="38"/>
  <c r="M24" i="38"/>
  <c r="N24" i="38" s="1"/>
  <c r="B24" i="38"/>
  <c r="N23" i="38"/>
  <c r="M23" i="38"/>
  <c r="M22" i="38"/>
  <c r="M21" i="38"/>
  <c r="M20" i="38"/>
  <c r="N20" i="38" s="1"/>
  <c r="O20" i="38" s="1"/>
  <c r="B20" i="38"/>
  <c r="N19" i="38"/>
  <c r="M19" i="38"/>
  <c r="M18" i="38"/>
  <c r="M17" i="38"/>
  <c r="M16" i="38"/>
  <c r="B16" i="38"/>
  <c r="N15" i="38"/>
  <c r="M15" i="38"/>
  <c r="M14" i="38"/>
  <c r="M13" i="38"/>
  <c r="M12" i="38"/>
  <c r="B12" i="38"/>
  <c r="N11" i="38"/>
  <c r="M11" i="38"/>
  <c r="M10" i="38"/>
  <c r="M9" i="38"/>
  <c r="M8" i="38"/>
  <c r="N8" i="38" s="1"/>
  <c r="O8" i="38" s="1"/>
  <c r="B8" i="38"/>
  <c r="N7" i="38"/>
  <c r="M7" i="38"/>
  <c r="M6" i="38"/>
  <c r="M5" i="38"/>
  <c r="M4" i="38"/>
  <c r="B4" i="38"/>
  <c r="N107" i="37"/>
  <c r="M107" i="37"/>
  <c r="M106" i="37"/>
  <c r="M105" i="37"/>
  <c r="M104" i="37"/>
  <c r="B104" i="37"/>
  <c r="N103" i="37"/>
  <c r="M103" i="37"/>
  <c r="M102" i="37"/>
  <c r="M101" i="37"/>
  <c r="M100" i="37"/>
  <c r="N100" i="37" s="1"/>
  <c r="O100" i="37" s="1"/>
  <c r="B100" i="37"/>
  <c r="N99" i="37"/>
  <c r="M99" i="37"/>
  <c r="M98" i="37"/>
  <c r="M97" i="37"/>
  <c r="M96" i="37"/>
  <c r="B96" i="37"/>
  <c r="N95" i="37"/>
  <c r="M95" i="37"/>
  <c r="M94" i="37"/>
  <c r="M93" i="37"/>
  <c r="M92" i="37"/>
  <c r="B92" i="37"/>
  <c r="N91" i="37"/>
  <c r="M91" i="37"/>
  <c r="M90" i="37"/>
  <c r="M89" i="37"/>
  <c r="M88" i="37"/>
  <c r="B88" i="37"/>
  <c r="N87" i="37"/>
  <c r="M87" i="37"/>
  <c r="M86" i="37"/>
  <c r="M85" i="37"/>
  <c r="M84" i="37"/>
  <c r="N84" i="37" s="1"/>
  <c r="O84" i="37" s="1"/>
  <c r="B84" i="37"/>
  <c r="N83" i="37"/>
  <c r="M83" i="37"/>
  <c r="M82" i="37"/>
  <c r="M81" i="37"/>
  <c r="M80" i="37"/>
  <c r="B80" i="37"/>
  <c r="N79" i="37"/>
  <c r="M79" i="37"/>
  <c r="M78" i="37"/>
  <c r="M77" i="37"/>
  <c r="M76" i="37"/>
  <c r="N76" i="37" s="1"/>
  <c r="O76" i="37" s="1"/>
  <c r="B76" i="37"/>
  <c r="N75" i="37"/>
  <c r="M75" i="37"/>
  <c r="M74" i="37"/>
  <c r="M73" i="37"/>
  <c r="M72" i="37"/>
  <c r="B72" i="37"/>
  <c r="N71" i="37"/>
  <c r="M71" i="37"/>
  <c r="M70" i="37"/>
  <c r="M69" i="37"/>
  <c r="M68" i="37"/>
  <c r="B68" i="37"/>
  <c r="N67" i="37"/>
  <c r="M67" i="37"/>
  <c r="M66" i="37"/>
  <c r="M65" i="37"/>
  <c r="O64" i="37"/>
  <c r="M64" i="37"/>
  <c r="N64" i="37" s="1"/>
  <c r="B64" i="37"/>
  <c r="N63" i="37"/>
  <c r="M63" i="37"/>
  <c r="M62" i="37"/>
  <c r="M61" i="37"/>
  <c r="M60" i="37"/>
  <c r="N60" i="37" s="1"/>
  <c r="O60" i="37" s="1"/>
  <c r="B60" i="37"/>
  <c r="N59" i="37"/>
  <c r="M59" i="37"/>
  <c r="M58" i="37"/>
  <c r="M57" i="37"/>
  <c r="M56" i="37"/>
  <c r="B56" i="37"/>
  <c r="N55" i="37"/>
  <c r="M55" i="37"/>
  <c r="M54" i="37"/>
  <c r="M53" i="37"/>
  <c r="M52" i="37"/>
  <c r="B52" i="37"/>
  <c r="N51" i="37"/>
  <c r="M51" i="37"/>
  <c r="M50" i="37"/>
  <c r="M49" i="37"/>
  <c r="M48" i="37"/>
  <c r="N48" i="37" s="1"/>
  <c r="O48" i="37" s="1"/>
  <c r="B48" i="37"/>
  <c r="N47" i="37"/>
  <c r="M47" i="37"/>
  <c r="M46" i="37"/>
  <c r="M45" i="37"/>
  <c r="M44" i="37"/>
  <c r="B44" i="37"/>
  <c r="N43" i="37"/>
  <c r="M43" i="37"/>
  <c r="M42" i="37"/>
  <c r="M41" i="37"/>
  <c r="M40" i="37"/>
  <c r="B40" i="37"/>
  <c r="N39" i="37"/>
  <c r="M39" i="37"/>
  <c r="M38" i="37"/>
  <c r="M37" i="37"/>
  <c r="M36" i="37"/>
  <c r="N36" i="37" s="1"/>
  <c r="O36" i="37" s="1"/>
  <c r="B36" i="37"/>
  <c r="N35" i="37"/>
  <c r="M35" i="37"/>
  <c r="M34" i="37"/>
  <c r="M33" i="37"/>
  <c r="M32" i="37"/>
  <c r="B32" i="37"/>
  <c r="N31" i="37"/>
  <c r="M31" i="37"/>
  <c r="M30" i="37"/>
  <c r="M29" i="37"/>
  <c r="M28" i="37"/>
  <c r="B28" i="37"/>
  <c r="N27" i="37"/>
  <c r="M27" i="37"/>
  <c r="M26" i="37"/>
  <c r="M25" i="37"/>
  <c r="M24" i="37"/>
  <c r="B24" i="37"/>
  <c r="N23" i="37"/>
  <c r="M23" i="37"/>
  <c r="M22" i="37"/>
  <c r="M21" i="37"/>
  <c r="M20" i="37"/>
  <c r="N20" i="37" s="1"/>
  <c r="O20" i="37" s="1"/>
  <c r="B20" i="37"/>
  <c r="N19" i="37"/>
  <c r="M19" i="37"/>
  <c r="M18" i="37"/>
  <c r="M17" i="37"/>
  <c r="M16" i="37"/>
  <c r="B16" i="37"/>
  <c r="N15" i="37"/>
  <c r="M15" i="37"/>
  <c r="M14" i="37"/>
  <c r="M13" i="37"/>
  <c r="M12" i="37"/>
  <c r="N12" i="37" s="1"/>
  <c r="O12" i="37" s="1"/>
  <c r="B12" i="37"/>
  <c r="N11" i="37"/>
  <c r="M11" i="37"/>
  <c r="M10" i="37"/>
  <c r="M9" i="37"/>
  <c r="M8" i="37"/>
  <c r="B8" i="37"/>
  <c r="N7" i="37"/>
  <c r="M7" i="37"/>
  <c r="M6" i="37"/>
  <c r="M5" i="37"/>
  <c r="M4" i="37"/>
  <c r="B4" i="37"/>
  <c r="N107" i="36"/>
  <c r="O104" i="36" s="1"/>
  <c r="M107" i="36"/>
  <c r="M106" i="36"/>
  <c r="M105" i="36"/>
  <c r="M104" i="36"/>
  <c r="N104" i="36" s="1"/>
  <c r="B104" i="36"/>
  <c r="N103" i="36"/>
  <c r="M103" i="36"/>
  <c r="M102" i="36"/>
  <c r="M101" i="36"/>
  <c r="M100" i="36"/>
  <c r="N100" i="36" s="1"/>
  <c r="O100" i="36" s="1"/>
  <c r="B100" i="36"/>
  <c r="N99" i="36"/>
  <c r="M99" i="36"/>
  <c r="M98" i="36"/>
  <c r="M97" i="36"/>
  <c r="M96" i="36"/>
  <c r="B96" i="36"/>
  <c r="N95" i="36"/>
  <c r="M95" i="36"/>
  <c r="M94" i="36"/>
  <c r="M93" i="36"/>
  <c r="M92" i="36"/>
  <c r="B92" i="36"/>
  <c r="M91" i="36"/>
  <c r="N91" i="36" s="1"/>
  <c r="M90" i="36"/>
  <c r="M89" i="36"/>
  <c r="N88" i="36"/>
  <c r="O88" i="36" s="1"/>
  <c r="M88" i="36"/>
  <c r="B88" i="36"/>
  <c r="M87" i="36"/>
  <c r="N87" i="36" s="1"/>
  <c r="M86" i="36"/>
  <c r="M85" i="36"/>
  <c r="N84" i="36"/>
  <c r="M84" i="36"/>
  <c r="B84" i="36"/>
  <c r="M83" i="36"/>
  <c r="N83" i="36" s="1"/>
  <c r="M82" i="36"/>
  <c r="M81" i="36"/>
  <c r="N80" i="36"/>
  <c r="O80" i="36" s="1"/>
  <c r="M80" i="36"/>
  <c r="B80" i="36"/>
  <c r="M79" i="36"/>
  <c r="N79" i="36" s="1"/>
  <c r="M78" i="36"/>
  <c r="M77" i="36"/>
  <c r="N76" i="36"/>
  <c r="M76" i="36"/>
  <c r="B76" i="36"/>
  <c r="M75" i="36"/>
  <c r="N75" i="36" s="1"/>
  <c r="M74" i="36"/>
  <c r="M73" i="36"/>
  <c r="N72" i="36"/>
  <c r="O72" i="36" s="1"/>
  <c r="M72" i="36"/>
  <c r="B72" i="36"/>
  <c r="M71" i="36"/>
  <c r="N71" i="36" s="1"/>
  <c r="M70" i="36"/>
  <c r="M69" i="36"/>
  <c r="N68" i="36"/>
  <c r="M68" i="36"/>
  <c r="B68" i="36"/>
  <c r="M67" i="36"/>
  <c r="N67" i="36" s="1"/>
  <c r="M66" i="36"/>
  <c r="M65" i="36"/>
  <c r="N64" i="36"/>
  <c r="O64" i="36" s="1"/>
  <c r="M64" i="36"/>
  <c r="B64" i="36"/>
  <c r="M63" i="36"/>
  <c r="N63" i="36" s="1"/>
  <c r="M62" i="36"/>
  <c r="M61" i="36"/>
  <c r="N60" i="36"/>
  <c r="M60" i="36"/>
  <c r="B60" i="36"/>
  <c r="M59" i="36"/>
  <c r="N59" i="36" s="1"/>
  <c r="M58" i="36"/>
  <c r="M57" i="36"/>
  <c r="N56" i="36"/>
  <c r="O56" i="36" s="1"/>
  <c r="M56" i="36"/>
  <c r="B56" i="36"/>
  <c r="M55" i="36"/>
  <c r="N55" i="36" s="1"/>
  <c r="M54" i="36"/>
  <c r="M53" i="36"/>
  <c r="N52" i="36"/>
  <c r="M52" i="36"/>
  <c r="B52" i="36"/>
  <c r="M51" i="36"/>
  <c r="N51" i="36" s="1"/>
  <c r="M50" i="36"/>
  <c r="M49" i="36"/>
  <c r="N48" i="36"/>
  <c r="O48" i="36" s="1"/>
  <c r="M48" i="36"/>
  <c r="B48" i="36"/>
  <c r="M47" i="36"/>
  <c r="N47" i="36" s="1"/>
  <c r="M46" i="36"/>
  <c r="M45" i="36"/>
  <c r="N44" i="36"/>
  <c r="M44" i="36"/>
  <c r="B44" i="36"/>
  <c r="M43" i="36"/>
  <c r="N43" i="36" s="1"/>
  <c r="M42" i="36"/>
  <c r="M41" i="36"/>
  <c r="N40" i="36"/>
  <c r="O40" i="36" s="1"/>
  <c r="M40" i="36"/>
  <c r="B40" i="36"/>
  <c r="M39" i="36"/>
  <c r="N39" i="36" s="1"/>
  <c r="M38" i="36"/>
  <c r="M37" i="36"/>
  <c r="N36" i="36"/>
  <c r="M36" i="36"/>
  <c r="B36" i="36"/>
  <c r="M35" i="36"/>
  <c r="N35" i="36" s="1"/>
  <c r="M34" i="36"/>
  <c r="M33" i="36"/>
  <c r="N32" i="36"/>
  <c r="O32" i="36" s="1"/>
  <c r="M32" i="36"/>
  <c r="B32" i="36"/>
  <c r="M31" i="36"/>
  <c r="N31" i="36" s="1"/>
  <c r="M30" i="36"/>
  <c r="M29" i="36"/>
  <c r="N28" i="36"/>
  <c r="M28" i="36"/>
  <c r="B28" i="36"/>
  <c r="M27" i="36"/>
  <c r="N27" i="36" s="1"/>
  <c r="M26" i="36"/>
  <c r="M25" i="36"/>
  <c r="N24" i="36"/>
  <c r="O24" i="36" s="1"/>
  <c r="M24" i="36"/>
  <c r="B24" i="36"/>
  <c r="M23" i="36"/>
  <c r="N23" i="36" s="1"/>
  <c r="M22" i="36"/>
  <c r="M21" i="36"/>
  <c r="N20" i="36"/>
  <c r="M20" i="36"/>
  <c r="B20" i="36"/>
  <c r="M19" i="36"/>
  <c r="N19" i="36" s="1"/>
  <c r="M18" i="36"/>
  <c r="M17" i="36"/>
  <c r="N16" i="36"/>
  <c r="O16" i="36" s="1"/>
  <c r="M16" i="36"/>
  <c r="B16" i="36"/>
  <c r="M15" i="36"/>
  <c r="N15" i="36" s="1"/>
  <c r="M14" i="36"/>
  <c r="M13" i="36"/>
  <c r="N12" i="36"/>
  <c r="M12" i="36"/>
  <c r="B12" i="36"/>
  <c r="M11" i="36"/>
  <c r="N11" i="36" s="1"/>
  <c r="M10" i="36"/>
  <c r="M9" i="36"/>
  <c r="N8" i="36"/>
  <c r="O8" i="36" s="1"/>
  <c r="M8" i="36"/>
  <c r="B8" i="36"/>
  <c r="M7" i="36"/>
  <c r="N7" i="36" s="1"/>
  <c r="M6" i="36"/>
  <c r="M5" i="36"/>
  <c r="N4" i="36"/>
  <c r="M4" i="36"/>
  <c r="B4" i="36"/>
  <c r="M107" i="35"/>
  <c r="N107" i="35" s="1"/>
  <c r="M106" i="35"/>
  <c r="M105" i="35"/>
  <c r="N104" i="35"/>
  <c r="O104" i="35" s="1"/>
  <c r="M104" i="35"/>
  <c r="B104" i="35"/>
  <c r="M103" i="35"/>
  <c r="N103" i="35" s="1"/>
  <c r="M102" i="35"/>
  <c r="M101" i="35"/>
  <c r="N100" i="35"/>
  <c r="M100" i="35"/>
  <c r="B100" i="35"/>
  <c r="M99" i="35"/>
  <c r="N99" i="35" s="1"/>
  <c r="M98" i="35"/>
  <c r="M97" i="35"/>
  <c r="N96" i="35"/>
  <c r="O96" i="35" s="1"/>
  <c r="M96" i="35"/>
  <c r="B96" i="35"/>
  <c r="M95" i="35"/>
  <c r="N95" i="35" s="1"/>
  <c r="M94" i="35"/>
  <c r="M93" i="35"/>
  <c r="N92" i="35"/>
  <c r="M92" i="35"/>
  <c r="B92" i="35"/>
  <c r="M91" i="35"/>
  <c r="N91" i="35" s="1"/>
  <c r="M90" i="35"/>
  <c r="M89" i="35"/>
  <c r="N88" i="35"/>
  <c r="O88" i="35" s="1"/>
  <c r="M88" i="35"/>
  <c r="B88" i="35"/>
  <c r="M87" i="35"/>
  <c r="N87" i="35" s="1"/>
  <c r="M86" i="35"/>
  <c r="M85" i="35"/>
  <c r="N84" i="35"/>
  <c r="M84" i="35"/>
  <c r="B84" i="35"/>
  <c r="M83" i="35"/>
  <c r="N83" i="35" s="1"/>
  <c r="M82" i="35"/>
  <c r="M81" i="35"/>
  <c r="N80" i="35"/>
  <c r="O80" i="35" s="1"/>
  <c r="M80" i="35"/>
  <c r="B80" i="35"/>
  <c r="M79" i="35"/>
  <c r="N79" i="35" s="1"/>
  <c r="M78" i="35"/>
  <c r="M77" i="35"/>
  <c r="N76" i="35"/>
  <c r="M76" i="35"/>
  <c r="B76" i="35"/>
  <c r="M75" i="35"/>
  <c r="N75" i="35" s="1"/>
  <c r="M74" i="35"/>
  <c r="M73" i="35"/>
  <c r="N72" i="35"/>
  <c r="O72" i="35" s="1"/>
  <c r="M72" i="35"/>
  <c r="B72" i="35"/>
  <c r="M71" i="35"/>
  <c r="N71" i="35" s="1"/>
  <c r="M70" i="35"/>
  <c r="M69" i="35"/>
  <c r="N68" i="35"/>
  <c r="M68" i="35"/>
  <c r="B68" i="35"/>
  <c r="M67" i="35"/>
  <c r="N67" i="35" s="1"/>
  <c r="M66" i="35"/>
  <c r="M65" i="35"/>
  <c r="N64" i="35"/>
  <c r="O64" i="35" s="1"/>
  <c r="M64" i="35"/>
  <c r="B64" i="35"/>
  <c r="M63" i="35"/>
  <c r="N63" i="35" s="1"/>
  <c r="M62" i="35"/>
  <c r="M61" i="35"/>
  <c r="N60" i="35"/>
  <c r="M60" i="35"/>
  <c r="B60" i="35"/>
  <c r="M59" i="35"/>
  <c r="N59" i="35" s="1"/>
  <c r="M58" i="35"/>
  <c r="M57" i="35"/>
  <c r="N56" i="35"/>
  <c r="O56" i="35" s="1"/>
  <c r="M56" i="35"/>
  <c r="B56" i="35"/>
  <c r="M55" i="35"/>
  <c r="N55" i="35" s="1"/>
  <c r="M54" i="35"/>
  <c r="M53" i="35"/>
  <c r="N52" i="35"/>
  <c r="M52" i="35"/>
  <c r="B52" i="35"/>
  <c r="M51" i="35"/>
  <c r="N51" i="35" s="1"/>
  <c r="M50" i="35"/>
  <c r="M49" i="35"/>
  <c r="N48" i="35"/>
  <c r="O48" i="35" s="1"/>
  <c r="M48" i="35"/>
  <c r="B48" i="35"/>
  <c r="M47" i="35"/>
  <c r="N47" i="35" s="1"/>
  <c r="M46" i="35"/>
  <c r="M45" i="35"/>
  <c r="N44" i="35"/>
  <c r="M44" i="35"/>
  <c r="B44" i="35"/>
  <c r="M43" i="35"/>
  <c r="N43" i="35" s="1"/>
  <c r="M42" i="35"/>
  <c r="M41" i="35"/>
  <c r="N40" i="35"/>
  <c r="O40" i="35" s="1"/>
  <c r="M40" i="35"/>
  <c r="B40" i="35"/>
  <c r="M39" i="35"/>
  <c r="N39" i="35" s="1"/>
  <c r="M38" i="35"/>
  <c r="M37" i="35"/>
  <c r="N36" i="35"/>
  <c r="M36" i="35"/>
  <c r="B36" i="35"/>
  <c r="M35" i="35"/>
  <c r="N35" i="35" s="1"/>
  <c r="M34" i="35"/>
  <c r="M33" i="35"/>
  <c r="N32" i="35"/>
  <c r="O32" i="35" s="1"/>
  <c r="M32" i="35"/>
  <c r="B32" i="35"/>
  <c r="M31" i="35"/>
  <c r="N31" i="35" s="1"/>
  <c r="M30" i="35"/>
  <c r="M29" i="35"/>
  <c r="N28" i="35"/>
  <c r="M28" i="35"/>
  <c r="B28" i="35"/>
  <c r="M27" i="35"/>
  <c r="N27" i="35" s="1"/>
  <c r="M26" i="35"/>
  <c r="M25" i="35"/>
  <c r="N24" i="35"/>
  <c r="O24" i="35" s="1"/>
  <c r="M24" i="35"/>
  <c r="B24" i="35"/>
  <c r="N23" i="35"/>
  <c r="M23" i="35"/>
  <c r="M22" i="35"/>
  <c r="M21" i="35"/>
  <c r="O20" i="35"/>
  <c r="N20" i="35"/>
  <c r="M20" i="35"/>
  <c r="B20" i="35"/>
  <c r="N19" i="35"/>
  <c r="M19" i="35"/>
  <c r="M18" i="35"/>
  <c r="M17" i="35"/>
  <c r="O16" i="35"/>
  <c r="N16" i="35"/>
  <c r="M16" i="35"/>
  <c r="B16" i="35"/>
  <c r="N15" i="35"/>
  <c r="M15" i="35"/>
  <c r="M14" i="35"/>
  <c r="M13" i="35"/>
  <c r="O12" i="35"/>
  <c r="N12" i="35"/>
  <c r="M12" i="35"/>
  <c r="B12" i="35"/>
  <c r="N11" i="35"/>
  <c r="M11" i="35"/>
  <c r="M10" i="35"/>
  <c r="M9" i="35"/>
  <c r="O8" i="35"/>
  <c r="N8" i="35"/>
  <c r="M8" i="35"/>
  <c r="B8" i="35"/>
  <c r="N7" i="35"/>
  <c r="M7" i="35"/>
  <c r="M6" i="35"/>
  <c r="M5" i="35"/>
  <c r="O4" i="35"/>
  <c r="N4" i="35"/>
  <c r="M4" i="35"/>
  <c r="B4" i="35"/>
  <c r="N107" i="34"/>
  <c r="M107" i="34"/>
  <c r="M106" i="34"/>
  <c r="M105" i="34"/>
  <c r="O104" i="34"/>
  <c r="N104" i="34"/>
  <c r="M104" i="34"/>
  <c r="B104" i="34"/>
  <c r="N103" i="34"/>
  <c r="M103" i="34"/>
  <c r="M102" i="34"/>
  <c r="M101" i="34"/>
  <c r="O100" i="34"/>
  <c r="N100" i="34"/>
  <c r="M100" i="34"/>
  <c r="B100" i="34"/>
  <c r="N99" i="34"/>
  <c r="M99" i="34"/>
  <c r="M98" i="34"/>
  <c r="M97" i="34"/>
  <c r="O96" i="34"/>
  <c r="N96" i="34"/>
  <c r="M96" i="34"/>
  <c r="B96" i="34"/>
  <c r="N95" i="34"/>
  <c r="M95" i="34"/>
  <c r="M94" i="34"/>
  <c r="M93" i="34"/>
  <c r="O92" i="34"/>
  <c r="N92" i="34"/>
  <c r="M92" i="34"/>
  <c r="B92" i="34"/>
  <c r="N91" i="34"/>
  <c r="M91" i="34"/>
  <c r="M90" i="34"/>
  <c r="M89" i="34"/>
  <c r="O88" i="34"/>
  <c r="N88" i="34"/>
  <c r="M88" i="34"/>
  <c r="B88" i="34"/>
  <c r="N87" i="34"/>
  <c r="M87" i="34"/>
  <c r="M86" i="34"/>
  <c r="M85" i="34"/>
  <c r="O84" i="34"/>
  <c r="N84" i="34"/>
  <c r="M84" i="34"/>
  <c r="B84" i="34"/>
  <c r="N83" i="34"/>
  <c r="M83" i="34"/>
  <c r="M82" i="34"/>
  <c r="M81" i="34"/>
  <c r="O80" i="34"/>
  <c r="N80" i="34"/>
  <c r="M80" i="34"/>
  <c r="B80" i="34"/>
  <c r="N79" i="34"/>
  <c r="M79" i="34"/>
  <c r="M78" i="34"/>
  <c r="M77" i="34"/>
  <c r="O76" i="34"/>
  <c r="N76" i="34"/>
  <c r="M76" i="34"/>
  <c r="B76" i="34"/>
  <c r="N75" i="34"/>
  <c r="M75" i="34"/>
  <c r="M74" i="34"/>
  <c r="M73" i="34"/>
  <c r="O72" i="34"/>
  <c r="N72" i="34"/>
  <c r="M72" i="34"/>
  <c r="B72" i="34"/>
  <c r="N71" i="34"/>
  <c r="M71" i="34"/>
  <c r="M70" i="34"/>
  <c r="M69" i="34"/>
  <c r="O68" i="34"/>
  <c r="N68" i="34"/>
  <c r="M68" i="34"/>
  <c r="B68" i="34"/>
  <c r="N67" i="34"/>
  <c r="M67" i="34"/>
  <c r="M66" i="34"/>
  <c r="M65" i="34"/>
  <c r="O64" i="34"/>
  <c r="N64" i="34"/>
  <c r="M64" i="34"/>
  <c r="B64" i="34"/>
  <c r="N63" i="34"/>
  <c r="M63" i="34"/>
  <c r="M62" i="34"/>
  <c r="M61" i="34"/>
  <c r="O60" i="34"/>
  <c r="N60" i="34"/>
  <c r="M60" i="34"/>
  <c r="B60" i="34"/>
  <c r="N59" i="34"/>
  <c r="M59" i="34"/>
  <c r="M58" i="34"/>
  <c r="M57" i="34"/>
  <c r="O56" i="34"/>
  <c r="N56" i="34"/>
  <c r="M56" i="34"/>
  <c r="B56" i="34"/>
  <c r="N55" i="34"/>
  <c r="M55" i="34"/>
  <c r="M54" i="34"/>
  <c r="M53" i="34"/>
  <c r="O52" i="34"/>
  <c r="N52" i="34"/>
  <c r="M52" i="34"/>
  <c r="B52" i="34"/>
  <c r="N51" i="34"/>
  <c r="M51" i="34"/>
  <c r="M50" i="34"/>
  <c r="M49" i="34"/>
  <c r="O48" i="34"/>
  <c r="N48" i="34"/>
  <c r="M48" i="34"/>
  <c r="B48" i="34"/>
  <c r="N47" i="34"/>
  <c r="M47" i="34"/>
  <c r="M46" i="34"/>
  <c r="M45" i="34"/>
  <c r="O44" i="34"/>
  <c r="N44" i="34"/>
  <c r="M44" i="34"/>
  <c r="B44" i="34"/>
  <c r="N43" i="34"/>
  <c r="M43" i="34"/>
  <c r="M42" i="34"/>
  <c r="M41" i="34"/>
  <c r="O40" i="34"/>
  <c r="N40" i="34"/>
  <c r="M40" i="34"/>
  <c r="B40" i="34"/>
  <c r="N39" i="34"/>
  <c r="M39" i="34"/>
  <c r="M38" i="34"/>
  <c r="M37" i="34"/>
  <c r="O36" i="34"/>
  <c r="N36" i="34"/>
  <c r="M36" i="34"/>
  <c r="B36" i="34"/>
  <c r="N35" i="34"/>
  <c r="M35" i="34"/>
  <c r="M34" i="34"/>
  <c r="M33" i="34"/>
  <c r="O32" i="34"/>
  <c r="N32" i="34"/>
  <c r="M32" i="34"/>
  <c r="B32" i="34"/>
  <c r="N31" i="34"/>
  <c r="M31" i="34"/>
  <c r="M30" i="34"/>
  <c r="M29" i="34"/>
  <c r="O28" i="34"/>
  <c r="N28" i="34"/>
  <c r="M28" i="34"/>
  <c r="B28" i="34"/>
  <c r="N27" i="34"/>
  <c r="M27" i="34"/>
  <c r="M26" i="34"/>
  <c r="M25" i="34"/>
  <c r="O24" i="34"/>
  <c r="N24" i="34"/>
  <c r="M24" i="34"/>
  <c r="B24" i="34"/>
  <c r="N23" i="34"/>
  <c r="M23" i="34"/>
  <c r="M22" i="34"/>
  <c r="M21" i="34"/>
  <c r="O20" i="34"/>
  <c r="N20" i="34"/>
  <c r="M20" i="34"/>
  <c r="B20" i="34"/>
  <c r="N19" i="34"/>
  <c r="M19" i="34"/>
  <c r="M18" i="34"/>
  <c r="M17" i="34"/>
  <c r="O16" i="34"/>
  <c r="N16" i="34"/>
  <c r="M16" i="34"/>
  <c r="B16" i="34"/>
  <c r="N15" i="34"/>
  <c r="O12" i="34" s="1"/>
  <c r="M15" i="34"/>
  <c r="M14" i="34"/>
  <c r="M13" i="34"/>
  <c r="N12" i="34"/>
  <c r="M12" i="34"/>
  <c r="B12" i="34"/>
  <c r="N11" i="34"/>
  <c r="M11" i="34"/>
  <c r="M10" i="34"/>
  <c r="M9" i="34"/>
  <c r="O8" i="34"/>
  <c r="N8" i="34"/>
  <c r="M8" i="34"/>
  <c r="B8" i="34"/>
  <c r="N7" i="34"/>
  <c r="M7" i="34"/>
  <c r="M6" i="34"/>
  <c r="M5" i="34"/>
  <c r="O4" i="34"/>
  <c r="N4" i="34"/>
  <c r="M4" i="34"/>
  <c r="B4" i="34"/>
  <c r="N107" i="33"/>
  <c r="M107" i="33"/>
  <c r="M106" i="33"/>
  <c r="M105" i="33"/>
  <c r="O104" i="33"/>
  <c r="N104" i="33"/>
  <c r="M104" i="33"/>
  <c r="B104" i="33"/>
  <c r="N103" i="33"/>
  <c r="M103" i="33"/>
  <c r="M102" i="33"/>
  <c r="M101" i="33"/>
  <c r="O100" i="33"/>
  <c r="N100" i="33"/>
  <c r="M100" i="33"/>
  <c r="B100" i="33"/>
  <c r="N99" i="33"/>
  <c r="M99" i="33"/>
  <c r="M98" i="33"/>
  <c r="M97" i="33"/>
  <c r="O96" i="33"/>
  <c r="N96" i="33"/>
  <c r="M96" i="33"/>
  <c r="B96" i="33"/>
  <c r="N95" i="33"/>
  <c r="M95" i="33"/>
  <c r="M94" i="33"/>
  <c r="M93" i="33"/>
  <c r="O92" i="33"/>
  <c r="N92" i="33"/>
  <c r="M92" i="33"/>
  <c r="B92" i="33"/>
  <c r="N91" i="33"/>
  <c r="M91" i="33"/>
  <c r="M90" i="33"/>
  <c r="M89" i="33"/>
  <c r="O88" i="33"/>
  <c r="N88" i="33"/>
  <c r="M88" i="33"/>
  <c r="B88" i="33"/>
  <c r="N87" i="33"/>
  <c r="M87" i="33"/>
  <c r="M86" i="33"/>
  <c r="M85" i="33"/>
  <c r="O84" i="33"/>
  <c r="N84" i="33"/>
  <c r="M84" i="33"/>
  <c r="B84" i="33"/>
  <c r="N83" i="33"/>
  <c r="M83" i="33"/>
  <c r="M82" i="33"/>
  <c r="M81" i="33"/>
  <c r="O80" i="33"/>
  <c r="N80" i="33"/>
  <c r="M80" i="33"/>
  <c r="B80" i="33"/>
  <c r="N79" i="33"/>
  <c r="M79" i="33"/>
  <c r="M78" i="33"/>
  <c r="M77" i="33"/>
  <c r="O76" i="33"/>
  <c r="N76" i="33"/>
  <c r="M76" i="33"/>
  <c r="B76" i="33"/>
  <c r="N75" i="33"/>
  <c r="M75" i="33"/>
  <c r="M74" i="33"/>
  <c r="M73" i="33"/>
  <c r="O72" i="33"/>
  <c r="N72" i="33"/>
  <c r="M72" i="33"/>
  <c r="B72" i="33"/>
  <c r="N71" i="33"/>
  <c r="O68" i="33" s="1"/>
  <c r="M71" i="33"/>
  <c r="M70" i="33"/>
  <c r="M69" i="33"/>
  <c r="N68" i="33"/>
  <c r="M68" i="33"/>
  <c r="B68" i="33"/>
  <c r="N67" i="33"/>
  <c r="M67" i="33"/>
  <c r="M66" i="33"/>
  <c r="M65" i="33"/>
  <c r="O64" i="33"/>
  <c r="N64" i="33"/>
  <c r="M64" i="33"/>
  <c r="B64" i="33"/>
  <c r="N63" i="33"/>
  <c r="M63" i="33"/>
  <c r="M62" i="33"/>
  <c r="M61" i="33"/>
  <c r="O60" i="33"/>
  <c r="N60" i="33"/>
  <c r="M60" i="33"/>
  <c r="B60" i="33"/>
  <c r="N59" i="33"/>
  <c r="M59" i="33"/>
  <c r="M58" i="33"/>
  <c r="M57" i="33"/>
  <c r="O56" i="33"/>
  <c r="N56" i="33"/>
  <c r="M56" i="33"/>
  <c r="B56" i="33"/>
  <c r="N55" i="33"/>
  <c r="M55" i="33"/>
  <c r="M54" i="33"/>
  <c r="M53" i="33"/>
  <c r="O52" i="33"/>
  <c r="N52" i="33"/>
  <c r="M52" i="33"/>
  <c r="B52" i="33"/>
  <c r="N51" i="33"/>
  <c r="M51" i="33"/>
  <c r="M50" i="33"/>
  <c r="M49" i="33"/>
  <c r="O48" i="33"/>
  <c r="N48" i="33"/>
  <c r="M48" i="33"/>
  <c r="B48" i="33"/>
  <c r="N47" i="33"/>
  <c r="M47" i="33"/>
  <c r="M46" i="33"/>
  <c r="M45" i="33"/>
  <c r="O44" i="33"/>
  <c r="N44" i="33"/>
  <c r="M44" i="33"/>
  <c r="B44" i="33"/>
  <c r="N43" i="33"/>
  <c r="O40" i="33" s="1"/>
  <c r="M43" i="33"/>
  <c r="M42" i="33"/>
  <c r="M41" i="33"/>
  <c r="N40" i="33"/>
  <c r="M40" i="33"/>
  <c r="B40" i="33"/>
  <c r="N39" i="33"/>
  <c r="O36" i="33" s="1"/>
  <c r="M39" i="33"/>
  <c r="M38" i="33"/>
  <c r="M37" i="33"/>
  <c r="N36" i="33"/>
  <c r="M36" i="33"/>
  <c r="B36" i="33"/>
  <c r="N35" i="33"/>
  <c r="M35" i="33"/>
  <c r="M34" i="33"/>
  <c r="M33" i="33"/>
  <c r="O32" i="33"/>
  <c r="N32" i="33"/>
  <c r="M32" i="33"/>
  <c r="B32" i="33"/>
  <c r="N31" i="33"/>
  <c r="M31" i="33"/>
  <c r="M30" i="33"/>
  <c r="M29" i="33"/>
  <c r="O28" i="33"/>
  <c r="N28" i="33"/>
  <c r="M28" i="33"/>
  <c r="B28" i="33"/>
  <c r="N27" i="33"/>
  <c r="M27" i="33"/>
  <c r="M26" i="33"/>
  <c r="M25" i="33"/>
  <c r="O24" i="33"/>
  <c r="N24" i="33"/>
  <c r="M24" i="33"/>
  <c r="B24" i="33"/>
  <c r="N23" i="33"/>
  <c r="M23" i="33"/>
  <c r="M22" i="33"/>
  <c r="M21" i="33"/>
  <c r="O20" i="33"/>
  <c r="N20" i="33"/>
  <c r="M20" i="33"/>
  <c r="B20" i="33"/>
  <c r="N19" i="33"/>
  <c r="M19" i="33"/>
  <c r="M18" i="33"/>
  <c r="M17" i="33"/>
  <c r="O16" i="33"/>
  <c r="N16" i="33"/>
  <c r="M16" i="33"/>
  <c r="B16" i="33"/>
  <c r="N15" i="33"/>
  <c r="M15" i="33"/>
  <c r="M14" i="33"/>
  <c r="M13" i="33"/>
  <c r="O12" i="33"/>
  <c r="N12" i="33"/>
  <c r="M12" i="33"/>
  <c r="B12" i="33"/>
  <c r="N11" i="33"/>
  <c r="M11" i="33"/>
  <c r="M10" i="33"/>
  <c r="M9" i="33"/>
  <c r="O8" i="33"/>
  <c r="N8" i="33"/>
  <c r="M8" i="33"/>
  <c r="B8" i="33"/>
  <c r="N7" i="33"/>
  <c r="M7" i="33"/>
  <c r="M6" i="33"/>
  <c r="M5" i="33"/>
  <c r="O4" i="33"/>
  <c r="N4" i="33"/>
  <c r="M4" i="33"/>
  <c r="B4" i="33"/>
  <c r="N107" i="32"/>
  <c r="M107" i="32"/>
  <c r="M106" i="32"/>
  <c r="M105" i="32"/>
  <c r="O104" i="32"/>
  <c r="N104" i="32"/>
  <c r="M104" i="32"/>
  <c r="B104" i="32"/>
  <c r="N103" i="32"/>
  <c r="M103" i="32"/>
  <c r="M102" i="32"/>
  <c r="M101" i="32"/>
  <c r="O100" i="32"/>
  <c r="N100" i="32"/>
  <c r="M100" i="32"/>
  <c r="B100" i="32"/>
  <c r="N99" i="32"/>
  <c r="M99" i="32"/>
  <c r="M98" i="32"/>
  <c r="M97" i="32"/>
  <c r="O96" i="32"/>
  <c r="N96" i="32"/>
  <c r="M96" i="32"/>
  <c r="B96" i="32"/>
  <c r="N95" i="32"/>
  <c r="M95" i="32"/>
  <c r="M94" i="32"/>
  <c r="M93" i="32"/>
  <c r="O92" i="32"/>
  <c r="N92" i="32"/>
  <c r="M92" i="32"/>
  <c r="B92" i="32"/>
  <c r="N91" i="32"/>
  <c r="M91" i="32"/>
  <c r="M90" i="32"/>
  <c r="M89" i="32"/>
  <c r="O88" i="32"/>
  <c r="N88" i="32"/>
  <c r="M88" i="32"/>
  <c r="B88" i="32"/>
  <c r="N87" i="32"/>
  <c r="O84" i="32" s="1"/>
  <c r="M87" i="32"/>
  <c r="M86" i="32"/>
  <c r="M85" i="32"/>
  <c r="N84" i="32"/>
  <c r="M84" i="32"/>
  <c r="B84" i="32"/>
  <c r="N83" i="32"/>
  <c r="M83" i="32"/>
  <c r="M82" i="32"/>
  <c r="M81" i="32"/>
  <c r="O80" i="32"/>
  <c r="N80" i="32"/>
  <c r="M80" i="32"/>
  <c r="B80" i="32"/>
  <c r="N79" i="32"/>
  <c r="M79" i="32"/>
  <c r="M78" i="32"/>
  <c r="M77" i="32"/>
  <c r="O76" i="32"/>
  <c r="N76" i="32"/>
  <c r="M76" i="32"/>
  <c r="B76" i="32"/>
  <c r="N75" i="32"/>
  <c r="M75" i="32"/>
  <c r="M74" i="32"/>
  <c r="M73" i="32"/>
  <c r="O72" i="32"/>
  <c r="N72" i="32"/>
  <c r="M72" i="32"/>
  <c r="B72" i="32"/>
  <c r="N71" i="32"/>
  <c r="M71" i="32"/>
  <c r="M70" i="32"/>
  <c r="M69" i="32"/>
  <c r="O68" i="32"/>
  <c r="N68" i="32"/>
  <c r="M68" i="32"/>
  <c r="B68" i="32"/>
  <c r="N67" i="32"/>
  <c r="M67" i="32"/>
  <c r="M66" i="32"/>
  <c r="M65" i="32"/>
  <c r="O64" i="32"/>
  <c r="N64" i="32"/>
  <c r="M64" i="32"/>
  <c r="B64" i="32"/>
  <c r="N63" i="32"/>
  <c r="M63" i="32"/>
  <c r="M62" i="32"/>
  <c r="M61" i="32"/>
  <c r="O60" i="32"/>
  <c r="N60" i="32"/>
  <c r="M60" i="32"/>
  <c r="B60" i="32"/>
  <c r="N59" i="32"/>
  <c r="M59" i="32"/>
  <c r="M58" i="32"/>
  <c r="M57" i="32"/>
  <c r="O56" i="32"/>
  <c r="N56" i="32"/>
  <c r="M56" i="32"/>
  <c r="B56" i="32"/>
  <c r="N55" i="32"/>
  <c r="M55" i="32"/>
  <c r="M54" i="32"/>
  <c r="M53" i="32"/>
  <c r="O52" i="32"/>
  <c r="N52" i="32"/>
  <c r="M52" i="32"/>
  <c r="B52" i="32"/>
  <c r="N51" i="32"/>
  <c r="M51" i="32"/>
  <c r="M50" i="32"/>
  <c r="M49" i="32"/>
  <c r="O48" i="32"/>
  <c r="N48" i="32"/>
  <c r="M48" i="32"/>
  <c r="B48" i="32"/>
  <c r="N47" i="32"/>
  <c r="M47" i="32"/>
  <c r="M46" i="32"/>
  <c r="M45" i="32"/>
  <c r="O44" i="32"/>
  <c r="N44" i="32"/>
  <c r="M44" i="32"/>
  <c r="B44" i="32"/>
  <c r="N43" i="32"/>
  <c r="M43" i="32"/>
  <c r="M42" i="32"/>
  <c r="M41" i="32"/>
  <c r="O40" i="32"/>
  <c r="N40" i="32"/>
  <c r="M40" i="32"/>
  <c r="B40" i="32"/>
  <c r="N39" i="32"/>
  <c r="M39" i="32"/>
  <c r="M38" i="32"/>
  <c r="M37" i="32"/>
  <c r="O36" i="32"/>
  <c r="N36" i="32"/>
  <c r="M36" i="32"/>
  <c r="B36" i="32"/>
  <c r="N35" i="32"/>
  <c r="M35" i="32"/>
  <c r="M34" i="32"/>
  <c r="M33" i="32"/>
  <c r="O32" i="32"/>
  <c r="N32" i="32"/>
  <c r="M32" i="32"/>
  <c r="B32" i="32"/>
  <c r="N31" i="32"/>
  <c r="M31" i="32"/>
  <c r="M30" i="32"/>
  <c r="M29" i="32"/>
  <c r="O28" i="32"/>
  <c r="N28" i="32"/>
  <c r="M28" i="32"/>
  <c r="B28" i="32"/>
  <c r="N27" i="32"/>
  <c r="M27" i="32"/>
  <c r="M26" i="32"/>
  <c r="M25" i="32"/>
  <c r="O24" i="32"/>
  <c r="N24" i="32"/>
  <c r="M24" i="32"/>
  <c r="B24" i="32"/>
  <c r="N23" i="32"/>
  <c r="M23" i="32"/>
  <c r="M22" i="32"/>
  <c r="M21" i="32"/>
  <c r="O20" i="32"/>
  <c r="N20" i="32"/>
  <c r="M20" i="32"/>
  <c r="B20" i="32"/>
  <c r="N19" i="32"/>
  <c r="M19" i="32"/>
  <c r="M18" i="32"/>
  <c r="M17" i="32"/>
  <c r="O16" i="32"/>
  <c r="N16" i="32"/>
  <c r="M16" i="32"/>
  <c r="B16" i="32"/>
  <c r="N15" i="32"/>
  <c r="O12" i="32" s="1"/>
  <c r="M15" i="32"/>
  <c r="M14" i="32"/>
  <c r="M13" i="32"/>
  <c r="N12" i="32"/>
  <c r="M12" i="32"/>
  <c r="B12" i="32"/>
  <c r="N11" i="32"/>
  <c r="M11" i="32"/>
  <c r="M10" i="32"/>
  <c r="M9" i="32"/>
  <c r="O8" i="32"/>
  <c r="N8" i="32"/>
  <c r="M8" i="32"/>
  <c r="B8" i="32"/>
  <c r="N7" i="32"/>
  <c r="M7" i="32"/>
  <c r="M6" i="32"/>
  <c r="M5" i="32"/>
  <c r="O4" i="32"/>
  <c r="N4" i="32"/>
  <c r="M4" i="32"/>
  <c r="B4" i="32"/>
  <c r="N107" i="31"/>
  <c r="M107" i="31"/>
  <c r="M106" i="31"/>
  <c r="M105" i="31"/>
  <c r="O104" i="31"/>
  <c r="N104" i="31"/>
  <c r="M104" i="31"/>
  <c r="B104" i="31"/>
  <c r="N103" i="31"/>
  <c r="M103" i="31"/>
  <c r="M102" i="31"/>
  <c r="M101" i="31"/>
  <c r="O100" i="31"/>
  <c r="N100" i="31"/>
  <c r="M100" i="31"/>
  <c r="B100" i="31"/>
  <c r="N99" i="31"/>
  <c r="M99" i="31"/>
  <c r="M98" i="31"/>
  <c r="M97" i="31"/>
  <c r="O96" i="31"/>
  <c r="N96" i="31"/>
  <c r="M96" i="31"/>
  <c r="B96" i="31"/>
  <c r="N95" i="31"/>
  <c r="M95" i="31"/>
  <c r="M94" i="31"/>
  <c r="M93" i="31"/>
  <c r="O92" i="31"/>
  <c r="N92" i="31"/>
  <c r="M92" i="31"/>
  <c r="B92" i="31"/>
  <c r="N91" i="31"/>
  <c r="M91" i="31"/>
  <c r="M90" i="31"/>
  <c r="M89" i="31"/>
  <c r="O88" i="31"/>
  <c r="N88" i="31"/>
  <c r="M88" i="31"/>
  <c r="B88" i="31"/>
  <c r="N87" i="31"/>
  <c r="M87" i="31"/>
  <c r="M86" i="31"/>
  <c r="M85" i="31"/>
  <c r="O84" i="31"/>
  <c r="N84" i="31"/>
  <c r="M84" i="31"/>
  <c r="B84" i="31"/>
  <c r="N83" i="31"/>
  <c r="M83" i="31"/>
  <c r="M82" i="31"/>
  <c r="M81" i="31"/>
  <c r="O80" i="31"/>
  <c r="N80" i="31"/>
  <c r="M80" i="31"/>
  <c r="B80" i="31"/>
  <c r="N79" i="31"/>
  <c r="M79" i="31"/>
  <c r="M78" i="31"/>
  <c r="M77" i="31"/>
  <c r="O76" i="31"/>
  <c r="N76" i="31"/>
  <c r="M76" i="31"/>
  <c r="B76" i="31"/>
  <c r="N75" i="31"/>
  <c r="M75" i="31"/>
  <c r="M74" i="31"/>
  <c r="M73" i="31"/>
  <c r="O72" i="31"/>
  <c r="N72" i="31"/>
  <c r="M72" i="31"/>
  <c r="B72" i="31"/>
  <c r="N71" i="31"/>
  <c r="M71" i="31"/>
  <c r="M70" i="31"/>
  <c r="M69" i="31"/>
  <c r="O68" i="31"/>
  <c r="N68" i="31"/>
  <c r="M68" i="31"/>
  <c r="B68" i="31"/>
  <c r="N67" i="31"/>
  <c r="M67" i="31"/>
  <c r="M66" i="31"/>
  <c r="M65" i="31"/>
  <c r="O64" i="31"/>
  <c r="N64" i="31"/>
  <c r="M64" i="31"/>
  <c r="B64" i="31"/>
  <c r="N63" i="31"/>
  <c r="O60" i="31" s="1"/>
  <c r="M63" i="31"/>
  <c r="M62" i="31"/>
  <c r="M61" i="31"/>
  <c r="N60" i="31"/>
  <c r="M60" i="31"/>
  <c r="B60" i="31"/>
  <c r="N59" i="31"/>
  <c r="M59" i="31"/>
  <c r="M58" i="31"/>
  <c r="M57" i="31"/>
  <c r="O56" i="31"/>
  <c r="N56" i="31"/>
  <c r="M56" i="31"/>
  <c r="B56" i="31"/>
  <c r="N55" i="31"/>
  <c r="M55" i="31"/>
  <c r="M54" i="31"/>
  <c r="M53" i="31"/>
  <c r="O52" i="31"/>
  <c r="N52" i="31"/>
  <c r="M52" i="31"/>
  <c r="B52" i="31"/>
  <c r="N51" i="31"/>
  <c r="M51" i="31"/>
  <c r="M50" i="31"/>
  <c r="M49" i="31"/>
  <c r="O48" i="31"/>
  <c r="N48" i="31"/>
  <c r="M48" i="31"/>
  <c r="B48" i="31"/>
  <c r="N47" i="31"/>
  <c r="M47" i="31"/>
  <c r="M46" i="31"/>
  <c r="M45" i="31"/>
  <c r="O44" i="31"/>
  <c r="N44" i="31"/>
  <c r="M44" i="31"/>
  <c r="B44" i="31"/>
  <c r="N43" i="31"/>
  <c r="M43" i="31"/>
  <c r="M42" i="31"/>
  <c r="M41" i="31"/>
  <c r="O40" i="31"/>
  <c r="N40" i="31"/>
  <c r="M40" i="31"/>
  <c r="B40" i="31"/>
  <c r="N39" i="31"/>
  <c r="M39" i="31"/>
  <c r="M38" i="31"/>
  <c r="M37" i="31"/>
  <c r="O36" i="31"/>
  <c r="N36" i="31"/>
  <c r="M36" i="31"/>
  <c r="B36" i="31"/>
  <c r="N35" i="31"/>
  <c r="M35" i="31"/>
  <c r="M34" i="31"/>
  <c r="M33" i="31"/>
  <c r="O32" i="31"/>
  <c r="N32" i="31"/>
  <c r="M32" i="31"/>
  <c r="B32" i="31"/>
  <c r="N31" i="31"/>
  <c r="M31" i="31"/>
  <c r="M30" i="31"/>
  <c r="M29" i="31"/>
  <c r="O28" i="31"/>
  <c r="N28" i="31"/>
  <c r="M28" i="31"/>
  <c r="B28" i="31"/>
  <c r="N27" i="31"/>
  <c r="M27" i="31"/>
  <c r="M26" i="31"/>
  <c r="M25" i="31"/>
  <c r="O24" i="31"/>
  <c r="N24" i="31"/>
  <c r="M24" i="31"/>
  <c r="B24" i="31"/>
  <c r="N23" i="31"/>
  <c r="M23" i="31"/>
  <c r="M22" i="31"/>
  <c r="M21" i="31"/>
  <c r="O20" i="31"/>
  <c r="N20" i="31"/>
  <c r="M20" i="31"/>
  <c r="B20" i="31"/>
  <c r="N19" i="31"/>
  <c r="M19" i="31"/>
  <c r="M18" i="31"/>
  <c r="M17" i="31"/>
  <c r="O16" i="31"/>
  <c r="N16" i="31"/>
  <c r="M16" i="31"/>
  <c r="B16" i="31"/>
  <c r="N15" i="31"/>
  <c r="M15" i="31"/>
  <c r="M14" i="31"/>
  <c r="M13" i="31"/>
  <c r="O12" i="31"/>
  <c r="N12" i="31"/>
  <c r="M12" i="31"/>
  <c r="B12" i="31"/>
  <c r="N11" i="31"/>
  <c r="M11" i="31"/>
  <c r="M10" i="31"/>
  <c r="M9" i="31"/>
  <c r="O8" i="31"/>
  <c r="N8" i="31"/>
  <c r="M8" i="31"/>
  <c r="B8" i="31"/>
  <c r="N7" i="31"/>
  <c r="M7" i="31"/>
  <c r="M6" i="31"/>
  <c r="M5" i="31"/>
  <c r="O4" i="31"/>
  <c r="N4" i="31"/>
  <c r="M4" i="31"/>
  <c r="B4" i="31"/>
  <c r="N107" i="30"/>
  <c r="M107" i="30"/>
  <c r="M106" i="30"/>
  <c r="M105" i="30"/>
  <c r="O104" i="30"/>
  <c r="N104" i="30"/>
  <c r="M104" i="30"/>
  <c r="B104" i="30"/>
  <c r="N103" i="30"/>
  <c r="M103" i="30"/>
  <c r="M102" i="30"/>
  <c r="M101" i="30"/>
  <c r="O100" i="30"/>
  <c r="N100" i="30"/>
  <c r="M100" i="30"/>
  <c r="B100" i="30"/>
  <c r="N99" i="30"/>
  <c r="M99" i="30"/>
  <c r="M98" i="30"/>
  <c r="M97" i="30"/>
  <c r="O96" i="30"/>
  <c r="N96" i="30"/>
  <c r="M96" i="30"/>
  <c r="B96" i="30"/>
  <c r="N95" i="30"/>
  <c r="M95" i="30"/>
  <c r="M94" i="30"/>
  <c r="M93" i="30"/>
  <c r="O92" i="30"/>
  <c r="N92" i="30"/>
  <c r="M92" i="30"/>
  <c r="B92" i="30"/>
  <c r="N91" i="30"/>
  <c r="M91" i="30"/>
  <c r="M90" i="30"/>
  <c r="M89" i="30"/>
  <c r="O88" i="30"/>
  <c r="N88" i="30"/>
  <c r="M88" i="30"/>
  <c r="B88" i="30"/>
  <c r="N87" i="30"/>
  <c r="M87" i="30"/>
  <c r="M86" i="30"/>
  <c r="M85" i="30"/>
  <c r="O84" i="30"/>
  <c r="N84" i="30"/>
  <c r="M84" i="30"/>
  <c r="B84" i="30"/>
  <c r="N83" i="30"/>
  <c r="M83" i="30"/>
  <c r="M82" i="30"/>
  <c r="M81" i="30"/>
  <c r="O80" i="30"/>
  <c r="N80" i="30"/>
  <c r="M80" i="30"/>
  <c r="B80" i="30"/>
  <c r="N79" i="30"/>
  <c r="M79" i="30"/>
  <c r="M78" i="30"/>
  <c r="M77" i="30"/>
  <c r="O76" i="30"/>
  <c r="N76" i="30"/>
  <c r="M76" i="30"/>
  <c r="B76" i="30"/>
  <c r="N75" i="30"/>
  <c r="M75" i="30"/>
  <c r="M74" i="30"/>
  <c r="M73" i="30"/>
  <c r="O72" i="30"/>
  <c r="N72" i="30"/>
  <c r="M72" i="30"/>
  <c r="B72" i="30"/>
  <c r="N71" i="30"/>
  <c r="M71" i="30"/>
  <c r="M70" i="30"/>
  <c r="M69" i="30"/>
  <c r="O68" i="30"/>
  <c r="N68" i="30"/>
  <c r="M68" i="30"/>
  <c r="B68" i="30"/>
  <c r="N67" i="30"/>
  <c r="M67" i="30"/>
  <c r="M66" i="30"/>
  <c r="M65" i="30"/>
  <c r="O64" i="30"/>
  <c r="N64" i="30"/>
  <c r="M64" i="30"/>
  <c r="B64" i="30"/>
  <c r="N63" i="30"/>
  <c r="M63" i="30"/>
  <c r="M62" i="30"/>
  <c r="M61" i="30"/>
  <c r="O60" i="30"/>
  <c r="N60" i="30"/>
  <c r="M60" i="30"/>
  <c r="B60" i="30"/>
  <c r="N59" i="30"/>
  <c r="M59" i="30"/>
  <c r="M58" i="30"/>
  <c r="M57" i="30"/>
  <c r="O56" i="30"/>
  <c r="N56" i="30"/>
  <c r="M56" i="30"/>
  <c r="B56" i="30"/>
  <c r="N55" i="30"/>
  <c r="M55" i="30"/>
  <c r="M54" i="30"/>
  <c r="M53" i="30"/>
  <c r="O52" i="30"/>
  <c r="N52" i="30"/>
  <c r="M52" i="30"/>
  <c r="B52" i="30"/>
  <c r="N51" i="30"/>
  <c r="M51" i="30"/>
  <c r="M50" i="30"/>
  <c r="M49" i="30"/>
  <c r="O48" i="30"/>
  <c r="N48" i="30"/>
  <c r="M48" i="30"/>
  <c r="B48" i="30"/>
  <c r="N47" i="30"/>
  <c r="M47" i="30"/>
  <c r="M46" i="30"/>
  <c r="M45" i="30"/>
  <c r="O44" i="30"/>
  <c r="N44" i="30"/>
  <c r="M44" i="30"/>
  <c r="B44" i="30"/>
  <c r="N43" i="30"/>
  <c r="M43" i="30"/>
  <c r="M42" i="30"/>
  <c r="M41" i="30"/>
  <c r="O40" i="30"/>
  <c r="N40" i="30"/>
  <c r="M40" i="30"/>
  <c r="B40" i="30"/>
  <c r="N39" i="30"/>
  <c r="M39" i="30"/>
  <c r="M38" i="30"/>
  <c r="M37" i="30"/>
  <c r="O36" i="30"/>
  <c r="N36" i="30"/>
  <c r="M36" i="30"/>
  <c r="B36" i="30"/>
  <c r="N35" i="30"/>
  <c r="M35" i="30"/>
  <c r="M34" i="30"/>
  <c r="M33" i="30"/>
  <c r="O32" i="30"/>
  <c r="N32" i="30"/>
  <c r="M32" i="30"/>
  <c r="B32" i="30"/>
  <c r="N31" i="30"/>
  <c r="M31" i="30"/>
  <c r="M30" i="30"/>
  <c r="M29" i="30"/>
  <c r="O28" i="30"/>
  <c r="N28" i="30"/>
  <c r="M28" i="30"/>
  <c r="B28" i="30"/>
  <c r="N27" i="30"/>
  <c r="M27" i="30"/>
  <c r="M26" i="30"/>
  <c r="M25" i="30"/>
  <c r="O24" i="30"/>
  <c r="N24" i="30"/>
  <c r="M24" i="30"/>
  <c r="B24" i="30"/>
  <c r="N23" i="30"/>
  <c r="M23" i="30"/>
  <c r="M22" i="30"/>
  <c r="M21" i="30"/>
  <c r="O20" i="30"/>
  <c r="N20" i="30"/>
  <c r="M20" i="30"/>
  <c r="B20" i="30"/>
  <c r="N19" i="30"/>
  <c r="M19" i="30"/>
  <c r="M18" i="30"/>
  <c r="M17" i="30"/>
  <c r="O16" i="30"/>
  <c r="N16" i="30"/>
  <c r="M16" i="30"/>
  <c r="B16" i="30"/>
  <c r="N15" i="30"/>
  <c r="M15" i="30"/>
  <c r="M14" i="30"/>
  <c r="M13" i="30"/>
  <c r="O12" i="30"/>
  <c r="N12" i="30"/>
  <c r="M12" i="30"/>
  <c r="B12" i="30"/>
  <c r="N11" i="30"/>
  <c r="M11" i="30"/>
  <c r="M10" i="30"/>
  <c r="M9" i="30"/>
  <c r="O8" i="30"/>
  <c r="N8" i="30"/>
  <c r="M8" i="30"/>
  <c r="B8" i="30"/>
  <c r="N7" i="30"/>
  <c r="O4" i="30" s="1"/>
  <c r="M7" i="30"/>
  <c r="M6" i="30"/>
  <c r="M5" i="30"/>
  <c r="N4" i="30"/>
  <c r="M4" i="30"/>
  <c r="B4" i="30"/>
  <c r="N107" i="29"/>
  <c r="O104" i="29" s="1"/>
  <c r="M107" i="29"/>
  <c r="M106" i="29"/>
  <c r="M105" i="29"/>
  <c r="N104" i="29"/>
  <c r="M104" i="29"/>
  <c r="B104" i="29"/>
  <c r="N103" i="29"/>
  <c r="M103" i="29"/>
  <c r="M102" i="29"/>
  <c r="M101" i="29"/>
  <c r="O100" i="29"/>
  <c r="N100" i="29"/>
  <c r="M100" i="29"/>
  <c r="B100" i="29"/>
  <c r="N99" i="29"/>
  <c r="M99" i="29"/>
  <c r="M98" i="29"/>
  <c r="M97" i="29"/>
  <c r="O96" i="29"/>
  <c r="N96" i="29"/>
  <c r="M96" i="29"/>
  <c r="B96" i="29"/>
  <c r="N95" i="29"/>
  <c r="M95" i="29"/>
  <c r="M94" i="29"/>
  <c r="M93" i="29"/>
  <c r="O92" i="29"/>
  <c r="N92" i="29"/>
  <c r="M92" i="29"/>
  <c r="B92" i="29"/>
  <c r="N91" i="29"/>
  <c r="O88" i="29" s="1"/>
  <c r="M91" i="29"/>
  <c r="M90" i="29"/>
  <c r="M89" i="29"/>
  <c r="N88" i="29"/>
  <c r="M88" i="29"/>
  <c r="B88" i="29"/>
  <c r="N87" i="29"/>
  <c r="M87" i="29"/>
  <c r="M86" i="29"/>
  <c r="M85" i="29"/>
  <c r="O84" i="29"/>
  <c r="N84" i="29"/>
  <c r="M84" i="29"/>
  <c r="B84" i="29"/>
  <c r="N83" i="29"/>
  <c r="M83" i="29"/>
  <c r="M82" i="29"/>
  <c r="M81" i="29"/>
  <c r="O80" i="29"/>
  <c r="N80" i="29"/>
  <c r="M80" i="29"/>
  <c r="B80" i="29"/>
  <c r="N79" i="29"/>
  <c r="M79" i="29"/>
  <c r="M78" i="29"/>
  <c r="M77" i="29"/>
  <c r="O76" i="29"/>
  <c r="N76" i="29"/>
  <c r="M76" i="29"/>
  <c r="B76" i="29"/>
  <c r="N75" i="29"/>
  <c r="M75" i="29"/>
  <c r="M74" i="29"/>
  <c r="M73" i="29"/>
  <c r="O72" i="29"/>
  <c r="N72" i="29"/>
  <c r="M72" i="29"/>
  <c r="B72" i="29"/>
  <c r="N71" i="29"/>
  <c r="M71" i="29"/>
  <c r="M70" i="29"/>
  <c r="M69" i="29"/>
  <c r="O68" i="29"/>
  <c r="N68" i="29"/>
  <c r="M68" i="29"/>
  <c r="B68" i="29"/>
  <c r="N67" i="29"/>
  <c r="M67" i="29"/>
  <c r="M66" i="29"/>
  <c r="M65" i="29"/>
  <c r="O64" i="29"/>
  <c r="N64" i="29"/>
  <c r="M64" i="29"/>
  <c r="B64" i="29"/>
  <c r="N63" i="29"/>
  <c r="M63" i="29"/>
  <c r="M62" i="29"/>
  <c r="M61" i="29"/>
  <c r="O60" i="29"/>
  <c r="N60" i="29"/>
  <c r="M60" i="29"/>
  <c r="B60" i="29"/>
  <c r="N59" i="29"/>
  <c r="M59" i="29"/>
  <c r="M58" i="29"/>
  <c r="M57" i="29"/>
  <c r="O56" i="29"/>
  <c r="N56" i="29"/>
  <c r="M56" i="29"/>
  <c r="B56" i="29"/>
  <c r="N55" i="29"/>
  <c r="M55" i="29"/>
  <c r="M54" i="29"/>
  <c r="M53" i="29"/>
  <c r="O52" i="29"/>
  <c r="N52" i="29"/>
  <c r="M52" i="29"/>
  <c r="B52" i="29"/>
  <c r="N51" i="29"/>
  <c r="M51" i="29"/>
  <c r="M50" i="29"/>
  <c r="M49" i="29"/>
  <c r="O48" i="29"/>
  <c r="N48" i="29"/>
  <c r="M48" i="29"/>
  <c r="B48" i="29"/>
  <c r="N47" i="29"/>
  <c r="M47" i="29"/>
  <c r="M46" i="29"/>
  <c r="M45" i="29"/>
  <c r="O44" i="29"/>
  <c r="N44" i="29"/>
  <c r="M44" i="29"/>
  <c r="B44" i="29"/>
  <c r="N43" i="29"/>
  <c r="M43" i="29"/>
  <c r="M42" i="29"/>
  <c r="M41" i="29"/>
  <c r="O40" i="29"/>
  <c r="N40" i="29"/>
  <c r="M40" i="29"/>
  <c r="B40" i="29"/>
  <c r="N39" i="29"/>
  <c r="M39" i="29"/>
  <c r="M38" i="29"/>
  <c r="M37" i="29"/>
  <c r="O36" i="29"/>
  <c r="N36" i="29"/>
  <c r="M36" i="29"/>
  <c r="B36" i="29"/>
  <c r="N35" i="29"/>
  <c r="M35" i="29"/>
  <c r="M34" i="29"/>
  <c r="M33" i="29"/>
  <c r="O32" i="29"/>
  <c r="N32" i="29"/>
  <c r="M32" i="29"/>
  <c r="B32" i="29"/>
  <c r="N31" i="29"/>
  <c r="M31" i="29"/>
  <c r="M30" i="29"/>
  <c r="M29" i="29"/>
  <c r="O28" i="29"/>
  <c r="N28" i="29"/>
  <c r="M28" i="29"/>
  <c r="B28" i="29"/>
  <c r="N27" i="29"/>
  <c r="M27" i="29"/>
  <c r="M26" i="29"/>
  <c r="M25" i="29"/>
  <c r="O24" i="29"/>
  <c r="N24" i="29"/>
  <c r="M24" i="29"/>
  <c r="B24" i="29"/>
  <c r="N23" i="29"/>
  <c r="M23" i="29"/>
  <c r="M22" i="29"/>
  <c r="M21" i="29"/>
  <c r="O20" i="29"/>
  <c r="N20" i="29"/>
  <c r="M20" i="29"/>
  <c r="B20" i="29"/>
  <c r="N19" i="29"/>
  <c r="M19" i="29"/>
  <c r="M18" i="29"/>
  <c r="M17" i="29"/>
  <c r="O16" i="29"/>
  <c r="N16" i="29"/>
  <c r="M16" i="29"/>
  <c r="B16" i="29"/>
  <c r="N15" i="29"/>
  <c r="M15" i="29"/>
  <c r="M14" i="29"/>
  <c r="M13" i="29"/>
  <c r="O12" i="29"/>
  <c r="N12" i="29"/>
  <c r="M12" i="29"/>
  <c r="B12" i="29"/>
  <c r="N11" i="29"/>
  <c r="M11" i="29"/>
  <c r="M10" i="29"/>
  <c r="M9" i="29"/>
  <c r="O8" i="29"/>
  <c r="N8" i="29"/>
  <c r="M8" i="29"/>
  <c r="B8" i="29"/>
  <c r="N7" i="29"/>
  <c r="M7" i="29"/>
  <c r="M6" i="29"/>
  <c r="M5" i="29"/>
  <c r="O4" i="29"/>
  <c r="N4" i="29"/>
  <c r="M4" i="29"/>
  <c r="B4" i="29"/>
  <c r="N107" i="28"/>
  <c r="O104" i="28" s="1"/>
  <c r="M107" i="28"/>
  <c r="M106" i="28"/>
  <c r="M105" i="28"/>
  <c r="N104" i="28"/>
  <c r="M104" i="28"/>
  <c r="B104" i="28"/>
  <c r="N103" i="28"/>
  <c r="M103" i="28"/>
  <c r="M102" i="28"/>
  <c r="M101" i="28"/>
  <c r="O100" i="28"/>
  <c r="N100" i="28"/>
  <c r="M100" i="28"/>
  <c r="B100" i="28"/>
  <c r="N99" i="28"/>
  <c r="M99" i="28"/>
  <c r="M98" i="28"/>
  <c r="M97" i="28"/>
  <c r="O96" i="28"/>
  <c r="N96" i="28"/>
  <c r="M96" i="28"/>
  <c r="B96" i="28"/>
  <c r="N95" i="28"/>
  <c r="M95" i="28"/>
  <c r="M94" i="28"/>
  <c r="M93" i="28"/>
  <c r="O92" i="28"/>
  <c r="N92" i="28"/>
  <c r="M92" i="28"/>
  <c r="B92" i="28"/>
  <c r="N91" i="28"/>
  <c r="M91" i="28"/>
  <c r="M90" i="28"/>
  <c r="M89" i="28"/>
  <c r="O88" i="28"/>
  <c r="N88" i="28"/>
  <c r="M88" i="28"/>
  <c r="B88" i="28"/>
  <c r="N87" i="28"/>
  <c r="M87" i="28"/>
  <c r="M86" i="28"/>
  <c r="M85" i="28"/>
  <c r="O84" i="28"/>
  <c r="N84" i="28"/>
  <c r="M84" i="28"/>
  <c r="B84" i="28"/>
  <c r="N83" i="28"/>
  <c r="M83" i="28"/>
  <c r="M82" i="28"/>
  <c r="M81" i="28"/>
  <c r="O80" i="28"/>
  <c r="N80" i="28"/>
  <c r="M80" i="28"/>
  <c r="B80" i="28"/>
  <c r="N79" i="28"/>
  <c r="M79" i="28"/>
  <c r="M78" i="28"/>
  <c r="M77" i="28"/>
  <c r="O76" i="28"/>
  <c r="N76" i="28"/>
  <c r="M76" i="28"/>
  <c r="B76" i="28"/>
  <c r="N75" i="28"/>
  <c r="M75" i="28"/>
  <c r="M74" i="28"/>
  <c r="M73" i="28"/>
  <c r="O72" i="28"/>
  <c r="N72" i="28"/>
  <c r="M72" i="28"/>
  <c r="B72" i="28"/>
  <c r="N71" i="28"/>
  <c r="O68" i="28" s="1"/>
  <c r="M71" i="28"/>
  <c r="M70" i="28"/>
  <c r="M69" i="28"/>
  <c r="N68" i="28"/>
  <c r="M68" i="28"/>
  <c r="B68" i="28"/>
  <c r="N67" i="28"/>
  <c r="M67" i="28"/>
  <c r="M66" i="28"/>
  <c r="M65" i="28"/>
  <c r="O64" i="28"/>
  <c r="N64" i="28"/>
  <c r="M64" i="28"/>
  <c r="B64" i="28"/>
  <c r="N63" i="28"/>
  <c r="M63" i="28"/>
  <c r="M62" i="28"/>
  <c r="M61" i="28"/>
  <c r="O60" i="28"/>
  <c r="N60" i="28"/>
  <c r="M60" i="28"/>
  <c r="B60" i="28"/>
  <c r="N59" i="28"/>
  <c r="M59" i="28"/>
  <c r="M58" i="28"/>
  <c r="M57" i="28"/>
  <c r="O56" i="28"/>
  <c r="N56" i="28"/>
  <c r="M56" i="28"/>
  <c r="B56" i="28"/>
  <c r="N55" i="28"/>
  <c r="M55" i="28"/>
  <c r="M54" i="28"/>
  <c r="M53" i="28"/>
  <c r="O52" i="28"/>
  <c r="N52" i="28"/>
  <c r="M52" i="28"/>
  <c r="B52" i="28"/>
  <c r="N51" i="28"/>
  <c r="M51" i="28"/>
  <c r="M50" i="28"/>
  <c r="M49" i="28"/>
  <c r="O48" i="28"/>
  <c r="N48" i="28"/>
  <c r="M48" i="28"/>
  <c r="B48" i="28"/>
  <c r="N47" i="28"/>
  <c r="M47" i="28"/>
  <c r="M46" i="28"/>
  <c r="M45" i="28"/>
  <c r="O44" i="28"/>
  <c r="N44" i="28"/>
  <c r="M44" i="28"/>
  <c r="B44" i="28"/>
  <c r="N43" i="28"/>
  <c r="M43" i="28"/>
  <c r="M42" i="28"/>
  <c r="M41" i="28"/>
  <c r="O40" i="28"/>
  <c r="N40" i="28"/>
  <c r="M40" i="28"/>
  <c r="B40" i="28"/>
  <c r="N39" i="28"/>
  <c r="M39" i="28"/>
  <c r="M38" i="28"/>
  <c r="M37" i="28"/>
  <c r="O36" i="28"/>
  <c r="N36" i="28"/>
  <c r="M36" i="28"/>
  <c r="B36" i="28"/>
  <c r="N35" i="28"/>
  <c r="M35" i="28"/>
  <c r="M34" i="28"/>
  <c r="M33" i="28"/>
  <c r="O32" i="28"/>
  <c r="N32" i="28"/>
  <c r="M32" i="28"/>
  <c r="B32" i="28"/>
  <c r="N31" i="28"/>
  <c r="M31" i="28"/>
  <c r="K31" i="28"/>
  <c r="M30" i="28"/>
  <c r="M29" i="28"/>
  <c r="N28" i="28" s="1"/>
  <c r="O28" i="28" s="1"/>
  <c r="M28" i="28"/>
  <c r="B28" i="28"/>
  <c r="N27" i="28"/>
  <c r="M27" i="28"/>
  <c r="M26" i="28"/>
  <c r="M25" i="28"/>
  <c r="N24" i="28" s="1"/>
  <c r="O24" i="28"/>
  <c r="M24" i="28"/>
  <c r="B24" i="28"/>
  <c r="N23" i="28"/>
  <c r="M23" i="28"/>
  <c r="M22" i="28"/>
  <c r="M21" i="28"/>
  <c r="N20" i="28" s="1"/>
  <c r="O20" i="28"/>
  <c r="M20" i="28"/>
  <c r="B20" i="28"/>
  <c r="N19" i="28"/>
  <c r="M19" i="28"/>
  <c r="M18" i="28"/>
  <c r="M17" i="28"/>
  <c r="N16" i="28" s="1"/>
  <c r="O16" i="28" s="1"/>
  <c r="M16" i="28"/>
  <c r="B16" i="28"/>
  <c r="N15" i="28"/>
  <c r="M15" i="28"/>
  <c r="M14" i="28"/>
  <c r="M13" i="28"/>
  <c r="N12" i="28" s="1"/>
  <c r="O12" i="28" s="1"/>
  <c r="M12" i="28"/>
  <c r="B12" i="28"/>
  <c r="N11" i="28"/>
  <c r="M11" i="28"/>
  <c r="M10" i="28"/>
  <c r="M9" i="28"/>
  <c r="N8" i="28" s="1"/>
  <c r="O8" i="28"/>
  <c r="M8" i="28"/>
  <c r="B8" i="28"/>
  <c r="N7" i="28"/>
  <c r="M7" i="28"/>
  <c r="M6" i="28"/>
  <c r="M5" i="28"/>
  <c r="N4" i="28" s="1"/>
  <c r="O4" i="28"/>
  <c r="M4" i="28"/>
  <c r="B4" i="28"/>
  <c r="N107" i="27"/>
  <c r="M107" i="27"/>
  <c r="M106" i="27"/>
  <c r="M105" i="27"/>
  <c r="N104" i="27" s="1"/>
  <c r="O104" i="27" s="1"/>
  <c r="M104" i="27"/>
  <c r="B104" i="27"/>
  <c r="N103" i="27"/>
  <c r="M103" i="27"/>
  <c r="M102" i="27"/>
  <c r="M101" i="27"/>
  <c r="N100" i="27" s="1"/>
  <c r="O100" i="27" s="1"/>
  <c r="M100" i="27"/>
  <c r="B100" i="27"/>
  <c r="N99" i="27"/>
  <c r="M99" i="27"/>
  <c r="M98" i="27"/>
  <c r="M97" i="27"/>
  <c r="N96" i="27" s="1"/>
  <c r="O96" i="27"/>
  <c r="M96" i="27"/>
  <c r="B96" i="27"/>
  <c r="N95" i="27"/>
  <c r="M95" i="27"/>
  <c r="M94" i="27"/>
  <c r="M93" i="27"/>
  <c r="N92" i="27" s="1"/>
  <c r="O92" i="27"/>
  <c r="M92" i="27"/>
  <c r="B92" i="27"/>
  <c r="N91" i="27"/>
  <c r="M91" i="27"/>
  <c r="M90" i="27"/>
  <c r="M89" i="27"/>
  <c r="N88" i="27" s="1"/>
  <c r="O88" i="27" s="1"/>
  <c r="M88" i="27"/>
  <c r="B88" i="27"/>
  <c r="N87" i="27"/>
  <c r="M87" i="27"/>
  <c r="M86" i="27"/>
  <c r="M85" i="27"/>
  <c r="N84" i="27" s="1"/>
  <c r="O84" i="27" s="1"/>
  <c r="M84" i="27"/>
  <c r="B84" i="27"/>
  <c r="N83" i="27"/>
  <c r="M83" i="27"/>
  <c r="M82" i="27"/>
  <c r="M81" i="27"/>
  <c r="N80" i="27" s="1"/>
  <c r="O80" i="27"/>
  <c r="M80" i="27"/>
  <c r="B80" i="27"/>
  <c r="N79" i="27"/>
  <c r="M79" i="27"/>
  <c r="M78" i="27"/>
  <c r="M77" i="27"/>
  <c r="N76" i="27" s="1"/>
  <c r="O76" i="27"/>
  <c r="M76" i="27"/>
  <c r="B76" i="27"/>
  <c r="N75" i="27"/>
  <c r="M75" i="27"/>
  <c r="M74" i="27"/>
  <c r="M73" i="27"/>
  <c r="N72" i="27" s="1"/>
  <c r="O72" i="27" s="1"/>
  <c r="M72" i="27"/>
  <c r="B72" i="27"/>
  <c r="N71" i="27"/>
  <c r="M71" i="27"/>
  <c r="M70" i="27"/>
  <c r="M69" i="27"/>
  <c r="N68" i="27" s="1"/>
  <c r="O68" i="27" s="1"/>
  <c r="M68" i="27"/>
  <c r="B68" i="27"/>
  <c r="N67" i="27"/>
  <c r="M67" i="27"/>
  <c r="M66" i="27"/>
  <c r="M65" i="27"/>
  <c r="N64" i="27" s="1"/>
  <c r="O64" i="27"/>
  <c r="M64" i="27"/>
  <c r="B64" i="27"/>
  <c r="N63" i="27"/>
  <c r="M63" i="27"/>
  <c r="M62" i="27"/>
  <c r="M61" i="27"/>
  <c r="N60" i="27" s="1"/>
  <c r="O60" i="27"/>
  <c r="M60" i="27"/>
  <c r="B60" i="27"/>
  <c r="N59" i="27"/>
  <c r="M59" i="27"/>
  <c r="M58" i="27"/>
  <c r="M57" i="27"/>
  <c r="N56" i="27" s="1"/>
  <c r="O56" i="27" s="1"/>
  <c r="M56" i="27"/>
  <c r="B56" i="27"/>
  <c r="N55" i="27"/>
  <c r="M55" i="27"/>
  <c r="M54" i="27"/>
  <c r="M53" i="27"/>
  <c r="N52" i="27" s="1"/>
  <c r="O52" i="27" s="1"/>
  <c r="M52" i="27"/>
  <c r="B52" i="27"/>
  <c r="N51" i="27"/>
  <c r="M51" i="27"/>
  <c r="M50" i="27"/>
  <c r="M49" i="27"/>
  <c r="N48" i="27" s="1"/>
  <c r="O48" i="27"/>
  <c r="M48" i="27"/>
  <c r="B48" i="27"/>
  <c r="N47" i="27"/>
  <c r="M47" i="27"/>
  <c r="M46" i="27"/>
  <c r="M45" i="27"/>
  <c r="N44" i="27" s="1"/>
  <c r="O44" i="27"/>
  <c r="M44" i="27"/>
  <c r="B44" i="27"/>
  <c r="N43" i="27"/>
  <c r="M43" i="27"/>
  <c r="M42" i="27"/>
  <c r="M41" i="27"/>
  <c r="N40" i="27" s="1"/>
  <c r="O40" i="27" s="1"/>
  <c r="M40" i="27"/>
  <c r="B40" i="27"/>
  <c r="N39" i="27"/>
  <c r="M39" i="27"/>
  <c r="M38" i="27"/>
  <c r="M37" i="27"/>
  <c r="N36" i="27" s="1"/>
  <c r="O36" i="27" s="1"/>
  <c r="M36" i="27"/>
  <c r="B36" i="27"/>
  <c r="N35" i="27"/>
  <c r="M35" i="27"/>
  <c r="M34" i="27"/>
  <c r="M33" i="27"/>
  <c r="N32" i="27" s="1"/>
  <c r="O32" i="27"/>
  <c r="M32" i="27"/>
  <c r="B32" i="27"/>
  <c r="N31" i="27"/>
  <c r="M31" i="27"/>
  <c r="M30" i="27"/>
  <c r="M29" i="27"/>
  <c r="N28" i="27" s="1"/>
  <c r="O28" i="27"/>
  <c r="M28" i="27"/>
  <c r="B28" i="27"/>
  <c r="N27" i="27"/>
  <c r="M27" i="27"/>
  <c r="M26" i="27"/>
  <c r="M25" i="27"/>
  <c r="N24" i="27" s="1"/>
  <c r="O24" i="27" s="1"/>
  <c r="M24" i="27"/>
  <c r="B24" i="27"/>
  <c r="N23" i="27"/>
  <c r="M23" i="27"/>
  <c r="M22" i="27"/>
  <c r="M21" i="27"/>
  <c r="N20" i="27" s="1"/>
  <c r="O20" i="27" s="1"/>
  <c r="M20" i="27"/>
  <c r="B20" i="27"/>
  <c r="N19" i="27"/>
  <c r="M19" i="27"/>
  <c r="M18" i="27"/>
  <c r="M17" i="27"/>
  <c r="N16" i="27" s="1"/>
  <c r="O16" i="27"/>
  <c r="M16" i="27"/>
  <c r="B16" i="27"/>
  <c r="N15" i="27"/>
  <c r="M15" i="27"/>
  <c r="M14" i="27"/>
  <c r="M13" i="27"/>
  <c r="N12" i="27" s="1"/>
  <c r="O12" i="27"/>
  <c r="M12" i="27"/>
  <c r="B12" i="27"/>
  <c r="N11" i="27"/>
  <c r="M11" i="27"/>
  <c r="M10" i="27"/>
  <c r="M9" i="27"/>
  <c r="N8" i="27" s="1"/>
  <c r="O8" i="27" s="1"/>
  <c r="M8" i="27"/>
  <c r="B8" i="27"/>
  <c r="N7" i="27"/>
  <c r="M7" i="27"/>
  <c r="M6" i="27"/>
  <c r="M5" i="27"/>
  <c r="N4" i="27" s="1"/>
  <c r="O4" i="27" s="1"/>
  <c r="M4" i="27"/>
  <c r="B4" i="27"/>
  <c r="N107" i="26"/>
  <c r="M107" i="26"/>
  <c r="M106" i="26"/>
  <c r="M105" i="26"/>
  <c r="N104" i="26" s="1"/>
  <c r="O104" i="26"/>
  <c r="M104" i="26"/>
  <c r="B104" i="26"/>
  <c r="N103" i="26"/>
  <c r="M103" i="26"/>
  <c r="M102" i="26"/>
  <c r="M101" i="26"/>
  <c r="N100" i="26" s="1"/>
  <c r="O100" i="26"/>
  <c r="M100" i="26"/>
  <c r="B100" i="26"/>
  <c r="N99" i="26"/>
  <c r="M99" i="26"/>
  <c r="M98" i="26"/>
  <c r="M97" i="26"/>
  <c r="N96" i="26" s="1"/>
  <c r="O96" i="26" s="1"/>
  <c r="M96" i="26"/>
  <c r="B96" i="26"/>
  <c r="N95" i="26"/>
  <c r="M95" i="26"/>
  <c r="M94" i="26"/>
  <c r="M93" i="26"/>
  <c r="N92" i="26" s="1"/>
  <c r="O92" i="26" s="1"/>
  <c r="M92" i="26"/>
  <c r="B92" i="26"/>
  <c r="N91" i="26"/>
  <c r="M91" i="26"/>
  <c r="M90" i="26"/>
  <c r="M89" i="26"/>
  <c r="N88" i="26" s="1"/>
  <c r="O88" i="26"/>
  <c r="M88" i="26"/>
  <c r="B88" i="26"/>
  <c r="N87" i="26"/>
  <c r="M87" i="26"/>
  <c r="M86" i="26"/>
  <c r="M85" i="26"/>
  <c r="N84" i="26" s="1"/>
  <c r="O84" i="26"/>
  <c r="M84" i="26"/>
  <c r="B84" i="26"/>
  <c r="N83" i="26"/>
  <c r="M83" i="26"/>
  <c r="M82" i="26"/>
  <c r="M81" i="26"/>
  <c r="N80" i="26" s="1"/>
  <c r="O80" i="26" s="1"/>
  <c r="M80" i="26"/>
  <c r="B80" i="26"/>
  <c r="N79" i="26"/>
  <c r="M79" i="26"/>
  <c r="M78" i="26"/>
  <c r="M77" i="26"/>
  <c r="N76" i="26" s="1"/>
  <c r="O76" i="26" s="1"/>
  <c r="M76" i="26"/>
  <c r="B76" i="26"/>
  <c r="N75" i="26"/>
  <c r="M75" i="26"/>
  <c r="M74" i="26"/>
  <c r="M73" i="26"/>
  <c r="N72" i="26" s="1"/>
  <c r="O72" i="26"/>
  <c r="M72" i="26"/>
  <c r="B72" i="26"/>
  <c r="N71" i="26"/>
  <c r="M71" i="26"/>
  <c r="L71" i="26"/>
  <c r="M70" i="26"/>
  <c r="M69" i="26"/>
  <c r="M68" i="26"/>
  <c r="B68" i="26"/>
  <c r="N67" i="26"/>
  <c r="M67" i="26"/>
  <c r="M66" i="26"/>
  <c r="M65" i="26"/>
  <c r="M64" i="26"/>
  <c r="B64" i="26"/>
  <c r="N63" i="26"/>
  <c r="M63" i="26"/>
  <c r="M62" i="26"/>
  <c r="M61" i="26"/>
  <c r="O60" i="26"/>
  <c r="M60" i="26"/>
  <c r="N60" i="26" s="1"/>
  <c r="B60" i="26"/>
  <c r="N59" i="26"/>
  <c r="M59" i="26"/>
  <c r="M58" i="26"/>
  <c r="M57" i="26"/>
  <c r="M56" i="26"/>
  <c r="N56" i="26" s="1"/>
  <c r="O56" i="26" s="1"/>
  <c r="B56" i="26"/>
  <c r="N55" i="26"/>
  <c r="M55" i="26"/>
  <c r="M54" i="26"/>
  <c r="M53" i="26"/>
  <c r="M52" i="26"/>
  <c r="B52" i="26"/>
  <c r="N51" i="26"/>
  <c r="M51" i="26"/>
  <c r="M50" i="26"/>
  <c r="M49" i="26"/>
  <c r="M48" i="26"/>
  <c r="B48" i="26"/>
  <c r="N47" i="26"/>
  <c r="M47" i="26"/>
  <c r="M46" i="26"/>
  <c r="M45" i="26"/>
  <c r="M44" i="26"/>
  <c r="N44" i="26" s="1"/>
  <c r="O44" i="26" s="1"/>
  <c r="B44" i="26"/>
  <c r="N43" i="26"/>
  <c r="M43" i="26"/>
  <c r="M42" i="26"/>
  <c r="M41" i="26"/>
  <c r="M40" i="26"/>
  <c r="B40" i="26"/>
  <c r="N39" i="26"/>
  <c r="M39" i="26"/>
  <c r="M38" i="26"/>
  <c r="M37" i="26"/>
  <c r="M36" i="26"/>
  <c r="B36" i="26"/>
  <c r="N35" i="26"/>
  <c r="M35" i="26"/>
  <c r="M34" i="26"/>
  <c r="M33" i="26"/>
  <c r="M32" i="26"/>
  <c r="B32" i="26"/>
  <c r="N31" i="26"/>
  <c r="O28" i="26" s="1"/>
  <c r="L31" i="26"/>
  <c r="M31" i="26" s="1"/>
  <c r="K31" i="26"/>
  <c r="M30" i="26"/>
  <c r="M29" i="26"/>
  <c r="N28" i="26"/>
  <c r="M28" i="26"/>
  <c r="B28" i="26"/>
  <c r="N27" i="26"/>
  <c r="M27" i="26"/>
  <c r="M26" i="26"/>
  <c r="M25" i="26"/>
  <c r="O24" i="26"/>
  <c r="N24" i="26"/>
  <c r="M24" i="26"/>
  <c r="B24" i="26"/>
  <c r="N23" i="26"/>
  <c r="M23" i="26"/>
  <c r="M22" i="26"/>
  <c r="M21" i="26"/>
  <c r="O20" i="26"/>
  <c r="N20" i="26"/>
  <c r="M20" i="26"/>
  <c r="B20" i="26"/>
  <c r="N19" i="26"/>
  <c r="M19" i="26"/>
  <c r="M18" i="26"/>
  <c r="M17" i="26"/>
  <c r="O16" i="26"/>
  <c r="N16" i="26"/>
  <c r="M16" i="26"/>
  <c r="B16" i="26"/>
  <c r="N15" i="26"/>
  <c r="M15" i="26"/>
  <c r="M14" i="26"/>
  <c r="M13" i="26"/>
  <c r="O12" i="26"/>
  <c r="N12" i="26"/>
  <c r="M12" i="26"/>
  <c r="B12" i="26"/>
  <c r="N11" i="26"/>
  <c r="M11" i="26"/>
  <c r="M10" i="26"/>
  <c r="M9" i="26"/>
  <c r="O8" i="26"/>
  <c r="N8" i="26"/>
  <c r="M8" i="26"/>
  <c r="B8" i="26"/>
  <c r="N7" i="26"/>
  <c r="M7" i="26"/>
  <c r="M6" i="26"/>
  <c r="M5" i="26"/>
  <c r="O4" i="26"/>
  <c r="N4" i="26"/>
  <c r="M4" i="26"/>
  <c r="B4" i="26"/>
  <c r="N107" i="25"/>
  <c r="M107" i="25"/>
  <c r="M106" i="25"/>
  <c r="M105" i="25"/>
  <c r="O104" i="25"/>
  <c r="N104" i="25"/>
  <c r="M104" i="25"/>
  <c r="B104" i="25"/>
  <c r="N103" i="25"/>
  <c r="M103" i="25"/>
  <c r="M102" i="25"/>
  <c r="M101" i="25"/>
  <c r="O100" i="25"/>
  <c r="N100" i="25"/>
  <c r="M100" i="25"/>
  <c r="B100" i="25"/>
  <c r="N99" i="25"/>
  <c r="M99" i="25"/>
  <c r="M98" i="25"/>
  <c r="M97" i="25"/>
  <c r="O96" i="25"/>
  <c r="N96" i="25"/>
  <c r="M96" i="25"/>
  <c r="B96" i="25"/>
  <c r="N95" i="25"/>
  <c r="M95" i="25"/>
  <c r="M94" i="25"/>
  <c r="M93" i="25"/>
  <c r="O92" i="25"/>
  <c r="N92" i="25"/>
  <c r="M92" i="25"/>
  <c r="B92" i="25"/>
  <c r="N91" i="25"/>
  <c r="M91" i="25"/>
  <c r="M90" i="25"/>
  <c r="M89" i="25"/>
  <c r="O88" i="25"/>
  <c r="N88" i="25"/>
  <c r="M88" i="25"/>
  <c r="B88" i="25"/>
  <c r="N87" i="25"/>
  <c r="M87" i="25"/>
  <c r="M86" i="25"/>
  <c r="M85" i="25"/>
  <c r="O84" i="25"/>
  <c r="N84" i="25"/>
  <c r="M84" i="25"/>
  <c r="B84" i="25"/>
  <c r="N83" i="25"/>
  <c r="M83" i="25"/>
  <c r="M82" i="25"/>
  <c r="M81" i="25"/>
  <c r="O80" i="25"/>
  <c r="N80" i="25"/>
  <c r="M80" i="25"/>
  <c r="B80" i="25"/>
  <c r="N79" i="25"/>
  <c r="M79" i="25"/>
  <c r="M78" i="25"/>
  <c r="M77" i="25"/>
  <c r="O76" i="25"/>
  <c r="N76" i="25"/>
  <c r="M76" i="25"/>
  <c r="B76" i="25"/>
  <c r="N75" i="25"/>
  <c r="M75" i="25"/>
  <c r="M74" i="25"/>
  <c r="M73" i="25"/>
  <c r="O72" i="25"/>
  <c r="N72" i="25"/>
  <c r="M72" i="25"/>
  <c r="B72" i="25"/>
  <c r="N71" i="25"/>
  <c r="M71" i="25"/>
  <c r="M70" i="25"/>
  <c r="M69" i="25"/>
  <c r="O68" i="25"/>
  <c r="N68" i="25"/>
  <c r="M68" i="25"/>
  <c r="B68" i="25"/>
  <c r="N67" i="25"/>
  <c r="M67" i="25"/>
  <c r="M66" i="25"/>
  <c r="M65" i="25"/>
  <c r="O64" i="25"/>
  <c r="N64" i="25"/>
  <c r="M64" i="25"/>
  <c r="B64" i="25"/>
  <c r="N63" i="25"/>
  <c r="M63" i="25"/>
  <c r="M62" i="25"/>
  <c r="M61" i="25"/>
  <c r="O60" i="25"/>
  <c r="N60" i="25"/>
  <c r="M60" i="25"/>
  <c r="B60" i="25"/>
  <c r="N59" i="25"/>
  <c r="M59" i="25"/>
  <c r="M58" i="25"/>
  <c r="M57" i="25"/>
  <c r="O56" i="25"/>
  <c r="N56" i="25"/>
  <c r="M56" i="25"/>
  <c r="B56" i="25"/>
  <c r="N55" i="25"/>
  <c r="M55" i="25"/>
  <c r="M54" i="25"/>
  <c r="M53" i="25"/>
  <c r="O52" i="25"/>
  <c r="N52" i="25"/>
  <c r="M52" i="25"/>
  <c r="B52" i="25"/>
  <c r="N51" i="25"/>
  <c r="M51" i="25"/>
  <c r="M50" i="25"/>
  <c r="M49" i="25"/>
  <c r="O48" i="25"/>
  <c r="N48" i="25"/>
  <c r="M48" i="25"/>
  <c r="B48" i="25"/>
  <c r="N47" i="25"/>
  <c r="M47" i="25"/>
  <c r="M46" i="25"/>
  <c r="M45" i="25"/>
  <c r="O44" i="25"/>
  <c r="N44" i="25"/>
  <c r="M44" i="25"/>
  <c r="B44" i="25"/>
  <c r="N43" i="25"/>
  <c r="M43" i="25"/>
  <c r="M42" i="25"/>
  <c r="M41" i="25"/>
  <c r="O40" i="25"/>
  <c r="N40" i="25"/>
  <c r="M40" i="25"/>
  <c r="B40" i="25"/>
  <c r="N39" i="25"/>
  <c r="M39" i="25"/>
  <c r="M38" i="25"/>
  <c r="M37" i="25"/>
  <c r="O36" i="25"/>
  <c r="N36" i="25"/>
  <c r="M36" i="25"/>
  <c r="B36" i="25"/>
  <c r="N35" i="25"/>
  <c r="M35" i="25"/>
  <c r="M34" i="25"/>
  <c r="M33" i="25"/>
  <c r="O32" i="25"/>
  <c r="N32" i="25"/>
  <c r="M32" i="25"/>
  <c r="B32" i="25"/>
  <c r="N31" i="25"/>
  <c r="M31" i="25"/>
  <c r="M30" i="25"/>
  <c r="M29" i="25"/>
  <c r="O28" i="25"/>
  <c r="N28" i="25"/>
  <c r="M28" i="25"/>
  <c r="B28" i="25"/>
  <c r="N27" i="25"/>
  <c r="M27" i="25"/>
  <c r="M26" i="25"/>
  <c r="M25" i="25"/>
  <c r="O24" i="25"/>
  <c r="N24" i="25"/>
  <c r="M24" i="25"/>
  <c r="B24" i="25"/>
  <c r="N23" i="25"/>
  <c r="M23" i="25"/>
  <c r="M22" i="25"/>
  <c r="M21" i="25"/>
  <c r="O20" i="25"/>
  <c r="N20" i="25"/>
  <c r="M20" i="25"/>
  <c r="B20" i="25"/>
  <c r="N19" i="25"/>
  <c r="M19" i="25"/>
  <c r="M18" i="25"/>
  <c r="M17" i="25"/>
  <c r="O16" i="25"/>
  <c r="N16" i="25"/>
  <c r="M16" i="25"/>
  <c r="B16" i="25"/>
  <c r="N15" i="25"/>
  <c r="M15" i="25"/>
  <c r="M14" i="25"/>
  <c r="M13" i="25"/>
  <c r="O12" i="25"/>
  <c r="N12" i="25"/>
  <c r="M12" i="25"/>
  <c r="B12" i="25"/>
  <c r="N11" i="25"/>
  <c r="M11" i="25"/>
  <c r="M10" i="25"/>
  <c r="M9" i="25"/>
  <c r="O8" i="25"/>
  <c r="N8" i="25"/>
  <c r="M8" i="25"/>
  <c r="B8" i="25"/>
  <c r="N7" i="25"/>
  <c r="M7" i="25"/>
  <c r="M6" i="25"/>
  <c r="M5" i="25"/>
  <c r="O4" i="25"/>
  <c r="N4" i="25"/>
  <c r="M4" i="25"/>
  <c r="B4" i="25"/>
  <c r="N107" i="24"/>
  <c r="M107" i="24"/>
  <c r="M106" i="24"/>
  <c r="M105" i="24"/>
  <c r="O104" i="24"/>
  <c r="N104" i="24"/>
  <c r="M104" i="24"/>
  <c r="B104" i="24"/>
  <c r="N103" i="24"/>
  <c r="M103" i="24"/>
  <c r="M102" i="24"/>
  <c r="M101" i="24"/>
  <c r="O100" i="24"/>
  <c r="N100" i="24"/>
  <c r="M100" i="24"/>
  <c r="B100" i="24"/>
  <c r="N99" i="24"/>
  <c r="M99" i="24"/>
  <c r="M98" i="24"/>
  <c r="M97" i="24"/>
  <c r="O96" i="24"/>
  <c r="N96" i="24"/>
  <c r="M96" i="24"/>
  <c r="B96" i="24"/>
  <c r="N95" i="24"/>
  <c r="M95" i="24"/>
  <c r="M94" i="24"/>
  <c r="M93" i="24"/>
  <c r="O92" i="24"/>
  <c r="N92" i="24"/>
  <c r="M92" i="24"/>
  <c r="B92" i="24"/>
  <c r="N91" i="24"/>
  <c r="M91" i="24"/>
  <c r="M90" i="24"/>
  <c r="M89" i="24"/>
  <c r="O88" i="24"/>
  <c r="N88" i="24"/>
  <c r="M88" i="24"/>
  <c r="B88" i="24"/>
  <c r="N87" i="24"/>
  <c r="M87" i="24"/>
  <c r="M86" i="24"/>
  <c r="M85" i="24"/>
  <c r="O84" i="24"/>
  <c r="N84" i="24"/>
  <c r="M84" i="24"/>
  <c r="B84" i="24"/>
  <c r="N83" i="24"/>
  <c r="M83" i="24"/>
  <c r="M82" i="24"/>
  <c r="M81" i="24"/>
  <c r="O80" i="24"/>
  <c r="N80" i="24"/>
  <c r="M80" i="24"/>
  <c r="B80" i="24"/>
  <c r="N79" i="24"/>
  <c r="M79" i="24"/>
  <c r="M78" i="24"/>
  <c r="M77" i="24"/>
  <c r="O76" i="24"/>
  <c r="N76" i="24"/>
  <c r="M76" i="24"/>
  <c r="B76" i="24"/>
  <c r="N75" i="24"/>
  <c r="M75" i="24"/>
  <c r="M74" i="24"/>
  <c r="M73" i="24"/>
  <c r="O72" i="24"/>
  <c r="N72" i="24"/>
  <c r="M72" i="24"/>
  <c r="B72" i="24"/>
  <c r="N71" i="24"/>
  <c r="M71" i="24"/>
  <c r="M70" i="24"/>
  <c r="M69" i="24"/>
  <c r="O68" i="24"/>
  <c r="N68" i="24"/>
  <c r="M68" i="24"/>
  <c r="B68" i="24"/>
  <c r="N67" i="24"/>
  <c r="M67" i="24"/>
  <c r="M66" i="24"/>
  <c r="M65" i="24"/>
  <c r="O64" i="24"/>
  <c r="N64" i="24"/>
  <c r="M64" i="24"/>
  <c r="B64" i="24"/>
  <c r="N63" i="24"/>
  <c r="M63" i="24"/>
  <c r="M62" i="24"/>
  <c r="M61" i="24"/>
  <c r="O60" i="24"/>
  <c r="N60" i="24"/>
  <c r="M60" i="24"/>
  <c r="B60" i="24"/>
  <c r="N59" i="24"/>
  <c r="M59" i="24"/>
  <c r="M58" i="24"/>
  <c r="M57" i="24"/>
  <c r="O56" i="24"/>
  <c r="N56" i="24"/>
  <c r="M56" i="24"/>
  <c r="B56" i="24"/>
  <c r="N55" i="24"/>
  <c r="M55" i="24"/>
  <c r="M54" i="24"/>
  <c r="M53" i="24"/>
  <c r="O52" i="24"/>
  <c r="N52" i="24"/>
  <c r="M52" i="24"/>
  <c r="B52" i="24"/>
  <c r="N51" i="24"/>
  <c r="M51" i="24"/>
  <c r="M50" i="24"/>
  <c r="M49" i="24"/>
  <c r="O48" i="24"/>
  <c r="N48" i="24"/>
  <c r="M48" i="24"/>
  <c r="B48" i="24"/>
  <c r="N47" i="24"/>
  <c r="M47" i="24"/>
  <c r="M46" i="24"/>
  <c r="M45" i="24"/>
  <c r="O44" i="24"/>
  <c r="N44" i="24"/>
  <c r="M44" i="24"/>
  <c r="B44" i="24"/>
  <c r="N43" i="24"/>
  <c r="M43" i="24"/>
  <c r="M42" i="24"/>
  <c r="M41" i="24"/>
  <c r="O40" i="24"/>
  <c r="N40" i="24"/>
  <c r="M40" i="24"/>
  <c r="B40" i="24"/>
  <c r="N39" i="24"/>
  <c r="M39" i="24"/>
  <c r="M38" i="24"/>
  <c r="M37" i="24"/>
  <c r="O36" i="24"/>
  <c r="N36" i="24"/>
  <c r="M36" i="24"/>
  <c r="B36" i="24"/>
  <c r="N35" i="24"/>
  <c r="M35" i="24"/>
  <c r="M34" i="24"/>
  <c r="M33" i="24"/>
  <c r="O32" i="24"/>
  <c r="N32" i="24"/>
  <c r="M32" i="24"/>
  <c r="B32" i="24"/>
  <c r="N31" i="24"/>
  <c r="M31" i="24"/>
  <c r="M30" i="24"/>
  <c r="M29" i="24"/>
  <c r="O28" i="24"/>
  <c r="N28" i="24"/>
  <c r="M28" i="24"/>
  <c r="B28" i="24"/>
  <c r="N27" i="24"/>
  <c r="M27" i="24"/>
  <c r="M26" i="24"/>
  <c r="M25" i="24"/>
  <c r="O24" i="24"/>
  <c r="N24" i="24"/>
  <c r="M24" i="24"/>
  <c r="B24" i="24"/>
  <c r="N23" i="24"/>
  <c r="M23" i="24"/>
  <c r="M22" i="24"/>
  <c r="M21" i="24"/>
  <c r="O20" i="24"/>
  <c r="N20" i="24"/>
  <c r="M20" i="24"/>
  <c r="B20" i="24"/>
  <c r="N19" i="24"/>
  <c r="M19" i="24"/>
  <c r="M18" i="24"/>
  <c r="M17" i="24"/>
  <c r="O16" i="24"/>
  <c r="N16" i="24"/>
  <c r="M16" i="24"/>
  <c r="B16" i="24"/>
  <c r="N15" i="24"/>
  <c r="M15" i="24"/>
  <c r="M14" i="24"/>
  <c r="M13" i="24"/>
  <c r="O12" i="24"/>
  <c r="N12" i="24"/>
  <c r="M12" i="24"/>
  <c r="B12" i="24"/>
  <c r="N11" i="24"/>
  <c r="M11" i="24"/>
  <c r="M10" i="24"/>
  <c r="M9" i="24"/>
  <c r="O8" i="24"/>
  <c r="N8" i="24"/>
  <c r="M8" i="24"/>
  <c r="B8" i="24"/>
  <c r="N7" i="24"/>
  <c r="M7" i="24"/>
  <c r="M6" i="24"/>
  <c r="M5" i="24"/>
  <c r="O4" i="24"/>
  <c r="N4" i="24"/>
  <c r="M4" i="24"/>
  <c r="B4" i="24"/>
  <c r="N107" i="23"/>
  <c r="M107" i="23"/>
  <c r="M106" i="23"/>
  <c r="M105" i="23"/>
  <c r="O104" i="23"/>
  <c r="N104" i="23"/>
  <c r="M104" i="23"/>
  <c r="B104" i="23"/>
  <c r="N103" i="23"/>
  <c r="M103" i="23"/>
  <c r="M102" i="23"/>
  <c r="M101" i="23"/>
  <c r="O100" i="23"/>
  <c r="N100" i="23"/>
  <c r="M100" i="23"/>
  <c r="B100" i="23"/>
  <c r="N99" i="23"/>
  <c r="M99" i="23"/>
  <c r="M98" i="23"/>
  <c r="M97" i="23"/>
  <c r="O96" i="23"/>
  <c r="N96" i="23"/>
  <c r="M96" i="23"/>
  <c r="B96" i="23"/>
  <c r="N95" i="23"/>
  <c r="M95" i="23"/>
  <c r="M94" i="23"/>
  <c r="M93" i="23"/>
  <c r="O92" i="23"/>
  <c r="N92" i="23"/>
  <c r="M92" i="23"/>
  <c r="B92" i="23"/>
  <c r="N91" i="23"/>
  <c r="M91" i="23"/>
  <c r="M90" i="23"/>
  <c r="M89" i="23"/>
  <c r="O88" i="23"/>
  <c r="N88" i="23"/>
  <c r="M88" i="23"/>
  <c r="B88" i="23"/>
  <c r="N87" i="23"/>
  <c r="M87" i="23"/>
  <c r="M86" i="23"/>
  <c r="M85" i="23"/>
  <c r="O84" i="23"/>
  <c r="N84" i="23"/>
  <c r="M84" i="23"/>
  <c r="B84" i="23"/>
  <c r="N83" i="23"/>
  <c r="M83" i="23"/>
  <c r="M82" i="23"/>
  <c r="M81" i="23"/>
  <c r="O80" i="23"/>
  <c r="N80" i="23"/>
  <c r="M80" i="23"/>
  <c r="B80" i="23"/>
  <c r="N79" i="23"/>
  <c r="M79" i="23"/>
  <c r="M78" i="23"/>
  <c r="M77" i="23"/>
  <c r="O76" i="23"/>
  <c r="N76" i="23"/>
  <c r="M76" i="23"/>
  <c r="B76" i="23"/>
  <c r="N75" i="23"/>
  <c r="M75" i="23"/>
  <c r="M74" i="23"/>
  <c r="M73" i="23"/>
  <c r="O72" i="23"/>
  <c r="N72" i="23"/>
  <c r="M72" i="23"/>
  <c r="B72" i="23"/>
  <c r="N71" i="23"/>
  <c r="M71" i="23"/>
  <c r="M70" i="23"/>
  <c r="M69" i="23"/>
  <c r="O68" i="23"/>
  <c r="N68" i="23"/>
  <c r="M68" i="23"/>
  <c r="B68" i="23"/>
  <c r="N67" i="23"/>
  <c r="M67" i="23"/>
  <c r="L67" i="23"/>
  <c r="K67" i="23"/>
  <c r="M66" i="23"/>
  <c r="M65" i="23"/>
  <c r="M64" i="23"/>
  <c r="N64" i="23" s="1"/>
  <c r="O64" i="23" s="1"/>
  <c r="B64" i="23"/>
  <c r="N63" i="23"/>
  <c r="M63" i="23"/>
  <c r="M62" i="23"/>
  <c r="M61" i="23"/>
  <c r="M60" i="23"/>
  <c r="B60" i="23"/>
  <c r="N59" i="23"/>
  <c r="M59" i="23"/>
  <c r="M58" i="23"/>
  <c r="M57" i="23"/>
  <c r="M56" i="23"/>
  <c r="B56" i="23"/>
  <c r="N55" i="23"/>
  <c r="M55" i="23"/>
  <c r="M54" i="23"/>
  <c r="M53" i="23"/>
  <c r="M52" i="23"/>
  <c r="N52" i="23" s="1"/>
  <c r="O52" i="23" s="1"/>
  <c r="B52" i="23"/>
  <c r="N51" i="23"/>
  <c r="M51" i="23"/>
  <c r="M50" i="23"/>
  <c r="M49" i="23"/>
  <c r="M48" i="23"/>
  <c r="B48" i="23"/>
  <c r="N47" i="23"/>
  <c r="M47" i="23"/>
  <c r="M46" i="23"/>
  <c r="M45" i="23"/>
  <c r="M44" i="23"/>
  <c r="B44" i="23"/>
  <c r="N43" i="23"/>
  <c r="M43" i="23"/>
  <c r="M42" i="23"/>
  <c r="M41" i="23"/>
  <c r="M40" i="23"/>
  <c r="B40" i="23"/>
  <c r="N39" i="23"/>
  <c r="M39" i="23"/>
  <c r="M38" i="23"/>
  <c r="M37" i="23"/>
  <c r="O36" i="23"/>
  <c r="M36" i="23"/>
  <c r="N36" i="23" s="1"/>
  <c r="B36" i="23"/>
  <c r="N35" i="23"/>
  <c r="M35" i="23"/>
  <c r="M34" i="23"/>
  <c r="M33" i="23"/>
  <c r="M32" i="23"/>
  <c r="N32" i="23" s="1"/>
  <c r="O32" i="23" s="1"/>
  <c r="B32" i="23"/>
  <c r="N31" i="23"/>
  <c r="M31" i="23"/>
  <c r="M30" i="23"/>
  <c r="M29" i="23"/>
  <c r="M28" i="23"/>
  <c r="B28" i="23"/>
  <c r="N27" i="23"/>
  <c r="M27" i="23"/>
  <c r="M26" i="23"/>
  <c r="M25" i="23"/>
  <c r="M24" i="23"/>
  <c r="B24" i="23"/>
  <c r="N23" i="23"/>
  <c r="M23" i="23"/>
  <c r="M22" i="23"/>
  <c r="M21" i="23"/>
  <c r="M20" i="23"/>
  <c r="N20" i="23" s="1"/>
  <c r="O20" i="23" s="1"/>
  <c r="B20" i="23"/>
  <c r="L19" i="23"/>
  <c r="K19" i="23"/>
  <c r="M18" i="23"/>
  <c r="M17" i="23"/>
  <c r="N16" i="23"/>
  <c r="M16" i="23"/>
  <c r="B16" i="23"/>
  <c r="M15" i="23"/>
  <c r="N15" i="23" s="1"/>
  <c r="M14" i="23"/>
  <c r="M13" i="23"/>
  <c r="N12" i="23"/>
  <c r="O12" i="23" s="1"/>
  <c r="M12" i="23"/>
  <c r="B12" i="23"/>
  <c r="M11" i="23"/>
  <c r="N11" i="23" s="1"/>
  <c r="M10" i="23"/>
  <c r="M9" i="23"/>
  <c r="N8" i="23"/>
  <c r="M8" i="23"/>
  <c r="B8" i="23"/>
  <c r="M7" i="23"/>
  <c r="N7" i="23" s="1"/>
  <c r="M6" i="23"/>
  <c r="M5" i="23"/>
  <c r="N4" i="23"/>
  <c r="O4" i="23" s="1"/>
  <c r="M4" i="23"/>
  <c r="B4" i="23"/>
  <c r="M107" i="22"/>
  <c r="N107" i="22" s="1"/>
  <c r="M106" i="22"/>
  <c r="M105" i="22"/>
  <c r="N104" i="22"/>
  <c r="M104" i="22"/>
  <c r="B104" i="22"/>
  <c r="M103" i="22"/>
  <c r="N103" i="22" s="1"/>
  <c r="M102" i="22"/>
  <c r="M101" i="22"/>
  <c r="N100" i="22"/>
  <c r="O100" i="22" s="1"/>
  <c r="M100" i="22"/>
  <c r="B100" i="22"/>
  <c r="M99" i="22"/>
  <c r="N99" i="22" s="1"/>
  <c r="M98" i="22"/>
  <c r="M97" i="22"/>
  <c r="N96" i="22"/>
  <c r="M96" i="22"/>
  <c r="B96" i="22"/>
  <c r="M95" i="22"/>
  <c r="N95" i="22" s="1"/>
  <c r="M94" i="22"/>
  <c r="M93" i="22"/>
  <c r="N92" i="22"/>
  <c r="O92" i="22" s="1"/>
  <c r="M92" i="22"/>
  <c r="B92" i="22"/>
  <c r="M91" i="22"/>
  <c r="N91" i="22" s="1"/>
  <c r="M90" i="22"/>
  <c r="M89" i="22"/>
  <c r="N88" i="22"/>
  <c r="M88" i="22"/>
  <c r="B88" i="22"/>
  <c r="M87" i="22"/>
  <c r="N87" i="22" s="1"/>
  <c r="M86" i="22"/>
  <c r="M85" i="22"/>
  <c r="N84" i="22"/>
  <c r="O84" i="22" s="1"/>
  <c r="M84" i="22"/>
  <c r="B84" i="22"/>
  <c r="M83" i="22"/>
  <c r="N83" i="22" s="1"/>
  <c r="M82" i="22"/>
  <c r="M81" i="22"/>
  <c r="N80" i="22"/>
  <c r="M80" i="22"/>
  <c r="B80" i="22"/>
  <c r="M79" i="22"/>
  <c r="N79" i="22" s="1"/>
  <c r="M78" i="22"/>
  <c r="M77" i="22"/>
  <c r="N76" i="22"/>
  <c r="O76" i="22" s="1"/>
  <c r="M76" i="22"/>
  <c r="B76" i="22"/>
  <c r="M75" i="22"/>
  <c r="N75" i="22" s="1"/>
  <c r="M74" i="22"/>
  <c r="M73" i="22"/>
  <c r="N72" i="22"/>
  <c r="M72" i="22"/>
  <c r="B72" i="22"/>
  <c r="M71" i="22"/>
  <c r="N71" i="22" s="1"/>
  <c r="M70" i="22"/>
  <c r="M69" i="22"/>
  <c r="N68" i="22"/>
  <c r="O68" i="22" s="1"/>
  <c r="M68" i="22"/>
  <c r="B68" i="22"/>
  <c r="M67" i="22"/>
  <c r="N67" i="22" s="1"/>
  <c r="M66" i="22"/>
  <c r="M65" i="22"/>
  <c r="N64" i="22"/>
  <c r="M64" i="22"/>
  <c r="B64" i="22"/>
  <c r="M63" i="22"/>
  <c r="N63" i="22" s="1"/>
  <c r="M62" i="22"/>
  <c r="M61" i="22"/>
  <c r="N60" i="22"/>
  <c r="O60" i="22" s="1"/>
  <c r="M60" i="22"/>
  <c r="B60" i="22"/>
  <c r="M59" i="22"/>
  <c r="N59" i="22" s="1"/>
  <c r="M58" i="22"/>
  <c r="M57" i="22"/>
  <c r="N56" i="22"/>
  <c r="M56" i="22"/>
  <c r="B56" i="22"/>
  <c r="M55" i="22"/>
  <c r="N55" i="22" s="1"/>
  <c r="M54" i="22"/>
  <c r="M53" i="22"/>
  <c r="N52" i="22"/>
  <c r="O52" i="22" s="1"/>
  <c r="M52" i="22"/>
  <c r="B52" i="22"/>
  <c r="M51" i="22"/>
  <c r="N51" i="22" s="1"/>
  <c r="M50" i="22"/>
  <c r="M49" i="22"/>
  <c r="N48" i="22"/>
  <c r="M48" i="22"/>
  <c r="B48" i="22"/>
  <c r="M47" i="22"/>
  <c r="N47" i="22" s="1"/>
  <c r="M46" i="22"/>
  <c r="M45" i="22"/>
  <c r="N44" i="22"/>
  <c r="O44" i="22" s="1"/>
  <c r="M44" i="22"/>
  <c r="B44" i="22"/>
  <c r="M43" i="22"/>
  <c r="N43" i="22" s="1"/>
  <c r="M42" i="22"/>
  <c r="M41" i="22"/>
  <c r="N40" i="22"/>
  <c r="M40" i="22"/>
  <c r="B40" i="22"/>
  <c r="M39" i="22"/>
  <c r="N39" i="22" s="1"/>
  <c r="M38" i="22"/>
  <c r="M37" i="22"/>
  <c r="N36" i="22"/>
  <c r="O36" i="22" s="1"/>
  <c r="M36" i="22"/>
  <c r="B36" i="22"/>
  <c r="M35" i="22"/>
  <c r="N35" i="22" s="1"/>
  <c r="M34" i="22"/>
  <c r="M33" i="22"/>
  <c r="N32" i="22"/>
  <c r="M32" i="22"/>
  <c r="B32" i="22"/>
  <c r="M31" i="22"/>
  <c r="N31" i="22" s="1"/>
  <c r="M30" i="22"/>
  <c r="M29" i="22"/>
  <c r="N28" i="22"/>
  <c r="O28" i="22" s="1"/>
  <c r="M28" i="22"/>
  <c r="B28" i="22"/>
  <c r="M27" i="22"/>
  <c r="N27" i="22" s="1"/>
  <c r="M26" i="22"/>
  <c r="M25" i="22"/>
  <c r="N24" i="22"/>
  <c r="M24" i="22"/>
  <c r="B24" i="22"/>
  <c r="M23" i="22"/>
  <c r="N23" i="22" s="1"/>
  <c r="M22" i="22"/>
  <c r="M21" i="22"/>
  <c r="N20" i="22"/>
  <c r="O20" i="22" s="1"/>
  <c r="M20" i="22"/>
  <c r="B20" i="22"/>
  <c r="M19" i="22"/>
  <c r="N19" i="22" s="1"/>
  <c r="M18" i="22"/>
  <c r="M17" i="22"/>
  <c r="N16" i="22"/>
  <c r="M16" i="22"/>
  <c r="B16" i="22"/>
  <c r="M15" i="22"/>
  <c r="N15" i="22" s="1"/>
  <c r="M14" i="22"/>
  <c r="M13" i="22"/>
  <c r="N12" i="22"/>
  <c r="O12" i="22" s="1"/>
  <c r="M12" i="22"/>
  <c r="B12" i="22"/>
  <c r="M11" i="22"/>
  <c r="N11" i="22" s="1"/>
  <c r="M10" i="22"/>
  <c r="M9" i="22"/>
  <c r="N8" i="22"/>
  <c r="M8" i="22"/>
  <c r="B8" i="22"/>
  <c r="M7" i="22"/>
  <c r="N7" i="22" s="1"/>
  <c r="M6" i="22"/>
  <c r="M5" i="22"/>
  <c r="N4" i="22"/>
  <c r="O4" i="22" s="1"/>
  <c r="M4" i="22"/>
  <c r="B4" i="22"/>
  <c r="M107" i="21"/>
  <c r="N107" i="21" s="1"/>
  <c r="M106" i="21"/>
  <c r="M105" i="21"/>
  <c r="N104" i="21"/>
  <c r="M104" i="21"/>
  <c r="B104" i="21"/>
  <c r="M103" i="21"/>
  <c r="N103" i="21" s="1"/>
  <c r="M102" i="21"/>
  <c r="M101" i="21"/>
  <c r="N100" i="21"/>
  <c r="O100" i="21" s="1"/>
  <c r="M100" i="21"/>
  <c r="B100" i="21"/>
  <c r="M99" i="21"/>
  <c r="N99" i="21" s="1"/>
  <c r="M98" i="21"/>
  <c r="M97" i="21"/>
  <c r="N96" i="21"/>
  <c r="M96" i="21"/>
  <c r="B96" i="21"/>
  <c r="M95" i="21"/>
  <c r="N95" i="21" s="1"/>
  <c r="M94" i="21"/>
  <c r="M93" i="21"/>
  <c r="N92" i="21"/>
  <c r="O92" i="21" s="1"/>
  <c r="M92" i="21"/>
  <c r="B92" i="21"/>
  <c r="M91" i="21"/>
  <c r="N91" i="21" s="1"/>
  <c r="M90" i="21"/>
  <c r="M89" i="21"/>
  <c r="N88" i="21"/>
  <c r="M88" i="21"/>
  <c r="B88" i="21"/>
  <c r="M87" i="21"/>
  <c r="N87" i="21" s="1"/>
  <c r="M86" i="21"/>
  <c r="M85" i="21"/>
  <c r="N84" i="21"/>
  <c r="O84" i="21" s="1"/>
  <c r="M84" i="21"/>
  <c r="B84" i="21"/>
  <c r="M83" i="21"/>
  <c r="N83" i="21" s="1"/>
  <c r="M82" i="21"/>
  <c r="M81" i="21"/>
  <c r="N80" i="21"/>
  <c r="M80" i="21"/>
  <c r="B80" i="21"/>
  <c r="M79" i="21"/>
  <c r="N79" i="21" s="1"/>
  <c r="M78" i="21"/>
  <c r="M77" i="21"/>
  <c r="N76" i="21"/>
  <c r="O76" i="21" s="1"/>
  <c r="M76" i="21"/>
  <c r="B76" i="21"/>
  <c r="M75" i="21"/>
  <c r="N75" i="21" s="1"/>
  <c r="M74" i="21"/>
  <c r="M73" i="21"/>
  <c r="N72" i="21"/>
  <c r="M72" i="21"/>
  <c r="B72" i="21"/>
  <c r="M71" i="21"/>
  <c r="N71" i="21" s="1"/>
  <c r="M70" i="21"/>
  <c r="M69" i="21"/>
  <c r="N68" i="21"/>
  <c r="O68" i="21" s="1"/>
  <c r="M68" i="21"/>
  <c r="B68" i="21"/>
  <c r="M67" i="21"/>
  <c r="N67" i="21" s="1"/>
  <c r="M66" i="21"/>
  <c r="M65" i="21"/>
  <c r="N64" i="21"/>
  <c r="M64" i="21"/>
  <c r="B64" i="21"/>
  <c r="M63" i="21"/>
  <c r="N63" i="21" s="1"/>
  <c r="M62" i="21"/>
  <c r="M61" i="21"/>
  <c r="N60" i="21"/>
  <c r="O60" i="21" s="1"/>
  <c r="M60" i="21"/>
  <c r="B60" i="21"/>
  <c r="M59" i="21"/>
  <c r="N59" i="21" s="1"/>
  <c r="M58" i="21"/>
  <c r="M57" i="21"/>
  <c r="N56" i="21"/>
  <c r="M56" i="21"/>
  <c r="B56" i="21"/>
  <c r="M55" i="21"/>
  <c r="N55" i="21" s="1"/>
  <c r="M54" i="21"/>
  <c r="M53" i="21"/>
  <c r="N52" i="21"/>
  <c r="O52" i="21" s="1"/>
  <c r="M52" i="21"/>
  <c r="B52" i="21"/>
  <c r="M51" i="21"/>
  <c r="N51" i="21" s="1"/>
  <c r="M50" i="21"/>
  <c r="M49" i="21"/>
  <c r="N48" i="21"/>
  <c r="M48" i="21"/>
  <c r="B48" i="21"/>
  <c r="M47" i="21"/>
  <c r="N47" i="21" s="1"/>
  <c r="M46" i="21"/>
  <c r="M45" i="21"/>
  <c r="N44" i="21"/>
  <c r="O44" i="21" s="1"/>
  <c r="M44" i="21"/>
  <c r="B44" i="21"/>
  <c r="M43" i="21"/>
  <c r="N43" i="21" s="1"/>
  <c r="M42" i="21"/>
  <c r="M41" i="21"/>
  <c r="N40" i="21"/>
  <c r="M40" i="21"/>
  <c r="B40" i="21"/>
  <c r="M39" i="21"/>
  <c r="N39" i="21" s="1"/>
  <c r="M38" i="21"/>
  <c r="M37" i="21"/>
  <c r="N36" i="21"/>
  <c r="O36" i="21" s="1"/>
  <c r="M36" i="21"/>
  <c r="B36" i="21"/>
  <c r="M35" i="21"/>
  <c r="N35" i="21" s="1"/>
  <c r="M34" i="21"/>
  <c r="M33" i="21"/>
  <c r="N32" i="21"/>
  <c r="M32" i="21"/>
  <c r="B32" i="21"/>
  <c r="M31" i="21"/>
  <c r="N31" i="21" s="1"/>
  <c r="M30" i="21"/>
  <c r="M29" i="21"/>
  <c r="N28" i="21"/>
  <c r="O28" i="21" s="1"/>
  <c r="M28" i="21"/>
  <c r="B28" i="21"/>
  <c r="M27" i="21"/>
  <c r="N27" i="21" s="1"/>
  <c r="M26" i="21"/>
  <c r="M25" i="21"/>
  <c r="N24" i="21"/>
  <c r="M24" i="21"/>
  <c r="B24" i="21"/>
  <c r="M23" i="21"/>
  <c r="N23" i="21" s="1"/>
  <c r="M22" i="21"/>
  <c r="M21" i="21"/>
  <c r="N20" i="21"/>
  <c r="O20" i="21" s="1"/>
  <c r="M20" i="21"/>
  <c r="B20" i="21"/>
  <c r="M19" i="21"/>
  <c r="N19" i="21" s="1"/>
  <c r="M18" i="21"/>
  <c r="M17" i="21"/>
  <c r="N16" i="21"/>
  <c r="M16" i="21"/>
  <c r="B16" i="21"/>
  <c r="M15" i="21"/>
  <c r="N15" i="21" s="1"/>
  <c r="M14" i="21"/>
  <c r="M13" i="21"/>
  <c r="N12" i="21"/>
  <c r="O12" i="21" s="1"/>
  <c r="M12" i="21"/>
  <c r="B12" i="21"/>
  <c r="M11" i="21"/>
  <c r="N11" i="21" s="1"/>
  <c r="M10" i="21"/>
  <c r="M9" i="21"/>
  <c r="N8" i="21"/>
  <c r="M8" i="21"/>
  <c r="B8" i="21"/>
  <c r="M7" i="21"/>
  <c r="N7" i="21" s="1"/>
  <c r="M6" i="21"/>
  <c r="M5" i="21"/>
  <c r="N4" i="21"/>
  <c r="O4" i="21" s="1"/>
  <c r="M4" i="21"/>
  <c r="B4" i="21"/>
  <c r="M107" i="20"/>
  <c r="N107" i="20" s="1"/>
  <c r="M106" i="20"/>
  <c r="M105" i="20"/>
  <c r="N104" i="20"/>
  <c r="M104" i="20"/>
  <c r="B104" i="20"/>
  <c r="M103" i="20"/>
  <c r="N103" i="20" s="1"/>
  <c r="M102" i="20"/>
  <c r="M101" i="20"/>
  <c r="N100" i="20"/>
  <c r="O100" i="20" s="1"/>
  <c r="M100" i="20"/>
  <c r="B100" i="20"/>
  <c r="M99" i="20"/>
  <c r="N99" i="20" s="1"/>
  <c r="M98" i="20"/>
  <c r="M97" i="20"/>
  <c r="N96" i="20"/>
  <c r="M96" i="20"/>
  <c r="B96" i="20"/>
  <c r="M95" i="20"/>
  <c r="N95" i="20" s="1"/>
  <c r="M94" i="20"/>
  <c r="M93" i="20"/>
  <c r="N92" i="20"/>
  <c r="O92" i="20" s="1"/>
  <c r="M92" i="20"/>
  <c r="B92" i="20"/>
  <c r="M91" i="20"/>
  <c r="N91" i="20" s="1"/>
  <c r="M90" i="20"/>
  <c r="M89" i="20"/>
  <c r="N88" i="20"/>
  <c r="M88" i="20"/>
  <c r="B88" i="20"/>
  <c r="M87" i="20"/>
  <c r="N87" i="20" s="1"/>
  <c r="M86" i="20"/>
  <c r="M85" i="20"/>
  <c r="N84" i="20"/>
  <c r="O84" i="20" s="1"/>
  <c r="M84" i="20"/>
  <c r="B84" i="20"/>
  <c r="M83" i="20"/>
  <c r="N83" i="20" s="1"/>
  <c r="M82" i="20"/>
  <c r="M81" i="20"/>
  <c r="N80" i="20"/>
  <c r="M80" i="20"/>
  <c r="B80" i="20"/>
  <c r="M79" i="20"/>
  <c r="N79" i="20" s="1"/>
  <c r="M78" i="20"/>
  <c r="M77" i="20"/>
  <c r="N76" i="20"/>
  <c r="O76" i="20" s="1"/>
  <c r="M76" i="20"/>
  <c r="B76" i="20"/>
  <c r="M75" i="20"/>
  <c r="N75" i="20" s="1"/>
  <c r="M74" i="20"/>
  <c r="M73" i="20"/>
  <c r="N72" i="20"/>
  <c r="M72" i="20"/>
  <c r="B72" i="20"/>
  <c r="M71" i="20"/>
  <c r="N71" i="20" s="1"/>
  <c r="M70" i="20"/>
  <c r="M69" i="20"/>
  <c r="N68" i="20"/>
  <c r="O68" i="20" s="1"/>
  <c r="M68" i="20"/>
  <c r="B68" i="20"/>
  <c r="M67" i="20"/>
  <c r="N67" i="20" s="1"/>
  <c r="M66" i="20"/>
  <c r="M65" i="20"/>
  <c r="N64" i="20"/>
  <c r="M64" i="20"/>
  <c r="B64" i="20"/>
  <c r="M63" i="20"/>
  <c r="N63" i="20" s="1"/>
  <c r="M62" i="20"/>
  <c r="M61" i="20"/>
  <c r="N60" i="20"/>
  <c r="O60" i="20" s="1"/>
  <c r="M60" i="20"/>
  <c r="B60" i="20"/>
  <c r="M59" i="20"/>
  <c r="N59" i="20" s="1"/>
  <c r="M58" i="20"/>
  <c r="M57" i="20"/>
  <c r="N56" i="20"/>
  <c r="M56" i="20"/>
  <c r="B56" i="20"/>
  <c r="M55" i="20"/>
  <c r="N55" i="20" s="1"/>
  <c r="M54" i="20"/>
  <c r="M53" i="20"/>
  <c r="N52" i="20"/>
  <c r="O52" i="20" s="1"/>
  <c r="M52" i="20"/>
  <c r="B52" i="20"/>
  <c r="M51" i="20"/>
  <c r="N51" i="20" s="1"/>
  <c r="M50" i="20"/>
  <c r="M49" i="20"/>
  <c r="N48" i="20"/>
  <c r="M48" i="20"/>
  <c r="B48" i="20"/>
  <c r="M47" i="20"/>
  <c r="N47" i="20" s="1"/>
  <c r="M46" i="20"/>
  <c r="M45" i="20"/>
  <c r="N44" i="20"/>
  <c r="O44" i="20" s="1"/>
  <c r="M44" i="20"/>
  <c r="B44" i="20"/>
  <c r="M43" i="20"/>
  <c r="N43" i="20" s="1"/>
  <c r="M42" i="20"/>
  <c r="M41" i="20"/>
  <c r="N40" i="20"/>
  <c r="M40" i="20"/>
  <c r="B40" i="20"/>
  <c r="M39" i="20"/>
  <c r="N39" i="20" s="1"/>
  <c r="M38" i="20"/>
  <c r="M37" i="20"/>
  <c r="N36" i="20"/>
  <c r="O36" i="20" s="1"/>
  <c r="M36" i="20"/>
  <c r="B36" i="20"/>
  <c r="M35" i="20"/>
  <c r="N35" i="20" s="1"/>
  <c r="M34" i="20"/>
  <c r="M33" i="20"/>
  <c r="N32" i="20"/>
  <c r="M32" i="20"/>
  <c r="B32" i="20"/>
  <c r="M31" i="20"/>
  <c r="N31" i="20" s="1"/>
  <c r="M30" i="20"/>
  <c r="M29" i="20"/>
  <c r="N28" i="20"/>
  <c r="O28" i="20" s="1"/>
  <c r="M28" i="20"/>
  <c r="B28" i="20"/>
  <c r="M27" i="20"/>
  <c r="N27" i="20" s="1"/>
  <c r="M26" i="20"/>
  <c r="M25" i="20"/>
  <c r="N24" i="20"/>
  <c r="M24" i="20"/>
  <c r="B24" i="20"/>
  <c r="M23" i="20"/>
  <c r="N23" i="20" s="1"/>
  <c r="M22" i="20"/>
  <c r="M21" i="20"/>
  <c r="N20" i="20"/>
  <c r="O20" i="20" s="1"/>
  <c r="M20" i="20"/>
  <c r="B20" i="20"/>
  <c r="M19" i="20"/>
  <c r="N19" i="20" s="1"/>
  <c r="M18" i="20"/>
  <c r="M17" i="20"/>
  <c r="N16" i="20"/>
  <c r="M16" i="20"/>
  <c r="B16" i="20"/>
  <c r="M15" i="20"/>
  <c r="N15" i="20" s="1"/>
  <c r="M14" i="20"/>
  <c r="M13" i="20"/>
  <c r="N12" i="20"/>
  <c r="O12" i="20" s="1"/>
  <c r="M12" i="20"/>
  <c r="B12" i="20"/>
  <c r="M11" i="20"/>
  <c r="N11" i="20" s="1"/>
  <c r="M10" i="20"/>
  <c r="M9" i="20"/>
  <c r="N8" i="20"/>
  <c r="M8" i="20"/>
  <c r="B8" i="20"/>
  <c r="M7" i="20"/>
  <c r="N7" i="20" s="1"/>
  <c r="M6" i="20"/>
  <c r="M5" i="20"/>
  <c r="N4" i="20"/>
  <c r="O4" i="20" s="1"/>
  <c r="M4" i="20"/>
  <c r="B4" i="20"/>
  <c r="M107" i="19"/>
  <c r="N107" i="19" s="1"/>
  <c r="M106" i="19"/>
  <c r="M105" i="19"/>
  <c r="N104" i="19"/>
  <c r="M104" i="19"/>
  <c r="B104" i="19"/>
  <c r="M103" i="19"/>
  <c r="N103" i="19" s="1"/>
  <c r="M102" i="19"/>
  <c r="M101" i="19"/>
  <c r="N100" i="19"/>
  <c r="O100" i="19" s="1"/>
  <c r="M100" i="19"/>
  <c r="B100" i="19"/>
  <c r="M99" i="19"/>
  <c r="N99" i="19" s="1"/>
  <c r="M98" i="19"/>
  <c r="M97" i="19"/>
  <c r="N96" i="19"/>
  <c r="M96" i="19"/>
  <c r="B96" i="19"/>
  <c r="M95" i="19"/>
  <c r="N95" i="19" s="1"/>
  <c r="M94" i="19"/>
  <c r="M93" i="19"/>
  <c r="N92" i="19"/>
  <c r="O92" i="19" s="1"/>
  <c r="M92" i="19"/>
  <c r="B92" i="19"/>
  <c r="M91" i="19"/>
  <c r="N91" i="19" s="1"/>
  <c r="M90" i="19"/>
  <c r="M89" i="19"/>
  <c r="N88" i="19"/>
  <c r="M88" i="19"/>
  <c r="B88" i="19"/>
  <c r="M87" i="19"/>
  <c r="N87" i="19" s="1"/>
  <c r="M86" i="19"/>
  <c r="M85" i="19"/>
  <c r="N84" i="19"/>
  <c r="O84" i="19" s="1"/>
  <c r="M84" i="19"/>
  <c r="B84" i="19"/>
  <c r="M83" i="19"/>
  <c r="N83" i="19" s="1"/>
  <c r="M82" i="19"/>
  <c r="M81" i="19"/>
  <c r="N80" i="19"/>
  <c r="M80" i="19"/>
  <c r="B80" i="19"/>
  <c r="M79" i="19"/>
  <c r="N79" i="19" s="1"/>
  <c r="M78" i="19"/>
  <c r="M77" i="19"/>
  <c r="N76" i="19"/>
  <c r="O76" i="19" s="1"/>
  <c r="M76" i="19"/>
  <c r="B76" i="19"/>
  <c r="M75" i="19"/>
  <c r="N75" i="19" s="1"/>
  <c r="M74" i="19"/>
  <c r="M73" i="19"/>
  <c r="N72" i="19"/>
  <c r="M72" i="19"/>
  <c r="B72" i="19"/>
  <c r="M71" i="19"/>
  <c r="N71" i="19" s="1"/>
  <c r="M70" i="19"/>
  <c r="M69" i="19"/>
  <c r="N68" i="19"/>
  <c r="O68" i="19" s="1"/>
  <c r="M68" i="19"/>
  <c r="B68" i="19"/>
  <c r="M67" i="19"/>
  <c r="N67" i="19" s="1"/>
  <c r="M66" i="19"/>
  <c r="M65" i="19"/>
  <c r="N64" i="19"/>
  <c r="M64" i="19"/>
  <c r="B64" i="19"/>
  <c r="M63" i="19"/>
  <c r="N63" i="19" s="1"/>
  <c r="M62" i="19"/>
  <c r="M61" i="19"/>
  <c r="N60" i="19"/>
  <c r="O60" i="19" s="1"/>
  <c r="M60" i="19"/>
  <c r="B60" i="19"/>
  <c r="M59" i="19"/>
  <c r="N59" i="19" s="1"/>
  <c r="M58" i="19"/>
  <c r="M57" i="19"/>
  <c r="N56" i="19"/>
  <c r="M56" i="19"/>
  <c r="B56" i="19"/>
  <c r="M55" i="19"/>
  <c r="N55" i="19" s="1"/>
  <c r="M54" i="19"/>
  <c r="M53" i="19"/>
  <c r="N52" i="19"/>
  <c r="O52" i="19" s="1"/>
  <c r="M52" i="19"/>
  <c r="B52" i="19"/>
  <c r="M51" i="19"/>
  <c r="N51" i="19" s="1"/>
  <c r="M50" i="19"/>
  <c r="M49" i="19"/>
  <c r="N48" i="19"/>
  <c r="M48" i="19"/>
  <c r="B48" i="19"/>
  <c r="M47" i="19"/>
  <c r="N47" i="19" s="1"/>
  <c r="M46" i="19"/>
  <c r="M45" i="19"/>
  <c r="N44" i="19"/>
  <c r="O44" i="19" s="1"/>
  <c r="M44" i="19"/>
  <c r="B44" i="19"/>
  <c r="M43" i="19"/>
  <c r="N43" i="19" s="1"/>
  <c r="M42" i="19"/>
  <c r="M41" i="19"/>
  <c r="N40" i="19"/>
  <c r="M40" i="19"/>
  <c r="B40" i="19"/>
  <c r="M39" i="19"/>
  <c r="N39" i="19" s="1"/>
  <c r="M38" i="19"/>
  <c r="M37" i="19"/>
  <c r="N36" i="19"/>
  <c r="O36" i="19" s="1"/>
  <c r="M36" i="19"/>
  <c r="B36" i="19"/>
  <c r="M35" i="19"/>
  <c r="N35" i="19" s="1"/>
  <c r="M34" i="19"/>
  <c r="M33" i="19"/>
  <c r="N32" i="19"/>
  <c r="M32" i="19"/>
  <c r="B32" i="19"/>
  <c r="M31" i="19"/>
  <c r="N31" i="19" s="1"/>
  <c r="M30" i="19"/>
  <c r="M29" i="19"/>
  <c r="N28" i="19"/>
  <c r="O28" i="19" s="1"/>
  <c r="M28" i="19"/>
  <c r="B28" i="19"/>
  <c r="M27" i="19"/>
  <c r="N27" i="19" s="1"/>
  <c r="M26" i="19"/>
  <c r="M25" i="19"/>
  <c r="N24" i="19"/>
  <c r="M24" i="19"/>
  <c r="B24" i="19"/>
  <c r="M23" i="19"/>
  <c r="N23" i="19" s="1"/>
  <c r="M22" i="19"/>
  <c r="M21" i="19"/>
  <c r="N20" i="19"/>
  <c r="O20" i="19" s="1"/>
  <c r="M20" i="19"/>
  <c r="B20" i="19"/>
  <c r="M19" i="19"/>
  <c r="N19" i="19" s="1"/>
  <c r="M18" i="19"/>
  <c r="M17" i="19"/>
  <c r="N16" i="19"/>
  <c r="M16" i="19"/>
  <c r="B16" i="19"/>
  <c r="M15" i="19"/>
  <c r="N15" i="19" s="1"/>
  <c r="M14" i="19"/>
  <c r="M13" i="19"/>
  <c r="N12" i="19"/>
  <c r="O12" i="19" s="1"/>
  <c r="M12" i="19"/>
  <c r="B12" i="19"/>
  <c r="M11" i="19"/>
  <c r="N11" i="19" s="1"/>
  <c r="M10" i="19"/>
  <c r="M9" i="19"/>
  <c r="N8" i="19"/>
  <c r="M8" i="19"/>
  <c r="B8" i="19"/>
  <c r="M7" i="19"/>
  <c r="N7" i="19" s="1"/>
  <c r="M6" i="19"/>
  <c r="M5" i="19"/>
  <c r="N4" i="19"/>
  <c r="O4" i="19" s="1"/>
  <c r="M4" i="19"/>
  <c r="B4" i="19"/>
  <c r="M107" i="18"/>
  <c r="N107" i="18" s="1"/>
  <c r="M106" i="18"/>
  <c r="M105" i="18"/>
  <c r="N104" i="18"/>
  <c r="M104" i="18"/>
  <c r="B104" i="18"/>
  <c r="M103" i="18"/>
  <c r="N103" i="18" s="1"/>
  <c r="M102" i="18"/>
  <c r="M101" i="18"/>
  <c r="N100" i="18"/>
  <c r="O100" i="18" s="1"/>
  <c r="M100" i="18"/>
  <c r="B100" i="18"/>
  <c r="M99" i="18"/>
  <c r="N99" i="18" s="1"/>
  <c r="M98" i="18"/>
  <c r="M97" i="18"/>
  <c r="N96" i="18"/>
  <c r="M96" i="18"/>
  <c r="B96" i="18"/>
  <c r="M95" i="18"/>
  <c r="N95" i="18" s="1"/>
  <c r="M94" i="18"/>
  <c r="M93" i="18"/>
  <c r="N92" i="18"/>
  <c r="O92" i="18" s="1"/>
  <c r="M92" i="18"/>
  <c r="B92" i="18"/>
  <c r="M91" i="18"/>
  <c r="N91" i="18" s="1"/>
  <c r="M90" i="18"/>
  <c r="M89" i="18"/>
  <c r="N88" i="18"/>
  <c r="M88" i="18"/>
  <c r="B88" i="18"/>
  <c r="M87" i="18"/>
  <c r="N87" i="18" s="1"/>
  <c r="M86" i="18"/>
  <c r="M85" i="18"/>
  <c r="N84" i="18"/>
  <c r="O84" i="18" s="1"/>
  <c r="M84" i="18"/>
  <c r="B84" i="18"/>
  <c r="M83" i="18"/>
  <c r="N83" i="18" s="1"/>
  <c r="M82" i="18"/>
  <c r="M81" i="18"/>
  <c r="N80" i="18"/>
  <c r="M80" i="18"/>
  <c r="B80" i="18"/>
  <c r="M79" i="18"/>
  <c r="N79" i="18" s="1"/>
  <c r="M78" i="18"/>
  <c r="M77" i="18"/>
  <c r="N76" i="18"/>
  <c r="O76" i="18" s="1"/>
  <c r="M76" i="18"/>
  <c r="B76" i="18"/>
  <c r="M75" i="18"/>
  <c r="N75" i="18" s="1"/>
  <c r="M74" i="18"/>
  <c r="M73" i="18"/>
  <c r="N72" i="18"/>
  <c r="M72" i="18"/>
  <c r="B72" i="18"/>
  <c r="M71" i="18"/>
  <c r="N71" i="18" s="1"/>
  <c r="M70" i="18"/>
  <c r="M69" i="18"/>
  <c r="N68" i="18"/>
  <c r="O68" i="18" s="1"/>
  <c r="M68" i="18"/>
  <c r="B68" i="18"/>
  <c r="M67" i="18"/>
  <c r="N67" i="18" s="1"/>
  <c r="M66" i="18"/>
  <c r="M65" i="18"/>
  <c r="N64" i="18"/>
  <c r="M64" i="18"/>
  <c r="B64" i="18"/>
  <c r="M63" i="18"/>
  <c r="N63" i="18" s="1"/>
  <c r="M62" i="18"/>
  <c r="M61" i="18"/>
  <c r="N60" i="18"/>
  <c r="O60" i="18" s="1"/>
  <c r="M60" i="18"/>
  <c r="B60" i="18"/>
  <c r="M59" i="18"/>
  <c r="N59" i="18" s="1"/>
  <c r="M58" i="18"/>
  <c r="M57" i="18"/>
  <c r="N56" i="18"/>
  <c r="M56" i="18"/>
  <c r="B56" i="18"/>
  <c r="M55" i="18"/>
  <c r="N55" i="18" s="1"/>
  <c r="M54" i="18"/>
  <c r="M53" i="18"/>
  <c r="N52" i="18"/>
  <c r="O52" i="18" s="1"/>
  <c r="M52" i="18"/>
  <c r="B52" i="18"/>
  <c r="M51" i="18"/>
  <c r="N51" i="18" s="1"/>
  <c r="M50" i="18"/>
  <c r="M49" i="18"/>
  <c r="N48" i="18"/>
  <c r="M48" i="18"/>
  <c r="B48" i="18"/>
  <c r="M47" i="18"/>
  <c r="N47" i="18" s="1"/>
  <c r="M46" i="18"/>
  <c r="M45" i="18"/>
  <c r="N44" i="18"/>
  <c r="O44" i="18" s="1"/>
  <c r="M44" i="18"/>
  <c r="B44" i="18"/>
  <c r="M43" i="18"/>
  <c r="N43" i="18" s="1"/>
  <c r="M42" i="18"/>
  <c r="M41" i="18"/>
  <c r="N40" i="18"/>
  <c r="M40" i="18"/>
  <c r="B40" i="18"/>
  <c r="M39" i="18"/>
  <c r="N39" i="18" s="1"/>
  <c r="M38" i="18"/>
  <c r="M37" i="18"/>
  <c r="N36" i="18"/>
  <c r="O36" i="18" s="1"/>
  <c r="M36" i="18"/>
  <c r="B36" i="18"/>
  <c r="M35" i="18"/>
  <c r="N35" i="18" s="1"/>
  <c r="M34" i="18"/>
  <c r="M33" i="18"/>
  <c r="N32" i="18"/>
  <c r="M32" i="18"/>
  <c r="B32" i="18"/>
  <c r="M31" i="18"/>
  <c r="N31" i="18" s="1"/>
  <c r="M30" i="18"/>
  <c r="M29" i="18"/>
  <c r="N28" i="18"/>
  <c r="O28" i="18" s="1"/>
  <c r="M28" i="18"/>
  <c r="B28" i="18"/>
  <c r="M27" i="18"/>
  <c r="N27" i="18" s="1"/>
  <c r="M26" i="18"/>
  <c r="M25" i="18"/>
  <c r="N24" i="18"/>
  <c r="M24" i="18"/>
  <c r="B24" i="18"/>
  <c r="M23" i="18"/>
  <c r="N23" i="18" s="1"/>
  <c r="M22" i="18"/>
  <c r="M21" i="18"/>
  <c r="N20" i="18"/>
  <c r="O20" i="18" s="1"/>
  <c r="M20" i="18"/>
  <c r="B20" i="18"/>
  <c r="M19" i="18"/>
  <c r="N19" i="18" s="1"/>
  <c r="M18" i="18"/>
  <c r="M17" i="18"/>
  <c r="N16" i="18"/>
  <c r="M16" i="18"/>
  <c r="B16" i="18"/>
  <c r="M15" i="18"/>
  <c r="N15" i="18" s="1"/>
  <c r="M14" i="18"/>
  <c r="M13" i="18"/>
  <c r="N12" i="18"/>
  <c r="O12" i="18" s="1"/>
  <c r="M12" i="18"/>
  <c r="B12" i="18"/>
  <c r="M11" i="18"/>
  <c r="N11" i="18" s="1"/>
  <c r="M10" i="18"/>
  <c r="M9" i="18"/>
  <c r="N8" i="18"/>
  <c r="M8" i="18"/>
  <c r="B8" i="18"/>
  <c r="M7" i="18"/>
  <c r="N7" i="18" s="1"/>
  <c r="M6" i="18"/>
  <c r="M5" i="18"/>
  <c r="N4" i="18"/>
  <c r="O4" i="18" s="1"/>
  <c r="M4" i="18"/>
  <c r="B4" i="18"/>
  <c r="N332" i="17"/>
  <c r="M332" i="17"/>
  <c r="M331" i="17"/>
  <c r="M330" i="17"/>
  <c r="M329" i="17"/>
  <c r="M328" i="17"/>
  <c r="N328" i="17" s="1"/>
  <c r="M327" i="17"/>
  <c r="M326" i="17"/>
  <c r="N325" i="17"/>
  <c r="O325" i="17" s="1"/>
  <c r="M325" i="17"/>
  <c r="M324" i="17"/>
  <c r="N324" i="17" s="1"/>
  <c r="M323" i="17"/>
  <c r="M322" i="17"/>
  <c r="N321" i="17"/>
  <c r="O321" i="17" s="1"/>
  <c r="M321" i="17"/>
  <c r="M320" i="17"/>
  <c r="N320" i="17" s="1"/>
  <c r="M319" i="17"/>
  <c r="M318" i="17"/>
  <c r="N317" i="17" s="1"/>
  <c r="O317" i="17" s="1"/>
  <c r="M317" i="17"/>
  <c r="N316" i="17"/>
  <c r="M316" i="17"/>
  <c r="M315" i="17"/>
  <c r="M314" i="17"/>
  <c r="M313" i="17"/>
  <c r="N313" i="17" s="1"/>
  <c r="O313" i="17" s="1"/>
  <c r="N312" i="17"/>
  <c r="M312" i="17"/>
  <c r="M311" i="17"/>
  <c r="M310" i="17"/>
  <c r="N309" i="17" s="1"/>
  <c r="O309" i="17" s="1"/>
  <c r="M309" i="17"/>
  <c r="M308" i="17"/>
  <c r="N308" i="17" s="1"/>
  <c r="M307" i="17"/>
  <c r="M306" i="17"/>
  <c r="N305" i="17"/>
  <c r="M305" i="17"/>
  <c r="M304" i="17"/>
  <c r="N304" i="17" s="1"/>
  <c r="M303" i="17"/>
  <c r="M302" i="17"/>
  <c r="N301" i="17" s="1"/>
  <c r="O301" i="17" s="1"/>
  <c r="M301" i="17"/>
  <c r="N300" i="17"/>
  <c r="M300" i="17"/>
  <c r="M299" i="17"/>
  <c r="M298" i="17"/>
  <c r="M297" i="17"/>
  <c r="N297" i="17" s="1"/>
  <c r="O297" i="17" s="1"/>
  <c r="N296" i="17"/>
  <c r="M296" i="17"/>
  <c r="M295" i="17"/>
  <c r="M294" i="17"/>
  <c r="N293" i="17" s="1"/>
  <c r="O293" i="17" s="1"/>
  <c r="M293" i="17"/>
  <c r="N292" i="17"/>
  <c r="M292" i="17"/>
  <c r="M291" i="17"/>
  <c r="M290" i="17"/>
  <c r="O289" i="17"/>
  <c r="N289" i="17"/>
  <c r="M289" i="17"/>
  <c r="M288" i="17"/>
  <c r="N288" i="17" s="1"/>
  <c r="M287" i="17"/>
  <c r="M286" i="17"/>
  <c r="M285" i="17"/>
  <c r="N284" i="17"/>
  <c r="M284" i="17"/>
  <c r="M283" i="17"/>
  <c r="M282" i="17"/>
  <c r="M281" i="17"/>
  <c r="M280" i="17"/>
  <c r="N280" i="17" s="1"/>
  <c r="M279" i="17"/>
  <c r="M278" i="17"/>
  <c r="N277" i="17"/>
  <c r="O277" i="17" s="1"/>
  <c r="M277" i="17"/>
  <c r="N276" i="17"/>
  <c r="M276" i="17"/>
  <c r="M275" i="17"/>
  <c r="M274" i="17"/>
  <c r="M273" i="17"/>
  <c r="M272" i="17"/>
  <c r="N272" i="17" s="1"/>
  <c r="M271" i="17"/>
  <c r="M270" i="17"/>
  <c r="M269" i="17"/>
  <c r="N269" i="17" s="1"/>
  <c r="O269" i="17" s="1"/>
  <c r="N268" i="17"/>
  <c r="M268" i="17"/>
  <c r="M267" i="17"/>
  <c r="M266" i="17"/>
  <c r="M265" i="17"/>
  <c r="M264" i="17"/>
  <c r="N264" i="17" s="1"/>
  <c r="M263" i="17"/>
  <c r="M262" i="17"/>
  <c r="N261" i="17"/>
  <c r="O261" i="17" s="1"/>
  <c r="M261" i="17"/>
  <c r="M260" i="17"/>
  <c r="N260" i="17" s="1"/>
  <c r="M259" i="17"/>
  <c r="M258" i="17"/>
  <c r="M257" i="17"/>
  <c r="N257" i="17" s="1"/>
  <c r="O257" i="17" s="1"/>
  <c r="M256" i="17"/>
  <c r="N256" i="17" s="1"/>
  <c r="M255" i="17"/>
  <c r="M254" i="17"/>
  <c r="N253" i="17"/>
  <c r="O253" i="17" s="1"/>
  <c r="M253" i="17"/>
  <c r="N252" i="17"/>
  <c r="M252" i="17"/>
  <c r="M251" i="17"/>
  <c r="M250" i="17"/>
  <c r="M249" i="17"/>
  <c r="N248" i="17"/>
  <c r="M248" i="17"/>
  <c r="M247" i="17"/>
  <c r="M246" i="17"/>
  <c r="N245" i="17" s="1"/>
  <c r="O245" i="17"/>
  <c r="M245" i="17"/>
  <c r="M244" i="17"/>
  <c r="N244" i="17" s="1"/>
  <c r="M243" i="17"/>
  <c r="M242" i="17"/>
  <c r="N241" i="17"/>
  <c r="O241" i="17" s="1"/>
  <c r="M241" i="17"/>
  <c r="M240" i="17"/>
  <c r="N240" i="17" s="1"/>
  <c r="M239" i="17"/>
  <c r="M238" i="17"/>
  <c r="N237" i="17" s="1"/>
  <c r="O237" i="17" s="1"/>
  <c r="M237" i="17"/>
  <c r="N236" i="17"/>
  <c r="M236" i="17"/>
  <c r="M235" i="17"/>
  <c r="M234" i="17"/>
  <c r="O233" i="17"/>
  <c r="M233" i="17"/>
  <c r="N233" i="17" s="1"/>
  <c r="N232" i="17"/>
  <c r="M232" i="17"/>
  <c r="M231" i="17"/>
  <c r="M230" i="17"/>
  <c r="N229" i="17" s="1"/>
  <c r="O229" i="17" s="1"/>
  <c r="M229" i="17"/>
  <c r="N228" i="17"/>
  <c r="M228" i="17"/>
  <c r="M227" i="17"/>
  <c r="M226" i="17"/>
  <c r="O225" i="17"/>
  <c r="N225" i="17"/>
  <c r="M225" i="17"/>
  <c r="M224" i="17"/>
  <c r="N224" i="17" s="1"/>
  <c r="M223" i="17"/>
  <c r="M222" i="17"/>
  <c r="M221" i="17"/>
  <c r="N220" i="17"/>
  <c r="M220" i="17"/>
  <c r="M219" i="17"/>
  <c r="M218" i="17"/>
  <c r="M217" i="17"/>
  <c r="M216" i="17"/>
  <c r="N216" i="17" s="1"/>
  <c r="M215" i="17"/>
  <c r="M214" i="17"/>
  <c r="N213" i="17"/>
  <c r="O213" i="17" s="1"/>
  <c r="M213" i="17"/>
  <c r="N212" i="17"/>
  <c r="M212" i="17"/>
  <c r="M211" i="17"/>
  <c r="M210" i="17"/>
  <c r="M209" i="17"/>
  <c r="M208" i="17"/>
  <c r="N208" i="17" s="1"/>
  <c r="M207" i="17"/>
  <c r="M206" i="17"/>
  <c r="M205" i="17"/>
  <c r="N205" i="17" s="1"/>
  <c r="O205" i="17" s="1"/>
  <c r="N204" i="17"/>
  <c r="M204" i="17"/>
  <c r="M203" i="17"/>
  <c r="M202" i="17"/>
  <c r="M201" i="17"/>
  <c r="N200" i="17"/>
  <c r="M200" i="17"/>
  <c r="M199" i="17"/>
  <c r="M198" i="17"/>
  <c r="O197" i="17"/>
  <c r="N197" i="17"/>
  <c r="M197" i="17"/>
  <c r="M196" i="17"/>
  <c r="N196" i="17" s="1"/>
  <c r="M195" i="17"/>
  <c r="M194" i="17"/>
  <c r="M193" i="17"/>
  <c r="M192" i="17"/>
  <c r="N192" i="17" s="1"/>
  <c r="M191" i="17"/>
  <c r="M190" i="17"/>
  <c r="N189" i="17"/>
  <c r="O189" i="17" s="1"/>
  <c r="M189" i="17"/>
  <c r="N188" i="17"/>
  <c r="M188" i="17"/>
  <c r="M187" i="17"/>
  <c r="M186" i="17"/>
  <c r="M185" i="17"/>
  <c r="N184" i="17"/>
  <c r="M184" i="17"/>
  <c r="M183" i="17"/>
  <c r="M182" i="17"/>
  <c r="N181" i="17" s="1"/>
  <c r="O181" i="17"/>
  <c r="M181" i="17"/>
  <c r="N180" i="17"/>
  <c r="M180" i="17"/>
  <c r="M179" i="17"/>
  <c r="M178" i="17"/>
  <c r="O177" i="17"/>
  <c r="N177" i="17"/>
  <c r="M177" i="17"/>
  <c r="M176" i="17"/>
  <c r="N176" i="17" s="1"/>
  <c r="M175" i="17"/>
  <c r="M174" i="17"/>
  <c r="M173" i="17"/>
  <c r="N172" i="17"/>
  <c r="M172" i="17"/>
  <c r="M171" i="17"/>
  <c r="M170" i="17"/>
  <c r="O169" i="17"/>
  <c r="M169" i="17"/>
  <c r="N169" i="17" s="1"/>
  <c r="N168" i="17"/>
  <c r="M168" i="17"/>
  <c r="M167" i="17"/>
  <c r="M166" i="17"/>
  <c r="N165" i="17" s="1"/>
  <c r="O165" i="17" s="1"/>
  <c r="M165" i="17"/>
  <c r="N164" i="17"/>
  <c r="M164" i="17"/>
  <c r="M163" i="17"/>
  <c r="M162" i="17"/>
  <c r="O161" i="17"/>
  <c r="N161" i="17"/>
  <c r="M161" i="17"/>
  <c r="M160" i="17"/>
  <c r="N160" i="17" s="1"/>
  <c r="M159" i="17"/>
  <c r="M158" i="17"/>
  <c r="M157" i="17"/>
  <c r="N157" i="17" s="1"/>
  <c r="O157" i="17" s="1"/>
  <c r="N156" i="17"/>
  <c r="M156" i="17"/>
  <c r="M155" i="17"/>
  <c r="M154" i="17"/>
  <c r="M153" i="17"/>
  <c r="M152" i="17"/>
  <c r="N152" i="17" s="1"/>
  <c r="M151" i="17"/>
  <c r="M150" i="17"/>
  <c r="N149" i="17"/>
  <c r="M149" i="17"/>
  <c r="N148" i="17"/>
  <c r="M148" i="17"/>
  <c r="M147" i="17"/>
  <c r="M146" i="17"/>
  <c r="M145" i="17"/>
  <c r="N145" i="17" s="1"/>
  <c r="O145" i="17" s="1"/>
  <c r="M144" i="17"/>
  <c r="N144" i="17" s="1"/>
  <c r="M143" i="17"/>
  <c r="M142" i="17"/>
  <c r="N141" i="17"/>
  <c r="O141" i="17" s="1"/>
  <c r="M141" i="17"/>
  <c r="N140" i="17"/>
  <c r="M140" i="17"/>
  <c r="M139" i="17"/>
  <c r="M138" i="17"/>
  <c r="M137" i="17"/>
  <c r="N136" i="17"/>
  <c r="M136" i="17"/>
  <c r="M135" i="17"/>
  <c r="M134" i="17"/>
  <c r="O133" i="17"/>
  <c r="N133" i="17"/>
  <c r="M133" i="17"/>
  <c r="M132" i="17"/>
  <c r="N132" i="17" s="1"/>
  <c r="M131" i="17"/>
  <c r="M130" i="17"/>
  <c r="M129" i="17"/>
  <c r="M128" i="17"/>
  <c r="N128" i="17" s="1"/>
  <c r="M127" i="17"/>
  <c r="M126" i="17"/>
  <c r="N125" i="17"/>
  <c r="O125" i="17" s="1"/>
  <c r="M125" i="17"/>
  <c r="N124" i="17"/>
  <c r="M124" i="17"/>
  <c r="M123" i="17"/>
  <c r="M122" i="17"/>
  <c r="M121" i="17"/>
  <c r="N121" i="17" s="1"/>
  <c r="O121" i="17" s="1"/>
  <c r="N120" i="17"/>
  <c r="M120" i="17"/>
  <c r="M119" i="17"/>
  <c r="M118" i="17"/>
  <c r="N117" i="17" s="1"/>
  <c r="O117" i="17" s="1"/>
  <c r="M117" i="17"/>
  <c r="M116" i="17"/>
  <c r="N116" i="17" s="1"/>
  <c r="M115" i="17"/>
  <c r="M114" i="17"/>
  <c r="N113" i="17"/>
  <c r="M113" i="17"/>
  <c r="M112" i="17"/>
  <c r="N112" i="17" s="1"/>
  <c r="M111" i="17"/>
  <c r="M110" i="17"/>
  <c r="N109" i="17" s="1"/>
  <c r="O109" i="17" s="1"/>
  <c r="M109" i="17"/>
  <c r="N108" i="17"/>
  <c r="M108" i="17"/>
  <c r="M107" i="17"/>
  <c r="M106" i="17"/>
  <c r="M105" i="17"/>
  <c r="N105" i="17" s="1"/>
  <c r="O105" i="17" s="1"/>
  <c r="N104" i="17"/>
  <c r="M104" i="17"/>
  <c r="M103" i="17"/>
  <c r="M102" i="17"/>
  <c r="N101" i="17" s="1"/>
  <c r="O101" i="17" s="1"/>
  <c r="M101" i="17"/>
  <c r="N100" i="17"/>
  <c r="M100" i="17"/>
  <c r="M99" i="17"/>
  <c r="M98" i="17"/>
  <c r="O97" i="17"/>
  <c r="N97" i="17"/>
  <c r="M97" i="17"/>
  <c r="M96" i="17"/>
  <c r="N96" i="17" s="1"/>
  <c r="M95" i="17"/>
  <c r="M94" i="17"/>
  <c r="M93" i="17"/>
  <c r="N93" i="17" s="1"/>
  <c r="O93" i="17" s="1"/>
  <c r="N92" i="17"/>
  <c r="M92" i="17"/>
  <c r="M91" i="17"/>
  <c r="M90" i="17"/>
  <c r="M89" i="17"/>
  <c r="M88" i="17"/>
  <c r="N88" i="17" s="1"/>
  <c r="M87" i="17"/>
  <c r="M86" i="17"/>
  <c r="N85" i="17"/>
  <c r="M85" i="17"/>
  <c r="N84" i="17"/>
  <c r="M84" i="17"/>
  <c r="M83" i="17"/>
  <c r="M82" i="17"/>
  <c r="M81" i="17"/>
  <c r="N81" i="17" s="1"/>
  <c r="O81" i="17" s="1"/>
  <c r="M80" i="17"/>
  <c r="N80" i="17" s="1"/>
  <c r="M79" i="17"/>
  <c r="M78" i="17"/>
  <c r="N77" i="17"/>
  <c r="O77" i="17" s="1"/>
  <c r="M77" i="17"/>
  <c r="N76" i="17"/>
  <c r="M76" i="17"/>
  <c r="M75" i="17"/>
  <c r="M74" i="17"/>
  <c r="M73" i="17"/>
  <c r="N72" i="17"/>
  <c r="M72" i="17"/>
  <c r="M71" i="17"/>
  <c r="M70" i="17"/>
  <c r="O69" i="17"/>
  <c r="N69" i="17"/>
  <c r="M69" i="17"/>
  <c r="M68" i="17"/>
  <c r="N68" i="17" s="1"/>
  <c r="M67" i="17"/>
  <c r="M66" i="17"/>
  <c r="M65" i="17"/>
  <c r="M64" i="17"/>
  <c r="N64" i="17" s="1"/>
  <c r="M63" i="17"/>
  <c r="M62" i="17"/>
  <c r="M61" i="17"/>
  <c r="N61" i="17" s="1"/>
  <c r="N60" i="17"/>
  <c r="M60" i="17"/>
  <c r="M59" i="17"/>
  <c r="M58" i="17"/>
  <c r="M57" i="17"/>
  <c r="N57" i="17" s="1"/>
  <c r="O57" i="17" s="1"/>
  <c r="L56" i="17"/>
  <c r="K56" i="17"/>
  <c r="M56" i="17" s="1"/>
  <c r="N56" i="17" s="1"/>
  <c r="K55" i="17"/>
  <c r="M55" i="17" s="1"/>
  <c r="M54" i="17"/>
  <c r="O53" i="17"/>
  <c r="L53" i="17"/>
  <c r="K53" i="17"/>
  <c r="M53" i="17" s="1"/>
  <c r="N53" i="17" s="1"/>
  <c r="M52" i="17"/>
  <c r="N52" i="17" s="1"/>
  <c r="M51" i="17"/>
  <c r="M50" i="17"/>
  <c r="N49" i="17" s="1"/>
  <c r="M49" i="17"/>
  <c r="N48" i="17"/>
  <c r="M48" i="17"/>
  <c r="M47" i="17"/>
  <c r="M46" i="17"/>
  <c r="O45" i="17"/>
  <c r="M45" i="17"/>
  <c r="N45" i="17" s="1"/>
  <c r="M44" i="17"/>
  <c r="N44" i="17" s="1"/>
  <c r="M43" i="17"/>
  <c r="N41" i="17" s="1"/>
  <c r="O41" i="17" s="1"/>
  <c r="M42" i="17"/>
  <c r="M41" i="17"/>
  <c r="N40" i="17"/>
  <c r="M40" i="17"/>
  <c r="M39" i="17"/>
  <c r="M38" i="17"/>
  <c r="M37" i="17"/>
  <c r="N36" i="17"/>
  <c r="M36" i="17"/>
  <c r="M35" i="17"/>
  <c r="M34" i="17"/>
  <c r="N33" i="17" s="1"/>
  <c r="O33" i="17"/>
  <c r="M33" i="17"/>
  <c r="N32" i="17"/>
  <c r="M32" i="17"/>
  <c r="M31" i="17"/>
  <c r="M30" i="17"/>
  <c r="O29" i="17"/>
  <c r="N29" i="17"/>
  <c r="M29" i="17"/>
  <c r="M28" i="17"/>
  <c r="N28" i="17" s="1"/>
  <c r="M27" i="17"/>
  <c r="M26" i="17"/>
  <c r="M25" i="17"/>
  <c r="N24" i="17"/>
  <c r="M24" i="17"/>
  <c r="M23" i="17"/>
  <c r="M22" i="17"/>
  <c r="O21" i="17"/>
  <c r="M21" i="17"/>
  <c r="N21" i="17" s="1"/>
  <c r="M20" i="17"/>
  <c r="N20" i="17" s="1"/>
  <c r="M19" i="17"/>
  <c r="M18" i="17"/>
  <c r="N17" i="17" s="1"/>
  <c r="O17" i="17" s="1"/>
  <c r="M17" i="17"/>
  <c r="N16" i="17"/>
  <c r="M16" i="17"/>
  <c r="M15" i="17"/>
  <c r="N13" i="17" s="1"/>
  <c r="M14" i="17"/>
  <c r="M13" i="17"/>
  <c r="N12" i="17"/>
  <c r="M12" i="17"/>
  <c r="M11" i="17"/>
  <c r="M10" i="17"/>
  <c r="M9" i="17"/>
  <c r="N8" i="17"/>
  <c r="M8" i="17"/>
  <c r="L7" i="17"/>
  <c r="M7" i="17" s="1"/>
  <c r="K7" i="17"/>
  <c r="M6" i="17"/>
  <c r="L5" i="17"/>
  <c r="M5" i="17" s="1"/>
  <c r="N5" i="17" s="1"/>
  <c r="O5" i="17" s="1"/>
  <c r="M228" i="16"/>
  <c r="N228" i="16" s="1"/>
  <c r="M227" i="16"/>
  <c r="M225" i="16"/>
  <c r="N225" i="16" s="1"/>
  <c r="O225" i="16" s="1"/>
  <c r="N224" i="16"/>
  <c r="M224" i="16"/>
  <c r="M223" i="16"/>
  <c r="M222" i="16"/>
  <c r="N221" i="16" s="1"/>
  <c r="O221" i="16" s="1"/>
  <c r="M221" i="16"/>
  <c r="M220" i="16"/>
  <c r="N220" i="16" s="1"/>
  <c r="M219" i="16"/>
  <c r="M218" i="16"/>
  <c r="N217" i="16"/>
  <c r="O217" i="16" s="1"/>
  <c r="M217" i="16"/>
  <c r="M216" i="16"/>
  <c r="N216" i="16" s="1"/>
  <c r="M215" i="16"/>
  <c r="M214" i="16"/>
  <c r="M213" i="16"/>
  <c r="N212" i="16"/>
  <c r="M212" i="16"/>
  <c r="M211" i="16"/>
  <c r="M210" i="16"/>
  <c r="M209" i="16"/>
  <c r="N209" i="16" s="1"/>
  <c r="O209" i="16" s="1"/>
  <c r="M208" i="16"/>
  <c r="N208" i="16" s="1"/>
  <c r="M207" i="16"/>
  <c r="M206" i="16"/>
  <c r="N205" i="16"/>
  <c r="O205" i="16" s="1"/>
  <c r="M205" i="16"/>
  <c r="N204" i="16"/>
  <c r="M204" i="16"/>
  <c r="M203" i="16"/>
  <c r="M202" i="16"/>
  <c r="M201" i="16"/>
  <c r="M200" i="16"/>
  <c r="N200" i="16" s="1"/>
  <c r="M199" i="16"/>
  <c r="M198" i="16"/>
  <c r="M197" i="16"/>
  <c r="N197" i="16" s="1"/>
  <c r="O197" i="16" s="1"/>
  <c r="N196" i="16"/>
  <c r="M196" i="16"/>
  <c r="M195" i="16"/>
  <c r="M194" i="16"/>
  <c r="M193" i="16"/>
  <c r="M192" i="16"/>
  <c r="N192" i="16" s="1"/>
  <c r="M191" i="16"/>
  <c r="M190" i="16"/>
  <c r="N189" i="16"/>
  <c r="O189" i="16" s="1"/>
  <c r="M189" i="16"/>
  <c r="M188" i="16"/>
  <c r="N188" i="16" s="1"/>
  <c r="M187" i="16"/>
  <c r="M186" i="16"/>
  <c r="N185" i="16"/>
  <c r="O185" i="16" s="1"/>
  <c r="M185" i="16"/>
  <c r="M184" i="16"/>
  <c r="N184" i="16" s="1"/>
  <c r="M183" i="16"/>
  <c r="M182" i="16"/>
  <c r="M181" i="16"/>
  <c r="N181" i="16" s="1"/>
  <c r="O181" i="16" s="1"/>
  <c r="N180" i="16"/>
  <c r="M180" i="16"/>
  <c r="M179" i="16"/>
  <c r="M178" i="16"/>
  <c r="M177" i="16"/>
  <c r="N177" i="16" s="1"/>
  <c r="O177" i="16" s="1"/>
  <c r="N176" i="16"/>
  <c r="M176" i="16"/>
  <c r="M175" i="16"/>
  <c r="M174" i="16"/>
  <c r="N173" i="16" s="1"/>
  <c r="O173" i="16" s="1"/>
  <c r="M173" i="16"/>
  <c r="N172" i="16"/>
  <c r="M172" i="16"/>
  <c r="M171" i="16"/>
  <c r="M170" i="16"/>
  <c r="O169" i="16"/>
  <c r="N169" i="16"/>
  <c r="M169" i="16"/>
  <c r="M168" i="16"/>
  <c r="N168" i="16" s="1"/>
  <c r="M167" i="16"/>
  <c r="M166" i="16"/>
  <c r="M165" i="16"/>
  <c r="N164" i="16"/>
  <c r="M164" i="16"/>
  <c r="M163" i="16"/>
  <c r="M162" i="16"/>
  <c r="M161" i="16"/>
  <c r="N161" i="16" s="1"/>
  <c r="O161" i="16" s="1"/>
  <c r="N160" i="16"/>
  <c r="M160" i="16"/>
  <c r="M159" i="16"/>
  <c r="M158" i="16"/>
  <c r="N157" i="16" s="1"/>
  <c r="O157" i="16" s="1"/>
  <c r="M157" i="16"/>
  <c r="N156" i="16"/>
  <c r="M156" i="16"/>
  <c r="M155" i="16"/>
  <c r="M154" i="16"/>
  <c r="O153" i="16"/>
  <c r="N153" i="16"/>
  <c r="M153" i="16"/>
  <c r="M152" i="16"/>
  <c r="N152" i="16" s="1"/>
  <c r="M151" i="16"/>
  <c r="M150" i="16"/>
  <c r="M149" i="16"/>
  <c r="N148" i="16"/>
  <c r="M148" i="16"/>
  <c r="M147" i="16"/>
  <c r="M146" i="16"/>
  <c r="M145" i="16"/>
  <c r="N145" i="16" s="1"/>
  <c r="O145" i="16" s="1"/>
  <c r="M144" i="16"/>
  <c r="N144" i="16" s="1"/>
  <c r="M143" i="16"/>
  <c r="M142" i="16"/>
  <c r="N141" i="16"/>
  <c r="O141" i="16" s="1"/>
  <c r="M141" i="16"/>
  <c r="N140" i="16"/>
  <c r="M140" i="16"/>
  <c r="M139" i="16"/>
  <c r="M138" i="16"/>
  <c r="M137" i="16"/>
  <c r="M136" i="16"/>
  <c r="N136" i="16" s="1"/>
  <c r="M135" i="16"/>
  <c r="M134" i="16"/>
  <c r="M133" i="16"/>
  <c r="N132" i="16"/>
  <c r="M132" i="16"/>
  <c r="M131" i="16"/>
  <c r="M130" i="16"/>
  <c r="M129" i="16"/>
  <c r="M128" i="16"/>
  <c r="N128" i="16" s="1"/>
  <c r="M127" i="16"/>
  <c r="M126" i="16"/>
  <c r="N125" i="16"/>
  <c r="O125" i="16" s="1"/>
  <c r="M125" i="16"/>
  <c r="M124" i="16"/>
  <c r="N124" i="16" s="1"/>
  <c r="M123" i="16"/>
  <c r="M122" i="16"/>
  <c r="N121" i="16"/>
  <c r="O121" i="16" s="1"/>
  <c r="M121" i="16"/>
  <c r="M120" i="16"/>
  <c r="N120" i="16" s="1"/>
  <c r="M119" i="16"/>
  <c r="M118" i="16"/>
  <c r="M117" i="16"/>
  <c r="N116" i="16"/>
  <c r="M116" i="16"/>
  <c r="M115" i="16"/>
  <c r="M114" i="16"/>
  <c r="M113" i="16"/>
  <c r="N113" i="16" s="1"/>
  <c r="O113" i="16" s="1"/>
  <c r="N112" i="16"/>
  <c r="M112" i="16"/>
  <c r="M111" i="16"/>
  <c r="M110" i="16"/>
  <c r="N109" i="16" s="1"/>
  <c r="O109" i="16"/>
  <c r="M109" i="16"/>
  <c r="M108" i="16"/>
  <c r="N108" i="16" s="1"/>
  <c r="M107" i="16"/>
  <c r="M106" i="16"/>
  <c r="N105" i="16"/>
  <c r="O105" i="16" s="1"/>
  <c r="M105" i="16"/>
  <c r="M104" i="16"/>
  <c r="N104" i="16" s="1"/>
  <c r="M103" i="16"/>
  <c r="M102" i="16"/>
  <c r="M101" i="16"/>
  <c r="N100" i="16"/>
  <c r="M100" i="16"/>
  <c r="M99" i="16"/>
  <c r="M98" i="16"/>
  <c r="O97" i="16"/>
  <c r="N97" i="16"/>
  <c r="M97" i="16"/>
  <c r="M96" i="16"/>
  <c r="N96" i="16" s="1"/>
  <c r="M95" i="16"/>
  <c r="M94" i="16"/>
  <c r="N93" i="16"/>
  <c r="O93" i="16" s="1"/>
  <c r="M93" i="16"/>
  <c r="M92" i="16"/>
  <c r="N92" i="16" s="1"/>
  <c r="M91" i="16"/>
  <c r="M90" i="16"/>
  <c r="N89" i="16" s="1"/>
  <c r="O89" i="16" s="1"/>
  <c r="M89" i="16"/>
  <c r="N88" i="16"/>
  <c r="M88" i="16"/>
  <c r="M87" i="16"/>
  <c r="M86" i="16"/>
  <c r="M85" i="16"/>
  <c r="N84" i="16"/>
  <c r="M84" i="16"/>
  <c r="M83" i="16"/>
  <c r="M82" i="16"/>
  <c r="N81" i="16" s="1"/>
  <c r="O81" i="16"/>
  <c r="M81" i="16"/>
  <c r="N80" i="16"/>
  <c r="M80" i="16"/>
  <c r="M79" i="16"/>
  <c r="M78" i="16"/>
  <c r="O77" i="16"/>
  <c r="N77" i="16"/>
  <c r="M77" i="16"/>
  <c r="M76" i="16"/>
  <c r="N76" i="16" s="1"/>
  <c r="M75" i="16"/>
  <c r="M74" i="16"/>
  <c r="M73" i="16"/>
  <c r="N73" i="16" s="1"/>
  <c r="O73" i="16" s="1"/>
  <c r="N72" i="16"/>
  <c r="M72" i="16"/>
  <c r="M71" i="16"/>
  <c r="M70" i="16"/>
  <c r="O69" i="16"/>
  <c r="M69" i="16"/>
  <c r="N69" i="16" s="1"/>
  <c r="M68" i="16"/>
  <c r="N68" i="16" s="1"/>
  <c r="M67" i="16"/>
  <c r="M66" i="16"/>
  <c r="N65" i="16" s="1"/>
  <c r="O65" i="16" s="1"/>
  <c r="M65" i="16"/>
  <c r="N64" i="16"/>
  <c r="M64" i="16"/>
  <c r="M63" i="16"/>
  <c r="M62" i="16"/>
  <c r="M61" i="16"/>
  <c r="N61" i="16" s="1"/>
  <c r="O61" i="16" s="1"/>
  <c r="M60" i="16"/>
  <c r="N60" i="16" s="1"/>
  <c r="M59" i="16"/>
  <c r="M58" i="16"/>
  <c r="M57" i="16"/>
  <c r="N57" i="16" s="1"/>
  <c r="O57" i="16" s="1"/>
  <c r="N56" i="16"/>
  <c r="M56" i="16"/>
  <c r="M55" i="16"/>
  <c r="M54" i="16"/>
  <c r="M53" i="16"/>
  <c r="M52" i="16"/>
  <c r="N52" i="16" s="1"/>
  <c r="M51" i="16"/>
  <c r="M50" i="16"/>
  <c r="N49" i="16"/>
  <c r="O49" i="16" s="1"/>
  <c r="M49" i="16"/>
  <c r="M48" i="16"/>
  <c r="N48" i="16" s="1"/>
  <c r="M47" i="16"/>
  <c r="M46" i="16"/>
  <c r="M45" i="16"/>
  <c r="M44" i="16"/>
  <c r="N44" i="16" s="1"/>
  <c r="M43" i="16"/>
  <c r="M42" i="16"/>
  <c r="M41" i="16"/>
  <c r="N41" i="16" s="1"/>
  <c r="O41" i="16" s="1"/>
  <c r="N40" i="16"/>
  <c r="M40" i="16"/>
  <c r="M39" i="16"/>
  <c r="M38" i="16"/>
  <c r="M37" i="16"/>
  <c r="N36" i="16"/>
  <c r="M36" i="16"/>
  <c r="M35" i="16"/>
  <c r="M34" i="16"/>
  <c r="O33" i="16"/>
  <c r="N33" i="16"/>
  <c r="M33" i="16"/>
  <c r="M32" i="16"/>
  <c r="N32" i="16" s="1"/>
  <c r="M31" i="16"/>
  <c r="M30" i="16"/>
  <c r="N29" i="16"/>
  <c r="O29" i="16" s="1"/>
  <c r="M29" i="16"/>
  <c r="M28" i="16"/>
  <c r="N28" i="16" s="1"/>
  <c r="M27" i="16"/>
  <c r="M26" i="16"/>
  <c r="N25" i="16" s="1"/>
  <c r="O25" i="16" s="1"/>
  <c r="M25" i="16"/>
  <c r="N24" i="16"/>
  <c r="M24" i="16"/>
  <c r="M23" i="16"/>
  <c r="M22" i="16"/>
  <c r="M21" i="16"/>
  <c r="N20" i="16"/>
  <c r="M20" i="16"/>
  <c r="M19" i="16"/>
  <c r="M18" i="16"/>
  <c r="N17" i="16" s="1"/>
  <c r="O17" i="16"/>
  <c r="M17" i="16"/>
  <c r="N16" i="16"/>
  <c r="M16" i="16"/>
  <c r="M15" i="16"/>
  <c r="M14" i="16"/>
  <c r="O13" i="16"/>
  <c r="N13" i="16"/>
  <c r="M13" i="16"/>
  <c r="M12" i="16"/>
  <c r="N12" i="16" s="1"/>
  <c r="M11" i="16"/>
  <c r="M10" i="16"/>
  <c r="M9" i="16"/>
  <c r="N9" i="16" s="1"/>
  <c r="O9" i="16" s="1"/>
  <c r="N8" i="16"/>
  <c r="M8" i="16"/>
  <c r="M7" i="16"/>
  <c r="M6" i="16"/>
  <c r="O5" i="16"/>
  <c r="M5" i="16"/>
  <c r="N5" i="16" s="1"/>
  <c r="M227" i="15"/>
  <c r="N227" i="15" s="1"/>
  <c r="M226" i="15"/>
  <c r="M225" i="15"/>
  <c r="N224" i="15" s="1"/>
  <c r="O224" i="15" s="1"/>
  <c r="M224" i="15"/>
  <c r="N223" i="15"/>
  <c r="M223" i="15"/>
  <c r="M222" i="15"/>
  <c r="M221" i="15"/>
  <c r="M220" i="15"/>
  <c r="N220" i="15" s="1"/>
  <c r="O220" i="15" s="1"/>
  <c r="M219" i="15"/>
  <c r="N219" i="15" s="1"/>
  <c r="M218" i="15"/>
  <c r="M217" i="15"/>
  <c r="M216" i="15"/>
  <c r="N216" i="15" s="1"/>
  <c r="N215" i="15"/>
  <c r="M215" i="15"/>
  <c r="M214" i="15"/>
  <c r="M213" i="15"/>
  <c r="M212" i="15"/>
  <c r="M211" i="15"/>
  <c r="N211" i="15" s="1"/>
  <c r="M210" i="15"/>
  <c r="M209" i="15"/>
  <c r="N208" i="15"/>
  <c r="O208" i="15" s="1"/>
  <c r="M208" i="15"/>
  <c r="M207" i="15"/>
  <c r="N207" i="15" s="1"/>
  <c r="M206" i="15"/>
  <c r="M205" i="15"/>
  <c r="M204" i="15"/>
  <c r="M203" i="15"/>
  <c r="N203" i="15" s="1"/>
  <c r="M202" i="15"/>
  <c r="M201" i="15"/>
  <c r="M200" i="15"/>
  <c r="N200" i="15" s="1"/>
  <c r="O200" i="15" s="1"/>
  <c r="N199" i="15"/>
  <c r="M199" i="15"/>
  <c r="M198" i="15"/>
  <c r="M197" i="15"/>
  <c r="M196" i="15"/>
  <c r="N195" i="15"/>
  <c r="M195" i="15"/>
  <c r="M194" i="15"/>
  <c r="M193" i="15"/>
  <c r="O192" i="15"/>
  <c r="N192" i="15"/>
  <c r="M192" i="15"/>
  <c r="M191" i="15"/>
  <c r="N191" i="15" s="1"/>
  <c r="M190" i="15"/>
  <c r="M189" i="15"/>
  <c r="N188" i="15"/>
  <c r="O188" i="15" s="1"/>
  <c r="M188" i="15"/>
  <c r="M187" i="15"/>
  <c r="N187" i="15" s="1"/>
  <c r="M186" i="15"/>
  <c r="M185" i="15"/>
  <c r="N184" i="15" s="1"/>
  <c r="O184" i="15" s="1"/>
  <c r="M184" i="15"/>
  <c r="N183" i="15"/>
  <c r="M183" i="15"/>
  <c r="M182" i="15"/>
  <c r="M181" i="15"/>
  <c r="M180" i="15"/>
  <c r="N179" i="15"/>
  <c r="M179" i="15"/>
  <c r="M178" i="15"/>
  <c r="M177" i="15"/>
  <c r="N176" i="15" s="1"/>
  <c r="O176" i="15"/>
  <c r="M176" i="15"/>
  <c r="N175" i="15"/>
  <c r="M175" i="15"/>
  <c r="M174" i="15"/>
  <c r="M173" i="15"/>
  <c r="O172" i="15"/>
  <c r="N172" i="15"/>
  <c r="M172" i="15"/>
  <c r="M171" i="15"/>
  <c r="N171" i="15" s="1"/>
  <c r="M170" i="15"/>
  <c r="M169" i="15"/>
  <c r="M168" i="15"/>
  <c r="N168" i="15" s="1"/>
  <c r="O168" i="15" s="1"/>
  <c r="N167" i="15"/>
  <c r="M167" i="15"/>
  <c r="M166" i="15"/>
  <c r="M165" i="15"/>
  <c r="O164" i="15"/>
  <c r="M164" i="15"/>
  <c r="N164" i="15" s="1"/>
  <c r="M163" i="15"/>
  <c r="N163" i="15" s="1"/>
  <c r="M162" i="15"/>
  <c r="M161" i="15"/>
  <c r="N160" i="15" s="1"/>
  <c r="O160" i="15" s="1"/>
  <c r="M160" i="15"/>
  <c r="N159" i="15"/>
  <c r="M159" i="15"/>
  <c r="M158" i="15"/>
  <c r="M157" i="15"/>
  <c r="M156" i="15"/>
  <c r="N156" i="15" s="1"/>
  <c r="O156" i="15" s="1"/>
  <c r="M155" i="15"/>
  <c r="N155" i="15" s="1"/>
  <c r="M154" i="15"/>
  <c r="M153" i="15"/>
  <c r="M152" i="15"/>
  <c r="N152" i="15" s="1"/>
  <c r="O152" i="15" s="1"/>
  <c r="N151" i="15"/>
  <c r="M151" i="15"/>
  <c r="M150" i="15"/>
  <c r="M149" i="15"/>
  <c r="M148" i="15"/>
  <c r="M147" i="15"/>
  <c r="N147" i="15" s="1"/>
  <c r="M146" i="15"/>
  <c r="M145" i="15"/>
  <c r="N144" i="15"/>
  <c r="O144" i="15" s="1"/>
  <c r="M144" i="15"/>
  <c r="M143" i="15"/>
  <c r="N143" i="15" s="1"/>
  <c r="M142" i="15"/>
  <c r="M141" i="15"/>
  <c r="M140" i="15"/>
  <c r="M139" i="15"/>
  <c r="N139" i="15" s="1"/>
  <c r="M138" i="15"/>
  <c r="M137" i="15"/>
  <c r="M136" i="15"/>
  <c r="N136" i="15" s="1"/>
  <c r="N135" i="15"/>
  <c r="M135" i="15"/>
  <c r="M134" i="15"/>
  <c r="M133" i="15"/>
  <c r="M132" i="15"/>
  <c r="N131" i="15"/>
  <c r="M131" i="15"/>
  <c r="M130" i="15"/>
  <c r="M129" i="15"/>
  <c r="O128" i="15"/>
  <c r="N128" i="15"/>
  <c r="M128" i="15"/>
  <c r="M127" i="15"/>
  <c r="N127" i="15" s="1"/>
  <c r="M126" i="15"/>
  <c r="M125" i="15"/>
  <c r="M124" i="15"/>
  <c r="N124" i="15" s="1"/>
  <c r="O124" i="15" s="1"/>
  <c r="M123" i="15"/>
  <c r="N123" i="15" s="1"/>
  <c r="M122" i="15"/>
  <c r="M121" i="15"/>
  <c r="N120" i="15"/>
  <c r="O120" i="15" s="1"/>
  <c r="M120" i="15"/>
  <c r="N119" i="15"/>
  <c r="M119" i="15"/>
  <c r="M118" i="15"/>
  <c r="M117" i="15"/>
  <c r="M116" i="15"/>
  <c r="N115" i="15"/>
  <c r="M115" i="15"/>
  <c r="M114" i="15"/>
  <c r="M113" i="15"/>
  <c r="N112" i="15" s="1"/>
  <c r="O112" i="15"/>
  <c r="M112" i="15"/>
  <c r="N111" i="15"/>
  <c r="M111" i="15"/>
  <c r="M110" i="15"/>
  <c r="M109" i="15"/>
  <c r="O108" i="15"/>
  <c r="N108" i="15"/>
  <c r="M108" i="15"/>
  <c r="M107" i="15"/>
  <c r="N107" i="15" s="1"/>
  <c r="M106" i="15"/>
  <c r="M105" i="15"/>
  <c r="M104" i="15"/>
  <c r="N104" i="15" s="1"/>
  <c r="O104" i="15" s="1"/>
  <c r="N103" i="15"/>
  <c r="M103" i="15"/>
  <c r="M102" i="15"/>
  <c r="M101" i="15"/>
  <c r="O100" i="15"/>
  <c r="M100" i="15"/>
  <c r="N100" i="15" s="1"/>
  <c r="M99" i="15"/>
  <c r="N99" i="15" s="1"/>
  <c r="M98" i="15"/>
  <c r="M97" i="15"/>
  <c r="N96" i="15" s="1"/>
  <c r="O96" i="15" s="1"/>
  <c r="M96" i="15"/>
  <c r="N95" i="15"/>
  <c r="M95" i="15"/>
  <c r="M94" i="15"/>
  <c r="M93" i="15"/>
  <c r="M92" i="15"/>
  <c r="N92" i="15" s="1"/>
  <c r="O92" i="15" s="1"/>
  <c r="M91" i="15"/>
  <c r="N91" i="15" s="1"/>
  <c r="M90" i="15"/>
  <c r="M89" i="15"/>
  <c r="M88" i="15"/>
  <c r="N88" i="15" s="1"/>
  <c r="N87" i="15"/>
  <c r="M87" i="15"/>
  <c r="M86" i="15"/>
  <c r="M85" i="15"/>
  <c r="M84" i="15"/>
  <c r="M83" i="15"/>
  <c r="N83" i="15" s="1"/>
  <c r="M82" i="15"/>
  <c r="M81" i="15"/>
  <c r="N80" i="15"/>
  <c r="O80" i="15" s="1"/>
  <c r="M80" i="15"/>
  <c r="M79" i="15"/>
  <c r="N79" i="15" s="1"/>
  <c r="M78" i="15"/>
  <c r="M77" i="15"/>
  <c r="M76" i="15"/>
  <c r="M75" i="15"/>
  <c r="N75" i="15" s="1"/>
  <c r="M74" i="15"/>
  <c r="M73" i="15"/>
  <c r="M72" i="15"/>
  <c r="N72" i="15" s="1"/>
  <c r="O72" i="15" s="1"/>
  <c r="N71" i="15"/>
  <c r="M71" i="15"/>
  <c r="M70" i="15"/>
  <c r="M69" i="15"/>
  <c r="M68" i="15"/>
  <c r="N67" i="15"/>
  <c r="M67" i="15"/>
  <c r="M66" i="15"/>
  <c r="M65" i="15"/>
  <c r="O64" i="15"/>
  <c r="N64" i="15"/>
  <c r="M64" i="15"/>
  <c r="M63" i="15"/>
  <c r="N63" i="15" s="1"/>
  <c r="M62" i="15"/>
  <c r="M61" i="15"/>
  <c r="N60" i="15"/>
  <c r="O60" i="15" s="1"/>
  <c r="M60" i="15"/>
  <c r="M59" i="15"/>
  <c r="N59" i="15" s="1"/>
  <c r="M58" i="15"/>
  <c r="M57" i="15"/>
  <c r="N56" i="15" s="1"/>
  <c r="O56" i="15" s="1"/>
  <c r="M56" i="15"/>
  <c r="N55" i="15"/>
  <c r="M55" i="15"/>
  <c r="M54" i="15"/>
  <c r="M53" i="15"/>
  <c r="M52" i="15"/>
  <c r="N51" i="15"/>
  <c r="M51" i="15"/>
  <c r="M50" i="15"/>
  <c r="M49" i="15"/>
  <c r="N48" i="15" s="1"/>
  <c r="O48" i="15"/>
  <c r="M48" i="15"/>
  <c r="N47" i="15"/>
  <c r="M47" i="15"/>
  <c r="M46" i="15"/>
  <c r="M45" i="15"/>
  <c r="O44" i="15"/>
  <c r="N44" i="15"/>
  <c r="M44" i="15"/>
  <c r="M43" i="15"/>
  <c r="N43" i="15" s="1"/>
  <c r="M42" i="15"/>
  <c r="M41" i="15"/>
  <c r="M40" i="15"/>
  <c r="N39" i="15"/>
  <c r="M39" i="15"/>
  <c r="M38" i="15"/>
  <c r="M37" i="15"/>
  <c r="O36" i="15"/>
  <c r="M36" i="15"/>
  <c r="N36" i="15" s="1"/>
  <c r="M35" i="15"/>
  <c r="N35" i="15" s="1"/>
  <c r="M34" i="15"/>
  <c r="M33" i="15"/>
  <c r="N32" i="15" s="1"/>
  <c r="O32" i="15" s="1"/>
  <c r="M32" i="15"/>
  <c r="N31" i="15"/>
  <c r="M31" i="15"/>
  <c r="M30" i="15"/>
  <c r="M29" i="15"/>
  <c r="M28" i="15"/>
  <c r="N28" i="15" s="1"/>
  <c r="O28" i="15" s="1"/>
  <c r="M27" i="15"/>
  <c r="N27" i="15" s="1"/>
  <c r="M26" i="15"/>
  <c r="M25" i="15"/>
  <c r="M24" i="15"/>
  <c r="N24" i="15" s="1"/>
  <c r="O24" i="15" s="1"/>
  <c r="N23" i="15"/>
  <c r="M23" i="15"/>
  <c r="M22" i="15"/>
  <c r="M21" i="15"/>
  <c r="M20" i="15"/>
  <c r="M19" i="15"/>
  <c r="N19" i="15" s="1"/>
  <c r="M18" i="15"/>
  <c r="M17" i="15"/>
  <c r="N16" i="15"/>
  <c r="O16" i="15" s="1"/>
  <c r="M16" i="15"/>
  <c r="M15" i="15"/>
  <c r="N15" i="15" s="1"/>
  <c r="M14" i="15"/>
  <c r="M13" i="15"/>
  <c r="M12" i="15"/>
  <c r="M11" i="15"/>
  <c r="N11" i="15" s="1"/>
  <c r="M10" i="15"/>
  <c r="M9" i="15"/>
  <c r="M8" i="15"/>
  <c r="N8" i="15" s="1"/>
  <c r="O8" i="15" s="1"/>
  <c r="N7" i="15"/>
  <c r="M7" i="15"/>
  <c r="M6" i="15"/>
  <c r="M5" i="15"/>
  <c r="M4" i="15"/>
  <c r="N227" i="14"/>
  <c r="M227" i="14"/>
  <c r="M226" i="14"/>
  <c r="M225" i="14"/>
  <c r="O224" i="14"/>
  <c r="N224" i="14"/>
  <c r="M224" i="14"/>
  <c r="M223" i="14"/>
  <c r="N223" i="14" s="1"/>
  <c r="M222" i="14"/>
  <c r="M221" i="14"/>
  <c r="N220" i="14"/>
  <c r="O220" i="14" s="1"/>
  <c r="M220" i="14"/>
  <c r="M219" i="14"/>
  <c r="N219" i="14" s="1"/>
  <c r="M218" i="14"/>
  <c r="M217" i="14"/>
  <c r="N216" i="14" s="1"/>
  <c r="O216" i="14" s="1"/>
  <c r="M216" i="14"/>
  <c r="N215" i="14"/>
  <c r="M215" i="14"/>
  <c r="M214" i="14"/>
  <c r="M213" i="14"/>
  <c r="M212" i="14"/>
  <c r="N211" i="14"/>
  <c r="M211" i="14"/>
  <c r="M210" i="14"/>
  <c r="M209" i="14"/>
  <c r="N208" i="14" s="1"/>
  <c r="O208" i="14"/>
  <c r="M208" i="14"/>
  <c r="N207" i="14"/>
  <c r="M207" i="14"/>
  <c r="M206" i="14"/>
  <c r="M205" i="14"/>
  <c r="O204" i="14"/>
  <c r="N204" i="14"/>
  <c r="M204" i="14"/>
  <c r="M203" i="14"/>
  <c r="N203" i="14" s="1"/>
  <c r="M202" i="14"/>
  <c r="M201" i="14"/>
  <c r="M200" i="14"/>
  <c r="N199" i="14"/>
  <c r="M199" i="14"/>
  <c r="M198" i="14"/>
  <c r="M197" i="14"/>
  <c r="O196" i="14"/>
  <c r="M196" i="14"/>
  <c r="N196" i="14" s="1"/>
  <c r="M195" i="14"/>
  <c r="N195" i="14" s="1"/>
  <c r="M194" i="14"/>
  <c r="M193" i="14"/>
  <c r="N192" i="14" s="1"/>
  <c r="O192" i="14" s="1"/>
  <c r="M192" i="14"/>
  <c r="N191" i="14"/>
  <c r="M191" i="14"/>
  <c r="M190" i="14"/>
  <c r="M189" i="14"/>
  <c r="O188" i="14"/>
  <c r="N188" i="14"/>
  <c r="M188" i="14"/>
  <c r="M187" i="14"/>
  <c r="N187" i="14" s="1"/>
  <c r="M186" i="14"/>
  <c r="M185" i="14"/>
  <c r="M184" i="14"/>
  <c r="N184" i="14" s="1"/>
  <c r="O184" i="14" s="1"/>
  <c r="N183" i="14"/>
  <c r="M183" i="14"/>
  <c r="M182" i="14"/>
  <c r="M181" i="14"/>
  <c r="M180" i="14"/>
  <c r="M179" i="14"/>
  <c r="N179" i="14" s="1"/>
  <c r="M178" i="14"/>
  <c r="M177" i="14"/>
  <c r="N176" i="14"/>
  <c r="M176" i="14"/>
  <c r="N175" i="14"/>
  <c r="M175" i="14"/>
  <c r="M174" i="14"/>
  <c r="M173" i="14"/>
  <c r="M172" i="14"/>
  <c r="N172" i="14" s="1"/>
  <c r="O172" i="14" s="1"/>
  <c r="M171" i="14"/>
  <c r="N171" i="14" s="1"/>
  <c r="M170" i="14"/>
  <c r="M169" i="14"/>
  <c r="N168" i="14"/>
  <c r="O168" i="14" s="1"/>
  <c r="M168" i="14"/>
  <c r="N167" i="14"/>
  <c r="M167" i="14"/>
  <c r="M166" i="14"/>
  <c r="M165" i="14"/>
  <c r="M164" i="14"/>
  <c r="M163" i="14"/>
  <c r="N163" i="14" s="1"/>
  <c r="M162" i="14"/>
  <c r="M161" i="14"/>
  <c r="N160" i="14"/>
  <c r="O160" i="14" s="1"/>
  <c r="M160" i="14"/>
  <c r="M159" i="14"/>
  <c r="N159" i="14" s="1"/>
  <c r="M158" i="14"/>
  <c r="N156" i="14" s="1"/>
  <c r="O156" i="14" s="1"/>
  <c r="M157" i="14"/>
  <c r="M156" i="14"/>
  <c r="M155" i="14"/>
  <c r="N155" i="14" s="1"/>
  <c r="M154" i="14"/>
  <c r="M153" i="14"/>
  <c r="N152" i="14" s="1"/>
  <c r="O152" i="14" s="1"/>
  <c r="M152" i="14"/>
  <c r="N151" i="14"/>
  <c r="M151" i="14"/>
  <c r="M150" i="14"/>
  <c r="M149" i="14"/>
  <c r="M148" i="14"/>
  <c r="N148" i="14" s="1"/>
  <c r="O148" i="14" s="1"/>
  <c r="N147" i="14"/>
  <c r="M147" i="14"/>
  <c r="M146" i="14"/>
  <c r="M145" i="14"/>
  <c r="N144" i="14" s="1"/>
  <c r="O144" i="14" s="1"/>
  <c r="M144" i="14"/>
  <c r="N143" i="14"/>
  <c r="M143" i="14"/>
  <c r="M142" i="14"/>
  <c r="M141" i="14"/>
  <c r="O140" i="14"/>
  <c r="N140" i="14"/>
  <c r="M140" i="14"/>
  <c r="M139" i="14"/>
  <c r="N139" i="14" s="1"/>
  <c r="M138" i="14"/>
  <c r="M137" i="14"/>
  <c r="M136" i="14"/>
  <c r="N135" i="14"/>
  <c r="M135" i="14"/>
  <c r="M134" i="14"/>
  <c r="M133" i="14"/>
  <c r="M132" i="14"/>
  <c r="N132" i="14" s="1"/>
  <c r="O132" i="14" s="1"/>
  <c r="N131" i="14"/>
  <c r="M131" i="14"/>
  <c r="M130" i="14"/>
  <c r="M129" i="14"/>
  <c r="N128" i="14" s="1"/>
  <c r="O128" i="14" s="1"/>
  <c r="M128" i="14"/>
  <c r="N127" i="14"/>
  <c r="M127" i="14"/>
  <c r="M126" i="14"/>
  <c r="M125" i="14"/>
  <c r="O124" i="14"/>
  <c r="N124" i="14"/>
  <c r="M124" i="14"/>
  <c r="M123" i="14"/>
  <c r="N123" i="14" s="1"/>
  <c r="M122" i="14"/>
  <c r="M121" i="14"/>
  <c r="M120" i="14"/>
  <c r="N120" i="14" s="1"/>
  <c r="N119" i="14"/>
  <c r="M119" i="14"/>
  <c r="M118" i="14"/>
  <c r="M117" i="14"/>
  <c r="M116" i="14"/>
  <c r="M115" i="14"/>
  <c r="N115" i="14" s="1"/>
  <c r="M114" i="14"/>
  <c r="M113" i="14"/>
  <c r="N112" i="14"/>
  <c r="O112" i="14" s="1"/>
  <c r="M112" i="14"/>
  <c r="N111" i="14"/>
  <c r="M111" i="14"/>
  <c r="M110" i="14"/>
  <c r="M109" i="14"/>
  <c r="M108" i="14"/>
  <c r="N108" i="14" s="1"/>
  <c r="O108" i="14" s="1"/>
  <c r="M107" i="14"/>
  <c r="N107" i="14" s="1"/>
  <c r="M106" i="14"/>
  <c r="M105" i="14"/>
  <c r="M104" i="14"/>
  <c r="N104" i="14" s="1"/>
  <c r="O104" i="14" s="1"/>
  <c r="N103" i="14"/>
  <c r="M103" i="14"/>
  <c r="M102" i="14"/>
  <c r="M101" i="14"/>
  <c r="M100" i="14"/>
  <c r="M99" i="14"/>
  <c r="N99" i="14" s="1"/>
  <c r="M98" i="14"/>
  <c r="M97" i="14"/>
  <c r="N96" i="14"/>
  <c r="O96" i="14" s="1"/>
  <c r="M96" i="14"/>
  <c r="M95" i="14"/>
  <c r="N95" i="14" s="1"/>
  <c r="M94" i="14"/>
  <c r="M93" i="14"/>
  <c r="N92" i="14"/>
  <c r="O92" i="14" s="1"/>
  <c r="M92" i="14"/>
  <c r="M91" i="14"/>
  <c r="N91" i="14" s="1"/>
  <c r="M90" i="14"/>
  <c r="M89" i="14"/>
  <c r="N88" i="14" s="1"/>
  <c r="O88" i="14" s="1"/>
  <c r="M88" i="14"/>
  <c r="N87" i="14"/>
  <c r="M87" i="14"/>
  <c r="M86" i="14"/>
  <c r="M85" i="14"/>
  <c r="M84" i="14"/>
  <c r="N84" i="14" s="1"/>
  <c r="O84" i="14" s="1"/>
  <c r="N83" i="14"/>
  <c r="M83" i="14"/>
  <c r="M82" i="14"/>
  <c r="M81" i="14"/>
  <c r="N80" i="14" s="1"/>
  <c r="O80" i="14" s="1"/>
  <c r="M80" i="14"/>
  <c r="M79" i="14"/>
  <c r="N79" i="14" s="1"/>
  <c r="M78" i="14"/>
  <c r="M77" i="14"/>
  <c r="N76" i="14"/>
  <c r="M76" i="14"/>
  <c r="M75" i="14"/>
  <c r="N75" i="14" s="1"/>
  <c r="M74" i="14"/>
  <c r="M73" i="14"/>
  <c r="N72" i="14" s="1"/>
  <c r="O72" i="14" s="1"/>
  <c r="M72" i="14"/>
  <c r="N71" i="14"/>
  <c r="M71" i="14"/>
  <c r="M70" i="14"/>
  <c r="M69" i="14"/>
  <c r="O68" i="14"/>
  <c r="M68" i="14"/>
  <c r="N68" i="14" s="1"/>
  <c r="N67" i="14"/>
  <c r="M67" i="14"/>
  <c r="M65" i="14"/>
  <c r="O64" i="14"/>
  <c r="N64" i="14"/>
  <c r="M64" i="14"/>
  <c r="M63" i="14"/>
  <c r="N63" i="14" s="1"/>
  <c r="M62" i="14"/>
  <c r="M61" i="14"/>
  <c r="M60" i="14"/>
  <c r="N60" i="14" s="1"/>
  <c r="O60" i="14" s="1"/>
  <c r="N59" i="14"/>
  <c r="M59" i="14"/>
  <c r="M58" i="14"/>
  <c r="M57" i="14"/>
  <c r="M56" i="14"/>
  <c r="M55" i="14"/>
  <c r="N55" i="14" s="1"/>
  <c r="M54" i="14"/>
  <c r="M53" i="14"/>
  <c r="N52" i="14"/>
  <c r="M52" i="14"/>
  <c r="N51" i="14"/>
  <c r="M51" i="14"/>
  <c r="M50" i="14"/>
  <c r="M49" i="14"/>
  <c r="M48" i="14"/>
  <c r="N48" i="14" s="1"/>
  <c r="O48" i="14" s="1"/>
  <c r="M47" i="14"/>
  <c r="N47" i="14" s="1"/>
  <c r="M46" i="14"/>
  <c r="M45" i="14"/>
  <c r="N44" i="14"/>
  <c r="O44" i="14" s="1"/>
  <c r="M44" i="14"/>
  <c r="N43" i="14"/>
  <c r="M43" i="14"/>
  <c r="M41" i="14"/>
  <c r="N40" i="14" s="1"/>
  <c r="O40" i="14" s="1"/>
  <c r="M40" i="14"/>
  <c r="N39" i="14"/>
  <c r="M39" i="14"/>
  <c r="M38" i="14"/>
  <c r="M37" i="14"/>
  <c r="O36" i="14"/>
  <c r="N36" i="14"/>
  <c r="M36" i="14"/>
  <c r="M35" i="14"/>
  <c r="N35" i="14" s="1"/>
  <c r="M34" i="14"/>
  <c r="M33" i="14"/>
  <c r="M32" i="14"/>
  <c r="N31" i="14"/>
  <c r="M31" i="14"/>
  <c r="M30" i="14"/>
  <c r="M29" i="14"/>
  <c r="M28" i="14"/>
  <c r="N28" i="14" s="1"/>
  <c r="O28" i="14" s="1"/>
  <c r="N27" i="14"/>
  <c r="M27" i="14"/>
  <c r="M26" i="14"/>
  <c r="M25" i="14"/>
  <c r="N24" i="14" s="1"/>
  <c r="O24" i="14" s="1"/>
  <c r="M24" i="14"/>
  <c r="N23" i="14"/>
  <c r="M23" i="14"/>
  <c r="M22" i="14"/>
  <c r="M21" i="14"/>
  <c r="O20" i="14"/>
  <c r="N20" i="14"/>
  <c r="M20" i="14"/>
  <c r="M19" i="14"/>
  <c r="N19" i="14" s="1"/>
  <c r="M18" i="14"/>
  <c r="M17" i="14"/>
  <c r="M16" i="14"/>
  <c r="N16" i="14" s="1"/>
  <c r="N15" i="14"/>
  <c r="M15" i="14"/>
  <c r="M14" i="14"/>
  <c r="M13" i="14"/>
  <c r="M12" i="14"/>
  <c r="M11" i="14"/>
  <c r="N11" i="14" s="1"/>
  <c r="M10" i="14"/>
  <c r="M9" i="14"/>
  <c r="N8" i="14"/>
  <c r="O8" i="14" s="1"/>
  <c r="M8" i="14"/>
  <c r="N7" i="14"/>
  <c r="M7" i="14"/>
  <c r="M5" i="14"/>
  <c r="N4" i="14" s="1"/>
  <c r="O4" i="14" s="1"/>
  <c r="M4" i="14"/>
  <c r="N228" i="13"/>
  <c r="M228" i="13"/>
  <c r="M227" i="13"/>
  <c r="N225" i="13" s="1"/>
  <c r="O225" i="13" s="1"/>
  <c r="M225" i="13"/>
  <c r="N224" i="13"/>
  <c r="M224" i="13"/>
  <c r="M223" i="13"/>
  <c r="M221" i="13"/>
  <c r="N221" i="13" s="1"/>
  <c r="O221" i="13" s="1"/>
  <c r="N220" i="13"/>
  <c r="M220" i="13"/>
  <c r="M219" i="13"/>
  <c r="M218" i="13"/>
  <c r="M217" i="13"/>
  <c r="M216" i="13"/>
  <c r="N216" i="13" s="1"/>
  <c r="M215" i="13"/>
  <c r="M214" i="13"/>
  <c r="N213" i="13"/>
  <c r="O213" i="13" s="1"/>
  <c r="M213" i="13"/>
  <c r="M212" i="13"/>
  <c r="N212" i="13" s="1"/>
  <c r="M211" i="13"/>
  <c r="M210" i="13"/>
  <c r="N209" i="13"/>
  <c r="O209" i="13" s="1"/>
  <c r="M209" i="13"/>
  <c r="M208" i="13"/>
  <c r="N208" i="13" s="1"/>
  <c r="M207" i="13"/>
  <c r="M206" i="13"/>
  <c r="N205" i="13" s="1"/>
  <c r="O205" i="13" s="1"/>
  <c r="M205" i="13"/>
  <c r="M204" i="13"/>
  <c r="N204" i="13" s="1"/>
  <c r="M203" i="13"/>
  <c r="M202" i="13"/>
  <c r="M201" i="13"/>
  <c r="N200" i="13"/>
  <c r="M200" i="13"/>
  <c r="M199" i="13"/>
  <c r="M198" i="13"/>
  <c r="M197" i="13"/>
  <c r="N197" i="13" s="1"/>
  <c r="O197" i="13" s="1"/>
  <c r="N196" i="13"/>
  <c r="M196" i="13"/>
  <c r="M195" i="13"/>
  <c r="M194" i="13"/>
  <c r="N193" i="13" s="1"/>
  <c r="O193" i="13" s="1"/>
  <c r="M193" i="13"/>
  <c r="N192" i="13"/>
  <c r="M192" i="13"/>
  <c r="M191" i="13"/>
  <c r="M190" i="13"/>
  <c r="O189" i="13"/>
  <c r="N189" i="13"/>
  <c r="M189" i="13"/>
  <c r="M188" i="13"/>
  <c r="N188" i="13" s="1"/>
  <c r="M187" i="13"/>
  <c r="N185" i="13" s="1"/>
  <c r="O185" i="13" s="1"/>
  <c r="M186" i="13"/>
  <c r="M185" i="13"/>
  <c r="N184" i="13"/>
  <c r="M184" i="13"/>
  <c r="M183" i="13"/>
  <c r="M182" i="13"/>
  <c r="M181" i="13"/>
  <c r="N181" i="13" s="1"/>
  <c r="O181" i="13" s="1"/>
  <c r="N180" i="13"/>
  <c r="M180" i="13"/>
  <c r="M179" i="13"/>
  <c r="M178" i="13"/>
  <c r="N177" i="13" s="1"/>
  <c r="O177" i="13" s="1"/>
  <c r="M177" i="13"/>
  <c r="M176" i="13"/>
  <c r="N176" i="13" s="1"/>
  <c r="M175" i="13"/>
  <c r="M174" i="13"/>
  <c r="N173" i="13"/>
  <c r="M173" i="13"/>
  <c r="M172" i="13"/>
  <c r="N172" i="13" s="1"/>
  <c r="M171" i="13"/>
  <c r="M170" i="13"/>
  <c r="N169" i="13"/>
  <c r="O169" i="13" s="1"/>
  <c r="M169" i="13"/>
  <c r="N168" i="13"/>
  <c r="M168" i="13"/>
  <c r="M167" i="13"/>
  <c r="M166" i="13"/>
  <c r="M165" i="13"/>
  <c r="N164" i="13"/>
  <c r="M164" i="13"/>
  <c r="M163" i="13"/>
  <c r="M162" i="13"/>
  <c r="N161" i="13" s="1"/>
  <c r="O161" i="13"/>
  <c r="M161" i="13"/>
  <c r="N160" i="13"/>
  <c r="M160" i="13"/>
  <c r="M159" i="13"/>
  <c r="M158" i="13"/>
  <c r="O157" i="13"/>
  <c r="N157" i="13"/>
  <c r="M157" i="13"/>
  <c r="M156" i="13"/>
  <c r="N156" i="13" s="1"/>
  <c r="M155" i="13"/>
  <c r="M154" i="13"/>
  <c r="M153" i="13"/>
  <c r="N153" i="13" s="1"/>
  <c r="O153" i="13" s="1"/>
  <c r="N152" i="13"/>
  <c r="M152" i="13"/>
  <c r="M151" i="13"/>
  <c r="M150" i="13"/>
  <c r="M149" i="13"/>
  <c r="N148" i="13"/>
  <c r="M148" i="13"/>
  <c r="M147" i="13"/>
  <c r="M146" i="13"/>
  <c r="N145" i="13" s="1"/>
  <c r="O145" i="13" s="1"/>
  <c r="M145" i="13"/>
  <c r="N144" i="13"/>
  <c r="M144" i="13"/>
  <c r="M143" i="13"/>
  <c r="M142" i="13"/>
  <c r="O141" i="13"/>
  <c r="N141" i="13"/>
  <c r="M141" i="13"/>
  <c r="M140" i="13"/>
  <c r="N140" i="13" s="1"/>
  <c r="M139" i="13"/>
  <c r="M138" i="13"/>
  <c r="M137" i="13"/>
  <c r="N137" i="13" s="1"/>
  <c r="O137" i="13" s="1"/>
  <c r="N136" i="13"/>
  <c r="M136" i="13"/>
  <c r="M135" i="13"/>
  <c r="M134" i="13"/>
  <c r="M133" i="13"/>
  <c r="N132" i="13"/>
  <c r="M132" i="13"/>
  <c r="M131" i="13"/>
  <c r="M130" i="13"/>
  <c r="N129" i="13" s="1"/>
  <c r="O129" i="13" s="1"/>
  <c r="M129" i="13"/>
  <c r="M128" i="13"/>
  <c r="N128" i="13" s="1"/>
  <c r="M127" i="13"/>
  <c r="M126" i="13"/>
  <c r="N125" i="13"/>
  <c r="O125" i="13" s="1"/>
  <c r="M125" i="13"/>
  <c r="M124" i="13"/>
  <c r="N124" i="13" s="1"/>
  <c r="M123" i="13"/>
  <c r="N121" i="13" s="1"/>
  <c r="O121" i="13" s="1"/>
  <c r="M122" i="13"/>
  <c r="M121" i="13"/>
  <c r="N120" i="13"/>
  <c r="M120" i="13"/>
  <c r="M119" i="13"/>
  <c r="M118" i="13"/>
  <c r="M117" i="13"/>
  <c r="N117" i="13" s="1"/>
  <c r="O117" i="13" s="1"/>
  <c r="N116" i="13"/>
  <c r="M116" i="13"/>
  <c r="M115" i="13"/>
  <c r="M114" i="13"/>
  <c r="N113" i="13" s="1"/>
  <c r="O113" i="13"/>
  <c r="M113" i="13"/>
  <c r="M112" i="13"/>
  <c r="N112" i="13" s="1"/>
  <c r="M111" i="13"/>
  <c r="M110" i="13"/>
  <c r="N109" i="13"/>
  <c r="O109" i="13" s="1"/>
  <c r="M109" i="13"/>
  <c r="M108" i="13"/>
  <c r="N108" i="13" s="1"/>
  <c r="M107" i="13"/>
  <c r="M106" i="13"/>
  <c r="N105" i="13"/>
  <c r="O105" i="13" s="1"/>
  <c r="M105" i="13"/>
  <c r="N104" i="13"/>
  <c r="M104" i="13"/>
  <c r="M103" i="13"/>
  <c r="M102" i="13"/>
  <c r="M101" i="13"/>
  <c r="N100" i="13"/>
  <c r="M100" i="13"/>
  <c r="M99" i="13"/>
  <c r="M98" i="13"/>
  <c r="N97" i="13" s="1"/>
  <c r="O97" i="13"/>
  <c r="M97" i="13"/>
  <c r="N96" i="13"/>
  <c r="M96" i="13"/>
  <c r="M95" i="13"/>
  <c r="M94" i="13"/>
  <c r="O93" i="13"/>
  <c r="N93" i="13"/>
  <c r="M93" i="13"/>
  <c r="M92" i="13"/>
  <c r="N92" i="13" s="1"/>
  <c r="M91" i="13"/>
  <c r="M90" i="13"/>
  <c r="N89" i="13"/>
  <c r="O89" i="13" s="1"/>
  <c r="M89" i="13"/>
  <c r="N88" i="13"/>
  <c r="M88" i="13"/>
  <c r="M87" i="13"/>
  <c r="M86" i="13"/>
  <c r="M85" i="13"/>
  <c r="N84" i="13"/>
  <c r="M84" i="13"/>
  <c r="M83" i="13"/>
  <c r="M82" i="13"/>
  <c r="N81" i="13" s="1"/>
  <c r="O81" i="13" s="1"/>
  <c r="M81" i="13"/>
  <c r="N80" i="13"/>
  <c r="M80" i="13"/>
  <c r="M79" i="13"/>
  <c r="M78" i="13"/>
  <c r="O77" i="13"/>
  <c r="N77" i="13"/>
  <c r="M77" i="13"/>
  <c r="M76" i="13"/>
  <c r="N76" i="13" s="1"/>
  <c r="M75" i="13"/>
  <c r="M74" i="13"/>
  <c r="M73" i="13"/>
  <c r="N72" i="13"/>
  <c r="M72" i="13"/>
  <c r="M71" i="13"/>
  <c r="M70" i="13"/>
  <c r="M69" i="13"/>
  <c r="N69" i="13" s="1"/>
  <c r="O69" i="13" s="1"/>
  <c r="N68" i="13"/>
  <c r="M68" i="13"/>
  <c r="M67" i="13"/>
  <c r="M66" i="13"/>
  <c r="N65" i="13" s="1"/>
  <c r="O65" i="13" s="1"/>
  <c r="M65" i="13"/>
  <c r="N64" i="13"/>
  <c r="M64" i="13"/>
  <c r="M63" i="13"/>
  <c r="M62" i="13"/>
  <c r="O61" i="13"/>
  <c r="N61" i="13"/>
  <c r="M61" i="13"/>
  <c r="M60" i="13"/>
  <c r="N60" i="13" s="1"/>
  <c r="M59" i="13"/>
  <c r="N57" i="13" s="1"/>
  <c r="O57" i="13" s="1"/>
  <c r="M58" i="13"/>
  <c r="M57" i="13"/>
  <c r="N56" i="13"/>
  <c r="M56" i="13"/>
  <c r="M55" i="13"/>
  <c r="M54" i="13"/>
  <c r="M53" i="13"/>
  <c r="N53" i="13" s="1"/>
  <c r="O53" i="13" s="1"/>
  <c r="N52" i="13"/>
  <c r="M52" i="13"/>
  <c r="M51" i="13"/>
  <c r="M50" i="13"/>
  <c r="N49" i="13" s="1"/>
  <c r="O49" i="13" s="1"/>
  <c r="M49" i="13"/>
  <c r="M48" i="13"/>
  <c r="N48" i="13" s="1"/>
  <c r="M47" i="13"/>
  <c r="M46" i="13"/>
  <c r="N45" i="13"/>
  <c r="M45" i="13"/>
  <c r="M44" i="13"/>
  <c r="N44" i="13" s="1"/>
  <c r="M43" i="13"/>
  <c r="M42" i="13"/>
  <c r="N41" i="13"/>
  <c r="O41" i="13" s="1"/>
  <c r="M41" i="13"/>
  <c r="N40" i="13"/>
  <c r="M40" i="13"/>
  <c r="M39" i="13"/>
  <c r="M38" i="13"/>
  <c r="M37" i="13"/>
  <c r="N36" i="13"/>
  <c r="M36" i="13"/>
  <c r="M35" i="13"/>
  <c r="M34" i="13"/>
  <c r="N33" i="13" s="1"/>
  <c r="O33" i="13"/>
  <c r="M33" i="13"/>
  <c r="N32" i="13"/>
  <c r="M32" i="13"/>
  <c r="M31" i="13"/>
  <c r="M30" i="13"/>
  <c r="O29" i="13"/>
  <c r="N29" i="13"/>
  <c r="M29" i="13"/>
  <c r="M28" i="13"/>
  <c r="N28" i="13" s="1"/>
  <c r="M27" i="13"/>
  <c r="M26" i="13"/>
  <c r="M25" i="13"/>
  <c r="N25" i="13" s="1"/>
  <c r="O25" i="13" s="1"/>
  <c r="N24" i="13"/>
  <c r="M24" i="13"/>
  <c r="M23" i="13"/>
  <c r="M22" i="13"/>
  <c r="M21" i="13"/>
  <c r="N20" i="13"/>
  <c r="M20" i="13"/>
  <c r="M19" i="13"/>
  <c r="M18" i="13"/>
  <c r="N17" i="13" s="1"/>
  <c r="O17" i="13" s="1"/>
  <c r="M17" i="13"/>
  <c r="N16" i="13"/>
  <c r="M16" i="13"/>
  <c r="M15" i="13"/>
  <c r="M14" i="13"/>
  <c r="O13" i="13"/>
  <c r="N13" i="13"/>
  <c r="M13" i="13"/>
  <c r="M12" i="13"/>
  <c r="N12" i="13" s="1"/>
  <c r="M11" i="13"/>
  <c r="M10" i="13"/>
  <c r="M9" i="13"/>
  <c r="N9" i="13" s="1"/>
  <c r="O9" i="13" s="1"/>
  <c r="N8" i="13"/>
  <c r="M8" i="13"/>
  <c r="M7" i="13"/>
  <c r="M6" i="13"/>
  <c r="M5" i="13"/>
  <c r="N227" i="12"/>
  <c r="M227" i="12"/>
  <c r="M226" i="12"/>
  <c r="M225" i="12"/>
  <c r="N224" i="12" s="1"/>
  <c r="O224" i="12" s="1"/>
  <c r="M224" i="12"/>
  <c r="M223" i="12"/>
  <c r="N223" i="12" s="1"/>
  <c r="M222" i="12"/>
  <c r="M221" i="12"/>
  <c r="N220" i="12"/>
  <c r="O220" i="12" s="1"/>
  <c r="M220" i="12"/>
  <c r="M219" i="12"/>
  <c r="N219" i="12" s="1"/>
  <c r="M218" i="12"/>
  <c r="N216" i="12" s="1"/>
  <c r="O216" i="12" s="1"/>
  <c r="M217" i="12"/>
  <c r="M216" i="12"/>
  <c r="N215" i="12"/>
  <c r="M215" i="12"/>
  <c r="M214" i="12"/>
  <c r="M213" i="12"/>
  <c r="M212" i="12"/>
  <c r="N212" i="12" s="1"/>
  <c r="O212" i="12" s="1"/>
  <c r="N211" i="12"/>
  <c r="M211" i="12"/>
  <c r="M210" i="12"/>
  <c r="M209" i="12"/>
  <c r="N208" i="12" s="1"/>
  <c r="O208" i="12"/>
  <c r="M208" i="12"/>
  <c r="M207" i="12"/>
  <c r="N207" i="12" s="1"/>
  <c r="M206" i="12"/>
  <c r="M205" i="12"/>
  <c r="N204" i="12"/>
  <c r="O204" i="12" s="1"/>
  <c r="M204" i="12"/>
  <c r="M203" i="12"/>
  <c r="N203" i="12" s="1"/>
  <c r="M202" i="12"/>
  <c r="M201" i="12"/>
  <c r="N200" i="12"/>
  <c r="O200" i="12" s="1"/>
  <c r="M200" i="12"/>
  <c r="N199" i="12"/>
  <c r="M199" i="12"/>
  <c r="M198" i="12"/>
  <c r="M197" i="12"/>
  <c r="M196" i="12"/>
  <c r="N195" i="12"/>
  <c r="M195" i="12"/>
  <c r="M194" i="12"/>
  <c r="M193" i="12"/>
  <c r="N192" i="12" s="1"/>
  <c r="O192" i="12"/>
  <c r="M192" i="12"/>
  <c r="N191" i="12"/>
  <c r="M191" i="12"/>
  <c r="M190" i="12"/>
  <c r="M189" i="12"/>
  <c r="O188" i="12"/>
  <c r="N188" i="12"/>
  <c r="M188" i="12"/>
  <c r="M187" i="12"/>
  <c r="N187" i="12" s="1"/>
  <c r="M186" i="12"/>
  <c r="M185" i="12"/>
  <c r="N184" i="12"/>
  <c r="O184" i="12" s="1"/>
  <c r="M184" i="12"/>
  <c r="N183" i="12"/>
  <c r="M183" i="12"/>
  <c r="M182" i="12"/>
  <c r="M181" i="12"/>
  <c r="M180" i="12"/>
  <c r="N179" i="12"/>
  <c r="M179" i="12"/>
  <c r="M178" i="12"/>
  <c r="M177" i="12"/>
  <c r="N176" i="12" s="1"/>
  <c r="O176" i="12" s="1"/>
  <c r="M176" i="12"/>
  <c r="N175" i="12"/>
  <c r="O172" i="12" s="1"/>
  <c r="M175" i="12"/>
  <c r="M174" i="12"/>
  <c r="M173" i="12"/>
  <c r="N172" i="12"/>
  <c r="M172" i="12"/>
  <c r="M171" i="12"/>
  <c r="N171" i="12" s="1"/>
  <c r="M170" i="12"/>
  <c r="M169" i="12"/>
  <c r="M168" i="12"/>
  <c r="N167" i="12"/>
  <c r="M167" i="12"/>
  <c r="M166" i="12"/>
  <c r="M165" i="12"/>
  <c r="M164" i="12"/>
  <c r="N164" i="12" s="1"/>
  <c r="O164" i="12" s="1"/>
  <c r="N163" i="12"/>
  <c r="M163" i="12"/>
  <c r="M162" i="12"/>
  <c r="M161" i="12"/>
  <c r="N160" i="12" s="1"/>
  <c r="O160" i="12" s="1"/>
  <c r="M160" i="12"/>
  <c r="N159" i="12"/>
  <c r="M159" i="12"/>
  <c r="M158" i="12"/>
  <c r="M157" i="12"/>
  <c r="O156" i="12"/>
  <c r="N156" i="12"/>
  <c r="M156" i="12"/>
  <c r="M155" i="12"/>
  <c r="N155" i="12" s="1"/>
  <c r="M154" i="12"/>
  <c r="N152" i="12" s="1"/>
  <c r="O152" i="12" s="1"/>
  <c r="M153" i="12"/>
  <c r="M152" i="12"/>
  <c r="N151" i="12"/>
  <c r="M151" i="12"/>
  <c r="M150" i="12"/>
  <c r="M149" i="12"/>
  <c r="M148" i="12"/>
  <c r="N148" i="12" s="1"/>
  <c r="O148" i="12" s="1"/>
  <c r="N147" i="12"/>
  <c r="M147" i="12"/>
  <c r="M146" i="12"/>
  <c r="M145" i="12"/>
  <c r="N144" i="12" s="1"/>
  <c r="O144" i="12" s="1"/>
  <c r="M144" i="12"/>
  <c r="M143" i="12"/>
  <c r="N143" i="12" s="1"/>
  <c r="M142" i="12"/>
  <c r="M141" i="12"/>
  <c r="N140" i="12"/>
  <c r="M140" i="12"/>
  <c r="M139" i="12"/>
  <c r="N139" i="12" s="1"/>
  <c r="M138" i="12"/>
  <c r="M137" i="12"/>
  <c r="N136" i="12"/>
  <c r="O136" i="12" s="1"/>
  <c r="M136" i="12"/>
  <c r="N135" i="12"/>
  <c r="M135" i="12"/>
  <c r="M134" i="12"/>
  <c r="M133" i="12"/>
  <c r="M132" i="12"/>
  <c r="N131" i="12"/>
  <c r="M131" i="12"/>
  <c r="M130" i="12"/>
  <c r="M129" i="12"/>
  <c r="N128" i="12" s="1"/>
  <c r="O128" i="12"/>
  <c r="M128" i="12"/>
  <c r="N127" i="12"/>
  <c r="M127" i="12"/>
  <c r="M126" i="12"/>
  <c r="M125" i="12"/>
  <c r="O124" i="12"/>
  <c r="N124" i="12"/>
  <c r="M124" i="12"/>
  <c r="M123" i="12"/>
  <c r="N123" i="12" s="1"/>
  <c r="M122" i="12"/>
  <c r="M121" i="12"/>
  <c r="M120" i="12"/>
  <c r="N120" i="12" s="1"/>
  <c r="O120" i="12" s="1"/>
  <c r="N119" i="12"/>
  <c r="M119" i="12"/>
  <c r="M118" i="12"/>
  <c r="M117" i="12"/>
  <c r="M116" i="12"/>
  <c r="N115" i="12"/>
  <c r="M115" i="12"/>
  <c r="M114" i="12"/>
  <c r="M113" i="12"/>
  <c r="N112" i="12" s="1"/>
  <c r="O112" i="12" s="1"/>
  <c r="M112" i="12"/>
  <c r="N111" i="12"/>
  <c r="M111" i="12"/>
  <c r="M110" i="12"/>
  <c r="M109" i="12"/>
  <c r="O108" i="12"/>
  <c r="N108" i="12"/>
  <c r="M108" i="12"/>
  <c r="M107" i="12"/>
  <c r="N107" i="12" s="1"/>
  <c r="M106" i="12"/>
  <c r="M105" i="12"/>
  <c r="M104" i="12"/>
  <c r="N104" i="12" s="1"/>
  <c r="O104" i="12" s="1"/>
  <c r="N103" i="12"/>
  <c r="M103" i="12"/>
  <c r="M102" i="12"/>
  <c r="M101" i="12"/>
  <c r="M100" i="12"/>
  <c r="N99" i="12"/>
  <c r="M99" i="12"/>
  <c r="M98" i="12"/>
  <c r="M97" i="12"/>
  <c r="N96" i="12" s="1"/>
  <c r="O96" i="12" s="1"/>
  <c r="M96" i="12"/>
  <c r="M95" i="12"/>
  <c r="N95" i="12" s="1"/>
  <c r="M94" i="12"/>
  <c r="M93" i="12"/>
  <c r="N92" i="12"/>
  <c r="M92" i="12"/>
  <c r="M91" i="12"/>
  <c r="N91" i="12" s="1"/>
  <c r="M90" i="12"/>
  <c r="N88" i="12" s="1"/>
  <c r="O88" i="12" s="1"/>
  <c r="M89" i="12"/>
  <c r="M88" i="12"/>
  <c r="N87" i="12"/>
  <c r="M87" i="12"/>
  <c r="M86" i="12"/>
  <c r="M85" i="12"/>
  <c r="M84" i="12"/>
  <c r="N84" i="12" s="1"/>
  <c r="O84" i="12" s="1"/>
  <c r="N83" i="12"/>
  <c r="M83" i="12"/>
  <c r="M82" i="12"/>
  <c r="M81" i="12"/>
  <c r="N80" i="12" s="1"/>
  <c r="O80" i="12"/>
  <c r="M80" i="12"/>
  <c r="M79" i="12"/>
  <c r="N79" i="12" s="1"/>
  <c r="M78" i="12"/>
  <c r="M77" i="12"/>
  <c r="N76" i="12"/>
  <c r="O76" i="12" s="1"/>
  <c r="M76" i="12"/>
  <c r="M75" i="12"/>
  <c r="N75" i="12" s="1"/>
  <c r="M74" i="12"/>
  <c r="M73" i="12"/>
  <c r="N72" i="12"/>
  <c r="O72" i="12" s="1"/>
  <c r="M72" i="12"/>
  <c r="N71" i="12"/>
  <c r="M71" i="12"/>
  <c r="M70" i="12"/>
  <c r="M69" i="12"/>
  <c r="M68" i="12"/>
  <c r="N67" i="12"/>
  <c r="M67" i="12"/>
  <c r="M66" i="12"/>
  <c r="M65" i="12"/>
  <c r="N64" i="12" s="1"/>
  <c r="O64" i="12"/>
  <c r="M64" i="12"/>
  <c r="N63" i="12"/>
  <c r="M63" i="12"/>
  <c r="M62" i="12"/>
  <c r="M61" i="12"/>
  <c r="O60" i="12"/>
  <c r="N60" i="12"/>
  <c r="M60" i="12"/>
  <c r="M59" i="12"/>
  <c r="N59" i="12" s="1"/>
  <c r="M58" i="12"/>
  <c r="M57" i="12"/>
  <c r="N56" i="12"/>
  <c r="O56" i="12" s="1"/>
  <c r="M56" i="12"/>
  <c r="N55" i="12"/>
  <c r="M55" i="12"/>
  <c r="M54" i="12"/>
  <c r="M53" i="12"/>
  <c r="M52" i="12"/>
  <c r="N51" i="12"/>
  <c r="M51" i="12"/>
  <c r="M50" i="12"/>
  <c r="M49" i="12"/>
  <c r="N48" i="12" s="1"/>
  <c r="O48" i="12" s="1"/>
  <c r="M48" i="12"/>
  <c r="N47" i="12"/>
  <c r="M47" i="12"/>
  <c r="M46" i="12"/>
  <c r="M45" i="12"/>
  <c r="O44" i="12"/>
  <c r="N44" i="12"/>
  <c r="M44" i="12"/>
  <c r="M43" i="12"/>
  <c r="N43" i="12" s="1"/>
  <c r="M42" i="12"/>
  <c r="M41" i="12"/>
  <c r="M40" i="12"/>
  <c r="N39" i="12"/>
  <c r="M39" i="12"/>
  <c r="M38" i="12"/>
  <c r="M37" i="12"/>
  <c r="M36" i="12"/>
  <c r="N36" i="12" s="1"/>
  <c r="O36" i="12" s="1"/>
  <c r="N35" i="12"/>
  <c r="M35" i="12"/>
  <c r="M34" i="12"/>
  <c r="M33" i="12"/>
  <c r="N32" i="12" s="1"/>
  <c r="O32" i="12" s="1"/>
  <c r="M32" i="12"/>
  <c r="N31" i="12"/>
  <c r="M31" i="12"/>
  <c r="M30" i="12"/>
  <c r="M29" i="12"/>
  <c r="O28" i="12"/>
  <c r="N28" i="12"/>
  <c r="M28" i="12"/>
  <c r="M27" i="12"/>
  <c r="N27" i="12" s="1"/>
  <c r="M26" i="12"/>
  <c r="N24" i="12" s="1"/>
  <c r="O24" i="12" s="1"/>
  <c r="M25" i="12"/>
  <c r="M24" i="12"/>
  <c r="N23" i="12"/>
  <c r="M23" i="12"/>
  <c r="M22" i="12"/>
  <c r="M21" i="12"/>
  <c r="M20" i="12"/>
  <c r="N20" i="12" s="1"/>
  <c r="O20" i="12" s="1"/>
  <c r="N19" i="12"/>
  <c r="M19" i="12"/>
  <c r="M18" i="12"/>
  <c r="M17" i="12"/>
  <c r="N16" i="12" s="1"/>
  <c r="O16" i="12" s="1"/>
  <c r="M16" i="12"/>
  <c r="M15" i="12"/>
  <c r="N15" i="12" s="1"/>
  <c r="M14" i="12"/>
  <c r="M13" i="12"/>
  <c r="N12" i="12"/>
  <c r="M12" i="12"/>
  <c r="M11" i="12"/>
  <c r="N11" i="12" s="1"/>
  <c r="M10" i="12"/>
  <c r="M9" i="12"/>
  <c r="N8" i="12"/>
  <c r="O8" i="12" s="1"/>
  <c r="M8" i="12"/>
  <c r="N7" i="12"/>
  <c r="M7" i="12"/>
  <c r="M6" i="12"/>
  <c r="M5" i="12"/>
  <c r="M4" i="12"/>
  <c r="N227" i="11"/>
  <c r="M227" i="11"/>
  <c r="M226" i="11"/>
  <c r="M225" i="11"/>
  <c r="N224" i="11" s="1"/>
  <c r="O224" i="11"/>
  <c r="M224" i="11"/>
  <c r="N223" i="11"/>
  <c r="M223" i="11"/>
  <c r="M222" i="11"/>
  <c r="M221" i="11"/>
  <c r="O220" i="11"/>
  <c r="N220" i="11"/>
  <c r="M220" i="11"/>
  <c r="M219" i="11"/>
  <c r="N219" i="11" s="1"/>
  <c r="M218" i="11"/>
  <c r="M217" i="11"/>
  <c r="M216" i="11"/>
  <c r="N216" i="11" s="1"/>
  <c r="O216" i="11" s="1"/>
  <c r="N215" i="11"/>
  <c r="M215" i="11"/>
  <c r="M214" i="11"/>
  <c r="M213" i="11"/>
  <c r="M212" i="11"/>
  <c r="N211" i="11"/>
  <c r="M211" i="11"/>
  <c r="M210" i="11"/>
  <c r="M209" i="11"/>
  <c r="N208" i="11" s="1"/>
  <c r="O208" i="11" s="1"/>
  <c r="M208" i="11"/>
  <c r="N207" i="11"/>
  <c r="M207" i="11"/>
  <c r="M206" i="11"/>
  <c r="M205" i="11"/>
  <c r="O204" i="11"/>
  <c r="N204" i="11"/>
  <c r="M204" i="11"/>
  <c r="M203" i="11"/>
  <c r="N203" i="11" s="1"/>
  <c r="M202" i="11"/>
  <c r="M201" i="11"/>
  <c r="M200" i="11"/>
  <c r="N200" i="11" s="1"/>
  <c r="O200" i="11" s="1"/>
  <c r="N199" i="11"/>
  <c r="M199" i="11"/>
  <c r="M198" i="11"/>
  <c r="M197" i="11"/>
  <c r="M196" i="11"/>
  <c r="N195" i="11"/>
  <c r="M195" i="11"/>
  <c r="M194" i="11"/>
  <c r="M193" i="11"/>
  <c r="N192" i="11" s="1"/>
  <c r="O192" i="11" s="1"/>
  <c r="M192" i="11"/>
  <c r="M191" i="11"/>
  <c r="N191" i="11" s="1"/>
  <c r="M190" i="11"/>
  <c r="M189" i="11"/>
  <c r="N188" i="11"/>
  <c r="M188" i="11"/>
  <c r="M187" i="11"/>
  <c r="N187" i="11" s="1"/>
  <c r="M186" i="11"/>
  <c r="N184" i="11" s="1"/>
  <c r="O184" i="11" s="1"/>
  <c r="M185" i="11"/>
  <c r="M184" i="11"/>
  <c r="N183" i="11"/>
  <c r="M183" i="11"/>
  <c r="M182" i="11"/>
  <c r="M181" i="11"/>
  <c r="M180" i="11"/>
  <c r="N180" i="11" s="1"/>
  <c r="O180" i="11" s="1"/>
  <c r="N179" i="11"/>
  <c r="M179" i="11"/>
  <c r="M178" i="11"/>
  <c r="M177" i="11"/>
  <c r="N176" i="11" s="1"/>
  <c r="O176" i="11"/>
  <c r="M176" i="11"/>
  <c r="M175" i="11"/>
  <c r="N175" i="11" s="1"/>
  <c r="M174" i="11"/>
  <c r="M173" i="11"/>
  <c r="N172" i="11"/>
  <c r="O172" i="11" s="1"/>
  <c r="M172" i="11"/>
  <c r="M171" i="11"/>
  <c r="N171" i="11" s="1"/>
  <c r="M170" i="11"/>
  <c r="M169" i="11"/>
  <c r="N168" i="11"/>
  <c r="O168" i="11" s="1"/>
  <c r="M168" i="11"/>
  <c r="N167" i="11"/>
  <c r="M167" i="11"/>
  <c r="M166" i="11"/>
  <c r="M165" i="11"/>
  <c r="M164" i="11"/>
  <c r="N163" i="11"/>
  <c r="M163" i="11"/>
  <c r="M162" i="11"/>
  <c r="M161" i="11"/>
  <c r="N160" i="11" s="1"/>
  <c r="O160" i="11"/>
  <c r="M160" i="11"/>
  <c r="N159" i="11"/>
  <c r="M159" i="11"/>
  <c r="M158" i="11"/>
  <c r="M157" i="11"/>
  <c r="O156" i="11"/>
  <c r="N156" i="11"/>
  <c r="M156" i="11"/>
  <c r="M155" i="11"/>
  <c r="N155" i="11" s="1"/>
  <c r="M154" i="11"/>
  <c r="M153" i="11"/>
  <c r="N152" i="11"/>
  <c r="O152" i="11" s="1"/>
  <c r="M152" i="11"/>
  <c r="N151" i="11"/>
  <c r="M151" i="11"/>
  <c r="M150" i="11"/>
  <c r="M149" i="11"/>
  <c r="M148" i="11"/>
  <c r="N147" i="11"/>
  <c r="M147" i="11"/>
  <c r="M146" i="11"/>
  <c r="M145" i="11"/>
  <c r="N144" i="11" s="1"/>
  <c r="O144" i="11" s="1"/>
  <c r="M144" i="11"/>
  <c r="N143" i="11"/>
  <c r="M143" i="11"/>
  <c r="M142" i="11"/>
  <c r="M141" i="11"/>
  <c r="O140" i="11"/>
  <c r="N140" i="11"/>
  <c r="M140" i="11"/>
  <c r="M139" i="11"/>
  <c r="N139" i="11" s="1"/>
  <c r="M138" i="11"/>
  <c r="M137" i="11"/>
  <c r="M136" i="11"/>
  <c r="N135" i="11"/>
  <c r="M135" i="11"/>
  <c r="M134" i="11"/>
  <c r="M133" i="11"/>
  <c r="M132" i="11"/>
  <c r="N132" i="11" s="1"/>
  <c r="O132" i="11" s="1"/>
  <c r="N131" i="11"/>
  <c r="M131" i="11"/>
  <c r="M130" i="11"/>
  <c r="M129" i="11"/>
  <c r="N128" i="11" s="1"/>
  <c r="O128" i="11" s="1"/>
  <c r="M128" i="11"/>
  <c r="N127" i="11"/>
  <c r="M127" i="11"/>
  <c r="M126" i="11"/>
  <c r="M125" i="11"/>
  <c r="O124" i="11"/>
  <c r="N124" i="11"/>
  <c r="M124" i="11"/>
  <c r="M123" i="11"/>
  <c r="N123" i="11" s="1"/>
  <c r="M122" i="11"/>
  <c r="N120" i="11" s="1"/>
  <c r="O120" i="11" s="1"/>
  <c r="M121" i="11"/>
  <c r="M120" i="11"/>
  <c r="N119" i="11"/>
  <c r="M119" i="11"/>
  <c r="M118" i="11"/>
  <c r="M117" i="11"/>
  <c r="M116" i="11"/>
  <c r="N116" i="11" s="1"/>
  <c r="O116" i="11" s="1"/>
  <c r="N115" i="11"/>
  <c r="M115" i="11"/>
  <c r="M114" i="11"/>
  <c r="M113" i="11"/>
  <c r="N112" i="11" s="1"/>
  <c r="O112" i="11" s="1"/>
  <c r="M112" i="11"/>
  <c r="M111" i="11"/>
  <c r="M110" i="11"/>
  <c r="M109" i="11"/>
  <c r="M108" i="11"/>
  <c r="N108" i="11" s="1"/>
  <c r="N107" i="11"/>
  <c r="M107" i="11"/>
  <c r="L107" i="11"/>
  <c r="M106" i="11"/>
  <c r="M105" i="11"/>
  <c r="M104" i="11"/>
  <c r="N103" i="11"/>
  <c r="M103" i="11"/>
  <c r="M102" i="11"/>
  <c r="M101" i="11"/>
  <c r="N100" i="11" s="1"/>
  <c r="O100" i="11" s="1"/>
  <c r="M100" i="11"/>
  <c r="N99" i="11"/>
  <c r="M99" i="11"/>
  <c r="M98" i="11"/>
  <c r="M97" i="11"/>
  <c r="O96" i="11"/>
  <c r="N96" i="11"/>
  <c r="M96" i="11"/>
  <c r="M95" i="11"/>
  <c r="N95" i="11" s="1"/>
  <c r="M94" i="11"/>
  <c r="M93" i="11"/>
  <c r="M92" i="11"/>
  <c r="N92" i="11" s="1"/>
  <c r="O92" i="11" s="1"/>
  <c r="N91" i="11"/>
  <c r="M91" i="11"/>
  <c r="M90" i="11"/>
  <c r="M89" i="11"/>
  <c r="M88" i="11"/>
  <c r="N87" i="11"/>
  <c r="M87" i="11"/>
  <c r="M86" i="11"/>
  <c r="M85" i="11"/>
  <c r="N84" i="11" s="1"/>
  <c r="O84" i="11" s="1"/>
  <c r="M84" i="11"/>
  <c r="M83" i="11"/>
  <c r="N83" i="11" s="1"/>
  <c r="M82" i="11"/>
  <c r="M81" i="11"/>
  <c r="N80" i="11"/>
  <c r="O80" i="11" s="1"/>
  <c r="M80" i="11"/>
  <c r="M79" i="11"/>
  <c r="N79" i="11" s="1"/>
  <c r="M78" i="11"/>
  <c r="N76" i="11" s="1"/>
  <c r="O76" i="11" s="1"/>
  <c r="M77" i="11"/>
  <c r="M76" i="11"/>
  <c r="N75" i="11"/>
  <c r="M75" i="11"/>
  <c r="M74" i="11"/>
  <c r="M73" i="11"/>
  <c r="M72" i="11"/>
  <c r="N72" i="11" s="1"/>
  <c r="O72" i="11" s="1"/>
  <c r="N71" i="11"/>
  <c r="M71" i="11"/>
  <c r="M70" i="11"/>
  <c r="M69" i="11"/>
  <c r="N68" i="11" s="1"/>
  <c r="O68" i="11"/>
  <c r="M68" i="11"/>
  <c r="M67" i="11"/>
  <c r="N67" i="11" s="1"/>
  <c r="L67" i="11"/>
  <c r="M66" i="11"/>
  <c r="M65" i="11"/>
  <c r="N64" i="11" s="1"/>
  <c r="O64" i="11"/>
  <c r="M64" i="11"/>
  <c r="N63" i="11"/>
  <c r="M63" i="11"/>
  <c r="M62" i="11"/>
  <c r="M61" i="11"/>
  <c r="O60" i="11"/>
  <c r="N60" i="11"/>
  <c r="M60" i="11"/>
  <c r="M59" i="11"/>
  <c r="N59" i="11" s="1"/>
  <c r="M58" i="11"/>
  <c r="M57" i="11"/>
  <c r="N56" i="11"/>
  <c r="O56" i="11" s="1"/>
  <c r="M56" i="11"/>
  <c r="N55" i="11"/>
  <c r="M55" i="11"/>
  <c r="M54" i="11"/>
  <c r="M53" i="11"/>
  <c r="M52" i="11"/>
  <c r="N51" i="11"/>
  <c r="M51" i="11"/>
  <c r="M50" i="11"/>
  <c r="M49" i="11"/>
  <c r="N48" i="11" s="1"/>
  <c r="O48" i="11" s="1"/>
  <c r="M48" i="11"/>
  <c r="N47" i="11"/>
  <c r="M47" i="11"/>
  <c r="M46" i="11"/>
  <c r="M45" i="11"/>
  <c r="O44" i="11"/>
  <c r="N44" i="11"/>
  <c r="M44" i="11"/>
  <c r="M43" i="11"/>
  <c r="N43" i="11" s="1"/>
  <c r="M42" i="11"/>
  <c r="M41" i="11"/>
  <c r="M40" i="11"/>
  <c r="N40" i="11" s="1"/>
  <c r="N39" i="11"/>
  <c r="M39" i="11"/>
  <c r="M38" i="11"/>
  <c r="M37" i="11"/>
  <c r="M36" i="11"/>
  <c r="N36" i="11" s="1"/>
  <c r="O36" i="11" s="1"/>
  <c r="N35" i="11"/>
  <c r="M35" i="11"/>
  <c r="M34" i="11"/>
  <c r="M33" i="11"/>
  <c r="N32" i="11" s="1"/>
  <c r="O32" i="11" s="1"/>
  <c r="M32" i="11"/>
  <c r="M31" i="11"/>
  <c r="N31" i="11" s="1"/>
  <c r="M30" i="11"/>
  <c r="M29" i="11"/>
  <c r="N28" i="11"/>
  <c r="O28" i="11" s="1"/>
  <c r="M28" i="11"/>
  <c r="M27" i="11"/>
  <c r="N27" i="11" s="1"/>
  <c r="M26" i="11"/>
  <c r="N24" i="11" s="1"/>
  <c r="O24" i="11" s="1"/>
  <c r="M25" i="11"/>
  <c r="M24" i="11"/>
  <c r="N23" i="11"/>
  <c r="M23" i="11"/>
  <c r="M22" i="11"/>
  <c r="M21" i="11"/>
  <c r="M20" i="11"/>
  <c r="N20" i="11" s="1"/>
  <c r="O20" i="11" s="1"/>
  <c r="N19" i="11"/>
  <c r="M19" i="11"/>
  <c r="M18" i="11"/>
  <c r="M17" i="11"/>
  <c r="N16" i="11" s="1"/>
  <c r="O16" i="11" s="1"/>
  <c r="M16" i="11"/>
  <c r="M15" i="11"/>
  <c r="N15" i="11" s="1"/>
  <c r="M14" i="11"/>
  <c r="M13" i="11"/>
  <c r="N12" i="11"/>
  <c r="M12" i="11"/>
  <c r="M11" i="11"/>
  <c r="N11" i="11" s="1"/>
  <c r="M10" i="11"/>
  <c r="M9" i="11"/>
  <c r="N8" i="11"/>
  <c r="O8" i="11" s="1"/>
  <c r="M8" i="11"/>
  <c r="N7" i="11"/>
  <c r="M7" i="11"/>
  <c r="M6" i="11"/>
  <c r="M5" i="11"/>
  <c r="M4" i="11"/>
  <c r="N227" i="10"/>
  <c r="M227" i="10"/>
  <c r="M226" i="10"/>
  <c r="M225" i="10"/>
  <c r="N224" i="10" s="1"/>
  <c r="O224" i="10"/>
  <c r="M224" i="10"/>
  <c r="N223" i="10"/>
  <c r="M223" i="10"/>
  <c r="M222" i="10"/>
  <c r="M221" i="10"/>
  <c r="O220" i="10"/>
  <c r="N220" i="10"/>
  <c r="M220" i="10"/>
  <c r="M219" i="10"/>
  <c r="N219" i="10" s="1"/>
  <c r="M218" i="10"/>
  <c r="M217" i="10"/>
  <c r="M216" i="10"/>
  <c r="N216" i="10" s="1"/>
  <c r="O216" i="10" s="1"/>
  <c r="N215" i="10"/>
  <c r="M215" i="10"/>
  <c r="M214" i="10"/>
  <c r="M213" i="10"/>
  <c r="M212" i="10"/>
  <c r="N211" i="10"/>
  <c r="M211" i="10"/>
  <c r="M210" i="10"/>
  <c r="M209" i="10"/>
  <c r="N208" i="10" s="1"/>
  <c r="O208" i="10" s="1"/>
  <c r="M208" i="10"/>
  <c r="N207" i="10"/>
  <c r="M207" i="10"/>
  <c r="M205" i="10"/>
  <c r="M204" i="10"/>
  <c r="N204" i="10" s="1"/>
  <c r="O204" i="10" s="1"/>
  <c r="N203" i="10"/>
  <c r="M203" i="10"/>
  <c r="M202" i="10"/>
  <c r="M201" i="10"/>
  <c r="M200" i="10"/>
  <c r="N199" i="10"/>
  <c r="M199" i="10"/>
  <c r="M198" i="10"/>
  <c r="M197" i="10"/>
  <c r="N196" i="10" s="1"/>
  <c r="O196" i="10" s="1"/>
  <c r="M196" i="10"/>
  <c r="N195" i="10"/>
  <c r="M195" i="10"/>
  <c r="M194" i="10"/>
  <c r="M193" i="10"/>
  <c r="O192" i="10"/>
  <c r="N192" i="10"/>
  <c r="M192" i="10"/>
  <c r="M191" i="10"/>
  <c r="N191" i="10" s="1"/>
  <c r="M190" i="10"/>
  <c r="M189" i="10"/>
  <c r="M188" i="10"/>
  <c r="N188" i="10" s="1"/>
  <c r="O188" i="10" s="1"/>
  <c r="N187" i="10"/>
  <c r="M187" i="10"/>
  <c r="M186" i="10"/>
  <c r="M185" i="10"/>
  <c r="M184" i="10"/>
  <c r="N183" i="10"/>
  <c r="M183" i="10"/>
  <c r="M182" i="10"/>
  <c r="M181" i="10"/>
  <c r="N180" i="10" s="1"/>
  <c r="O180" i="10" s="1"/>
  <c r="M180" i="10"/>
  <c r="M179" i="10"/>
  <c r="N179" i="10" s="1"/>
  <c r="M178" i="10"/>
  <c r="M177" i="10"/>
  <c r="N176" i="10"/>
  <c r="O176" i="10" s="1"/>
  <c r="M176" i="10"/>
  <c r="M175" i="10"/>
  <c r="N175" i="10" s="1"/>
  <c r="M174" i="10"/>
  <c r="N172" i="10" s="1"/>
  <c r="O172" i="10" s="1"/>
  <c r="M173" i="10"/>
  <c r="M172" i="10"/>
  <c r="N171" i="10"/>
  <c r="M171" i="10"/>
  <c r="M170" i="10"/>
  <c r="M169" i="10"/>
  <c r="M168" i="10"/>
  <c r="N168" i="10" s="1"/>
  <c r="O168" i="10" s="1"/>
  <c r="N167" i="10"/>
  <c r="M167" i="10"/>
  <c r="M166" i="10"/>
  <c r="M165" i="10"/>
  <c r="N164" i="10" s="1"/>
  <c r="O164" i="10"/>
  <c r="M164" i="10"/>
  <c r="M163" i="10"/>
  <c r="N163" i="10" s="1"/>
  <c r="M162" i="10"/>
  <c r="M161" i="10"/>
  <c r="N160" i="10"/>
  <c r="O160" i="10" s="1"/>
  <c r="M160" i="10"/>
  <c r="M159" i="10"/>
  <c r="N159" i="10" s="1"/>
  <c r="M158" i="10"/>
  <c r="M157" i="10"/>
  <c r="N156" i="10"/>
  <c r="O156" i="10" s="1"/>
  <c r="M156" i="10"/>
  <c r="N155" i="10"/>
  <c r="M155" i="10"/>
  <c r="M154" i="10"/>
  <c r="M153" i="10"/>
  <c r="M152" i="10"/>
  <c r="N151" i="10"/>
  <c r="M151" i="10"/>
  <c r="M150" i="10"/>
  <c r="M149" i="10"/>
  <c r="N148" i="10" s="1"/>
  <c r="O148" i="10"/>
  <c r="M148" i="10"/>
  <c r="N147" i="10"/>
  <c r="M147" i="10"/>
  <c r="M146" i="10"/>
  <c r="M145" i="10"/>
  <c r="O144" i="10"/>
  <c r="N144" i="10"/>
  <c r="M144" i="10"/>
  <c r="M143" i="10"/>
  <c r="N143" i="10" s="1"/>
  <c r="M142" i="10"/>
  <c r="M141" i="10"/>
  <c r="N140" i="10"/>
  <c r="O140" i="10" s="1"/>
  <c r="M140" i="10"/>
  <c r="N139" i="10"/>
  <c r="M139" i="10"/>
  <c r="M138" i="10"/>
  <c r="M137" i="10"/>
  <c r="M136" i="10"/>
  <c r="N135" i="10"/>
  <c r="M135" i="10"/>
  <c r="M134" i="10"/>
  <c r="M133" i="10"/>
  <c r="N132" i="10" s="1"/>
  <c r="O132" i="10" s="1"/>
  <c r="M132" i="10"/>
  <c r="N131" i="10"/>
  <c r="M131" i="10"/>
  <c r="M130" i="10"/>
  <c r="M129" i="10"/>
  <c r="O128" i="10"/>
  <c r="N128" i="10"/>
  <c r="M128" i="10"/>
  <c r="M127" i="10"/>
  <c r="N127" i="10" s="1"/>
  <c r="M126" i="10"/>
  <c r="M125" i="10"/>
  <c r="M124" i="10"/>
  <c r="N123" i="10"/>
  <c r="M123" i="10"/>
  <c r="M122" i="10"/>
  <c r="M121" i="10"/>
  <c r="M120" i="10"/>
  <c r="N120" i="10" s="1"/>
  <c r="O120" i="10" s="1"/>
  <c r="N119" i="10"/>
  <c r="M119" i="10"/>
  <c r="M118" i="10"/>
  <c r="M117" i="10"/>
  <c r="N116" i="10" s="1"/>
  <c r="O116" i="10" s="1"/>
  <c r="M116" i="10"/>
  <c r="N115" i="10"/>
  <c r="M115" i="10"/>
  <c r="M114" i="10"/>
  <c r="M113" i="10"/>
  <c r="O112" i="10"/>
  <c r="N112" i="10"/>
  <c r="M112" i="10"/>
  <c r="M111" i="10"/>
  <c r="N111" i="10" s="1"/>
  <c r="M110" i="10"/>
  <c r="N108" i="10" s="1"/>
  <c r="O108" i="10" s="1"/>
  <c r="M109" i="10"/>
  <c r="M108" i="10"/>
  <c r="N107" i="10"/>
  <c r="M107" i="10"/>
  <c r="M106" i="10"/>
  <c r="M105" i="10"/>
  <c r="M104" i="10"/>
  <c r="N104" i="10" s="1"/>
  <c r="O104" i="10" s="1"/>
  <c r="N103" i="10"/>
  <c r="M103" i="10"/>
  <c r="M102" i="10"/>
  <c r="M101" i="10"/>
  <c r="N100" i="10" s="1"/>
  <c r="O100" i="10" s="1"/>
  <c r="M100" i="10"/>
  <c r="M99" i="10"/>
  <c r="N99" i="10" s="1"/>
  <c r="M98" i="10"/>
  <c r="M97" i="10"/>
  <c r="N96" i="10"/>
  <c r="M96" i="10"/>
  <c r="M95" i="10"/>
  <c r="N95" i="10" s="1"/>
  <c r="M94" i="10"/>
  <c r="M93" i="10"/>
  <c r="N92" i="10"/>
  <c r="O92" i="10" s="1"/>
  <c r="M92" i="10"/>
  <c r="N91" i="10"/>
  <c r="M91" i="10"/>
  <c r="M90" i="10"/>
  <c r="M89" i="10"/>
  <c r="M88" i="10"/>
  <c r="N87" i="10"/>
  <c r="M87" i="10"/>
  <c r="M86" i="10"/>
  <c r="M85" i="10"/>
  <c r="N84" i="10" s="1"/>
  <c r="O84" i="10"/>
  <c r="M84" i="10"/>
  <c r="N83" i="10"/>
  <c r="M83" i="10"/>
  <c r="M82" i="10"/>
  <c r="M81" i="10"/>
  <c r="O80" i="10"/>
  <c r="N80" i="10"/>
  <c r="M80" i="10"/>
  <c r="M79" i="10"/>
  <c r="N79" i="10" s="1"/>
  <c r="M78" i="10"/>
  <c r="M77" i="10"/>
  <c r="M76" i="10"/>
  <c r="N76" i="10" s="1"/>
  <c r="O76" i="10" s="1"/>
  <c r="N75" i="10"/>
  <c r="M75" i="10"/>
  <c r="M74" i="10"/>
  <c r="M73" i="10"/>
  <c r="M72" i="10"/>
  <c r="N71" i="10"/>
  <c r="M71" i="10"/>
  <c r="M70" i="10"/>
  <c r="M69" i="10"/>
  <c r="N68" i="10" s="1"/>
  <c r="O68" i="10" s="1"/>
  <c r="M68" i="10"/>
  <c r="N67" i="10"/>
  <c r="M67" i="10"/>
  <c r="M66" i="10"/>
  <c r="M65" i="10"/>
  <c r="O64" i="10"/>
  <c r="N64" i="10"/>
  <c r="M64" i="10"/>
  <c r="M63" i="10"/>
  <c r="N63" i="10" s="1"/>
  <c r="M62" i="10"/>
  <c r="M61" i="10"/>
  <c r="M60" i="10"/>
  <c r="N60" i="10" s="1"/>
  <c r="O60" i="10" s="1"/>
  <c r="N59" i="10"/>
  <c r="M59" i="10"/>
  <c r="M58" i="10"/>
  <c r="M57" i="10"/>
  <c r="M56" i="10"/>
  <c r="N55" i="10"/>
  <c r="M55" i="10"/>
  <c r="M54" i="10"/>
  <c r="M53" i="10"/>
  <c r="N52" i="10" s="1"/>
  <c r="O52" i="10" s="1"/>
  <c r="M52" i="10"/>
  <c r="M51" i="10"/>
  <c r="N51" i="10" s="1"/>
  <c r="M50" i="10"/>
  <c r="M49" i="10"/>
  <c r="N48" i="10"/>
  <c r="O48" i="10" s="1"/>
  <c r="M48" i="10"/>
  <c r="M47" i="10"/>
  <c r="N47" i="10" s="1"/>
  <c r="M46" i="10"/>
  <c r="N44" i="10" s="1"/>
  <c r="O44" i="10" s="1"/>
  <c r="M45" i="10"/>
  <c r="M44" i="10"/>
  <c r="N43" i="10"/>
  <c r="M43" i="10"/>
  <c r="M42" i="10"/>
  <c r="M41" i="10"/>
  <c r="M40" i="10"/>
  <c r="N40" i="10" s="1"/>
  <c r="O40" i="10" s="1"/>
  <c r="N39" i="10"/>
  <c r="M39" i="10"/>
  <c r="M38" i="10"/>
  <c r="M37" i="10"/>
  <c r="N36" i="10" s="1"/>
  <c r="O36" i="10"/>
  <c r="M36" i="10"/>
  <c r="M35" i="10"/>
  <c r="N35" i="10" s="1"/>
  <c r="M34" i="10"/>
  <c r="M33" i="10"/>
  <c r="N32" i="10"/>
  <c r="O32" i="10" s="1"/>
  <c r="M32" i="10"/>
  <c r="M31" i="10"/>
  <c r="N31" i="10" s="1"/>
  <c r="M30" i="10"/>
  <c r="M29" i="10"/>
  <c r="N28" i="10"/>
  <c r="O28" i="10" s="1"/>
  <c r="M28" i="10"/>
  <c r="N27" i="10"/>
  <c r="M27" i="10"/>
  <c r="M26" i="10"/>
  <c r="M25" i="10"/>
  <c r="M24" i="10"/>
  <c r="N23" i="10"/>
  <c r="M23" i="10"/>
  <c r="M22" i="10"/>
  <c r="M21" i="10"/>
  <c r="N20" i="10" s="1"/>
  <c r="O20" i="10"/>
  <c r="M20" i="10"/>
  <c r="N19" i="10"/>
  <c r="M19" i="10"/>
  <c r="M18" i="10"/>
  <c r="M17" i="10"/>
  <c r="O16" i="10"/>
  <c r="N16" i="10"/>
  <c r="M16" i="10"/>
  <c r="M15" i="10"/>
  <c r="N15" i="10" s="1"/>
  <c r="M14" i="10"/>
  <c r="M13" i="10"/>
  <c r="N12" i="10"/>
  <c r="O12" i="10" s="1"/>
  <c r="M12" i="10"/>
  <c r="N11" i="10"/>
  <c r="M11" i="10"/>
  <c r="M10" i="10"/>
  <c r="M9" i="10"/>
  <c r="M8" i="10"/>
  <c r="N7" i="10"/>
  <c r="M7" i="10"/>
  <c r="M5" i="10"/>
  <c r="O4" i="10"/>
  <c r="N4" i="10"/>
  <c r="M4" i="10"/>
  <c r="M332" i="9"/>
  <c r="N332" i="9" s="1"/>
  <c r="M331" i="9"/>
  <c r="M330" i="9"/>
  <c r="N329" i="9"/>
  <c r="O329" i="9" s="1"/>
  <c r="M329" i="9"/>
  <c r="N328" i="9"/>
  <c r="M328" i="9"/>
  <c r="M327" i="9"/>
  <c r="M326" i="9"/>
  <c r="M325" i="9"/>
  <c r="N324" i="9"/>
  <c r="M324" i="9"/>
  <c r="M323" i="9"/>
  <c r="M322" i="9"/>
  <c r="N321" i="9" s="1"/>
  <c r="O321" i="9" s="1"/>
  <c r="M321" i="9"/>
  <c r="N320" i="9"/>
  <c r="O317" i="9" s="1"/>
  <c r="M320" i="9"/>
  <c r="M319" i="9"/>
  <c r="M318" i="9"/>
  <c r="N317" i="9"/>
  <c r="M317" i="9"/>
  <c r="M316" i="9"/>
  <c r="N316" i="9" s="1"/>
  <c r="M315" i="9"/>
  <c r="M314" i="9"/>
  <c r="M313" i="9"/>
  <c r="N312" i="9"/>
  <c r="M312" i="9"/>
  <c r="M311" i="9"/>
  <c r="M310" i="9"/>
  <c r="M309" i="9"/>
  <c r="N309" i="9" s="1"/>
  <c r="O309" i="9" s="1"/>
  <c r="N308" i="9"/>
  <c r="M308" i="9"/>
  <c r="M307" i="9"/>
  <c r="M306" i="9"/>
  <c r="N305" i="9" s="1"/>
  <c r="O305" i="9" s="1"/>
  <c r="M305" i="9"/>
  <c r="N304" i="9"/>
  <c r="M304" i="9"/>
  <c r="M303" i="9"/>
  <c r="M302" i="9"/>
  <c r="O301" i="9"/>
  <c r="N301" i="9"/>
  <c r="M301" i="9"/>
  <c r="M300" i="9"/>
  <c r="N300" i="9" s="1"/>
  <c r="M299" i="9"/>
  <c r="N297" i="9" s="1"/>
  <c r="O297" i="9" s="1"/>
  <c r="M298" i="9"/>
  <c r="M297" i="9"/>
  <c r="N296" i="9"/>
  <c r="M296" i="9"/>
  <c r="M295" i="9"/>
  <c r="M294" i="9"/>
  <c r="M293" i="9"/>
  <c r="N293" i="9" s="1"/>
  <c r="O293" i="9" s="1"/>
  <c r="N292" i="9"/>
  <c r="M292" i="9"/>
  <c r="M291" i="9"/>
  <c r="M290" i="9"/>
  <c r="M289" i="9"/>
  <c r="M288" i="9"/>
  <c r="N288" i="9" s="1"/>
  <c r="M287" i="9"/>
  <c r="M286" i="9"/>
  <c r="N285" i="9"/>
  <c r="M285" i="9"/>
  <c r="M284" i="9"/>
  <c r="N284" i="9" s="1"/>
  <c r="M283" i="9"/>
  <c r="M282" i="9"/>
  <c r="N281" i="9"/>
  <c r="O281" i="9" s="1"/>
  <c r="M281" i="9"/>
  <c r="N280" i="9"/>
  <c r="M280" i="9"/>
  <c r="M279" i="9"/>
  <c r="M278" i="9"/>
  <c r="M277" i="9"/>
  <c r="N276" i="9"/>
  <c r="M276" i="9"/>
  <c r="M275" i="9"/>
  <c r="M274" i="9"/>
  <c r="M273" i="9"/>
  <c r="N273" i="9" s="1"/>
  <c r="O273" i="9" s="1"/>
  <c r="N272" i="9"/>
  <c r="M272" i="9"/>
  <c r="M271" i="9"/>
  <c r="M270" i="9"/>
  <c r="O269" i="9"/>
  <c r="N269" i="9"/>
  <c r="M269" i="9"/>
  <c r="M268" i="9"/>
  <c r="N268" i="9" s="1"/>
  <c r="M267" i="9"/>
  <c r="M266" i="9"/>
  <c r="M265" i="9"/>
  <c r="N265" i="9" s="1"/>
  <c r="O265" i="9" s="1"/>
  <c r="N264" i="9"/>
  <c r="M264" i="9"/>
  <c r="M263" i="9"/>
  <c r="M262" i="9"/>
  <c r="M261" i="9"/>
  <c r="N260" i="9"/>
  <c r="M260" i="9"/>
  <c r="M259" i="9"/>
  <c r="M258" i="9"/>
  <c r="M257" i="9"/>
  <c r="N257" i="9" s="1"/>
  <c r="O257" i="9" s="1"/>
  <c r="N256" i="9"/>
  <c r="M256" i="9"/>
  <c r="M255" i="9"/>
  <c r="M254" i="9"/>
  <c r="O253" i="9"/>
  <c r="N253" i="9"/>
  <c r="M253" i="9"/>
  <c r="M252" i="9"/>
  <c r="N252" i="9" s="1"/>
  <c r="M251" i="9"/>
  <c r="M250" i="9"/>
  <c r="M249" i="9"/>
  <c r="N249" i="9" s="1"/>
  <c r="O249" i="9" s="1"/>
  <c r="N248" i="9"/>
  <c r="M248" i="9"/>
  <c r="M247" i="9"/>
  <c r="M246" i="9"/>
  <c r="M245" i="9"/>
  <c r="N244" i="9"/>
  <c r="M244" i="9"/>
  <c r="M243" i="9"/>
  <c r="M242" i="9"/>
  <c r="M241" i="9"/>
  <c r="M240" i="9"/>
  <c r="N240" i="9" s="1"/>
  <c r="M239" i="9"/>
  <c r="M238" i="9"/>
  <c r="N237" i="9"/>
  <c r="M237" i="9"/>
  <c r="M236" i="9"/>
  <c r="N236" i="9" s="1"/>
  <c r="M235" i="9"/>
  <c r="N233" i="9" s="1"/>
  <c r="O233" i="9" s="1"/>
  <c r="M234" i="9"/>
  <c r="M233" i="9"/>
  <c r="N232" i="9"/>
  <c r="M232" i="9"/>
  <c r="M231" i="9"/>
  <c r="M230" i="9"/>
  <c r="M229" i="9"/>
  <c r="N229" i="9" s="1"/>
  <c r="O229" i="9" s="1"/>
  <c r="N228" i="9"/>
  <c r="M228" i="9"/>
  <c r="M227" i="9"/>
  <c r="M226" i="9"/>
  <c r="M225" i="9"/>
  <c r="M224" i="9"/>
  <c r="N224" i="9" s="1"/>
  <c r="M223" i="9"/>
  <c r="M222" i="9"/>
  <c r="N221" i="9"/>
  <c r="O221" i="9" s="1"/>
  <c r="M221" i="9"/>
  <c r="M220" i="9"/>
  <c r="N220" i="9" s="1"/>
  <c r="M219" i="9"/>
  <c r="M218" i="9"/>
  <c r="N217" i="9"/>
  <c r="O217" i="9" s="1"/>
  <c r="M217" i="9"/>
  <c r="N216" i="9"/>
  <c r="M216" i="9"/>
  <c r="M215" i="9"/>
  <c r="M214" i="9"/>
  <c r="M213" i="9"/>
  <c r="N212" i="9"/>
  <c r="M212" i="9"/>
  <c r="M211" i="9"/>
  <c r="M210" i="9"/>
  <c r="O209" i="9"/>
  <c r="M209" i="9"/>
  <c r="N209" i="9" s="1"/>
  <c r="N208" i="9"/>
  <c r="M208" i="9"/>
  <c r="M207" i="9"/>
  <c r="M206" i="9"/>
  <c r="O205" i="9"/>
  <c r="N205" i="9"/>
  <c r="M205" i="9"/>
  <c r="M204" i="9"/>
  <c r="N204" i="9" s="1"/>
  <c r="M203" i="9"/>
  <c r="M202" i="9"/>
  <c r="N201" i="9"/>
  <c r="O201" i="9" s="1"/>
  <c r="M201" i="9"/>
  <c r="N200" i="9"/>
  <c r="M200" i="9"/>
  <c r="M199" i="9"/>
  <c r="M198" i="9"/>
  <c r="M197" i="9"/>
  <c r="N196" i="9"/>
  <c r="M196" i="9"/>
  <c r="M195" i="9"/>
  <c r="M194" i="9"/>
  <c r="N193" i="9" s="1"/>
  <c r="O193" i="9" s="1"/>
  <c r="M193" i="9"/>
  <c r="N192" i="9"/>
  <c r="M192" i="9"/>
  <c r="M191" i="9"/>
  <c r="M190" i="9"/>
  <c r="O189" i="9"/>
  <c r="N189" i="9"/>
  <c r="M189" i="9"/>
  <c r="M188" i="9"/>
  <c r="N188" i="9" s="1"/>
  <c r="M187" i="9"/>
  <c r="M186" i="9"/>
  <c r="M185" i="9"/>
  <c r="N184" i="9"/>
  <c r="M184" i="9"/>
  <c r="M183" i="9"/>
  <c r="M182" i="9"/>
  <c r="M181" i="9"/>
  <c r="N181" i="9" s="1"/>
  <c r="O181" i="9" s="1"/>
  <c r="N180" i="9"/>
  <c r="M180" i="9"/>
  <c r="M179" i="9"/>
  <c r="M178" i="9"/>
  <c r="M177" i="9"/>
  <c r="N176" i="9"/>
  <c r="M176" i="9"/>
  <c r="M175" i="9"/>
  <c r="M174" i="9"/>
  <c r="O173" i="9"/>
  <c r="N173" i="9"/>
  <c r="M173" i="9"/>
  <c r="M172" i="9"/>
  <c r="N172" i="9" s="1"/>
  <c r="M171" i="9"/>
  <c r="N169" i="9" s="1"/>
  <c r="O169" i="9" s="1"/>
  <c r="M170" i="9"/>
  <c r="M169" i="9"/>
  <c r="N168" i="9"/>
  <c r="M168" i="9"/>
  <c r="M167" i="9"/>
  <c r="M166" i="9"/>
  <c r="M165" i="9"/>
  <c r="N165" i="9" s="1"/>
  <c r="O165" i="9" s="1"/>
  <c r="N164" i="9"/>
  <c r="M164" i="9"/>
  <c r="M163" i="9"/>
  <c r="M162" i="9"/>
  <c r="M161" i="9"/>
  <c r="M160" i="9"/>
  <c r="N160" i="9" s="1"/>
  <c r="M159" i="9"/>
  <c r="M158" i="9"/>
  <c r="N157" i="9"/>
  <c r="M157" i="9"/>
  <c r="M156" i="9"/>
  <c r="N156" i="9" s="1"/>
  <c r="M155" i="9"/>
  <c r="M154" i="9"/>
  <c r="N153" i="9"/>
  <c r="O153" i="9" s="1"/>
  <c r="M153" i="9"/>
  <c r="N152" i="9"/>
  <c r="M152" i="9"/>
  <c r="M151" i="9"/>
  <c r="M150" i="9"/>
  <c r="M149" i="9"/>
  <c r="N148" i="9"/>
  <c r="M148" i="9"/>
  <c r="M147" i="9"/>
  <c r="M146" i="9"/>
  <c r="M145" i="9"/>
  <c r="N145" i="9" s="1"/>
  <c r="O145" i="9" s="1"/>
  <c r="N144" i="9"/>
  <c r="M144" i="9"/>
  <c r="M143" i="9"/>
  <c r="M142" i="9"/>
  <c r="O141" i="9"/>
  <c r="N141" i="9"/>
  <c r="M141" i="9"/>
  <c r="M140" i="9"/>
  <c r="N140" i="9" s="1"/>
  <c r="M139" i="9"/>
  <c r="M138" i="9"/>
  <c r="M137" i="9"/>
  <c r="N137" i="9" s="1"/>
  <c r="O137" i="9" s="1"/>
  <c r="N136" i="9"/>
  <c r="M136" i="9"/>
  <c r="M135" i="9"/>
  <c r="M134" i="9"/>
  <c r="M133" i="9"/>
  <c r="N132" i="9"/>
  <c r="M132" i="9"/>
  <c r="M131" i="9"/>
  <c r="M130" i="9"/>
  <c r="M129" i="9"/>
  <c r="N129" i="9" s="1"/>
  <c r="O129" i="9" s="1"/>
  <c r="N128" i="9"/>
  <c r="M128" i="9"/>
  <c r="M127" i="9"/>
  <c r="M126" i="9"/>
  <c r="O125" i="9"/>
  <c r="N125" i="9"/>
  <c r="M125" i="9"/>
  <c r="M124" i="9"/>
  <c r="N124" i="9" s="1"/>
  <c r="M123" i="9"/>
  <c r="M122" i="9"/>
  <c r="M121" i="9"/>
  <c r="N121" i="9" s="1"/>
  <c r="O121" i="9" s="1"/>
  <c r="N120" i="9"/>
  <c r="M120" i="9"/>
  <c r="M119" i="9"/>
  <c r="M118" i="9"/>
  <c r="M117" i="9"/>
  <c r="N116" i="9"/>
  <c r="M116" i="9"/>
  <c r="M115" i="9"/>
  <c r="M114" i="9"/>
  <c r="M113" i="9"/>
  <c r="M112" i="9"/>
  <c r="N112" i="9" s="1"/>
  <c r="M111" i="9"/>
  <c r="M110" i="9"/>
  <c r="N109" i="9"/>
  <c r="O109" i="9" s="1"/>
  <c r="M109" i="9"/>
  <c r="M108" i="9"/>
  <c r="N108" i="9" s="1"/>
  <c r="M107" i="9"/>
  <c r="N105" i="9" s="1"/>
  <c r="O105" i="9" s="1"/>
  <c r="M106" i="9"/>
  <c r="M105" i="9"/>
  <c r="M104" i="9"/>
  <c r="N104" i="9" s="1"/>
  <c r="M103" i="9"/>
  <c r="M102" i="9"/>
  <c r="M101" i="9"/>
  <c r="N100" i="9"/>
  <c r="M100" i="9"/>
  <c r="M99" i="9"/>
  <c r="M98" i="9"/>
  <c r="M97" i="9"/>
  <c r="N97" i="9" s="1"/>
  <c r="O97" i="9" s="1"/>
  <c r="N96" i="9"/>
  <c r="M96" i="9"/>
  <c r="M95" i="9"/>
  <c r="M94" i="9"/>
  <c r="M93" i="9"/>
  <c r="N93" i="9" s="1"/>
  <c r="O93" i="9" s="1"/>
  <c r="N92" i="9"/>
  <c r="M92" i="9"/>
  <c r="M91" i="9"/>
  <c r="M90" i="9"/>
  <c r="N89" i="9" s="1"/>
  <c r="O89" i="9" s="1"/>
  <c r="M89" i="9"/>
  <c r="M88" i="9"/>
  <c r="N88" i="9" s="1"/>
  <c r="M87" i="9"/>
  <c r="M86" i="9"/>
  <c r="N85" i="9"/>
  <c r="O85" i="9" s="1"/>
  <c r="M85" i="9"/>
  <c r="M84" i="9"/>
  <c r="N84" i="9" s="1"/>
  <c r="M83" i="9"/>
  <c r="N81" i="9" s="1"/>
  <c r="O81" i="9" s="1"/>
  <c r="M82" i="9"/>
  <c r="M81" i="9"/>
  <c r="N80" i="9"/>
  <c r="M80" i="9"/>
  <c r="M79" i="9"/>
  <c r="M78" i="9"/>
  <c r="M77" i="9"/>
  <c r="N77" i="9" s="1"/>
  <c r="O77" i="9" s="1"/>
  <c r="N76" i="9"/>
  <c r="M76" i="9"/>
  <c r="M75" i="9"/>
  <c r="M74" i="9"/>
  <c r="N73" i="9" s="1"/>
  <c r="O73" i="9"/>
  <c r="M73" i="9"/>
  <c r="M72" i="9"/>
  <c r="N72" i="9" s="1"/>
  <c r="M71" i="9"/>
  <c r="M70" i="9"/>
  <c r="N69" i="9"/>
  <c r="O69" i="9" s="1"/>
  <c r="M69" i="9"/>
  <c r="M68" i="9"/>
  <c r="N68" i="9" s="1"/>
  <c r="M67" i="9"/>
  <c r="M66" i="9"/>
  <c r="N65" i="9"/>
  <c r="O65" i="9" s="1"/>
  <c r="M65" i="9"/>
  <c r="N64" i="9"/>
  <c r="M64" i="9"/>
  <c r="M63" i="9"/>
  <c r="M62" i="9"/>
  <c r="M61" i="9"/>
  <c r="N60" i="9"/>
  <c r="O57" i="9" s="1"/>
  <c r="M60" i="9"/>
  <c r="M59" i="9"/>
  <c r="M58" i="9"/>
  <c r="N57" i="9" s="1"/>
  <c r="M57" i="9"/>
  <c r="N56" i="9"/>
  <c r="M56" i="9"/>
  <c r="M55" i="9"/>
  <c r="M54" i="9"/>
  <c r="O53" i="9"/>
  <c r="N53" i="9"/>
  <c r="M53" i="9"/>
  <c r="M52" i="9"/>
  <c r="N52" i="9" s="1"/>
  <c r="M51" i="9"/>
  <c r="M50" i="9"/>
  <c r="M49" i="9"/>
  <c r="N49" i="9" s="1"/>
  <c r="O49" i="9" s="1"/>
  <c r="N48" i="9"/>
  <c r="M48" i="9"/>
  <c r="M47" i="9"/>
  <c r="M46" i="9"/>
  <c r="M45" i="9"/>
  <c r="N44" i="9"/>
  <c r="M44" i="9"/>
  <c r="M43" i="9"/>
  <c r="M42" i="9"/>
  <c r="N41" i="9" s="1"/>
  <c r="O41" i="9" s="1"/>
  <c r="M41" i="9"/>
  <c r="N40" i="9"/>
  <c r="M40" i="9"/>
  <c r="M39" i="9"/>
  <c r="M38" i="9"/>
  <c r="O37" i="9"/>
  <c r="N37" i="9"/>
  <c r="M37" i="9"/>
  <c r="M36" i="9"/>
  <c r="N36" i="9" s="1"/>
  <c r="M35" i="9"/>
  <c r="M34" i="9"/>
  <c r="M33" i="9"/>
  <c r="N33" i="9" s="1"/>
  <c r="O33" i="9" s="1"/>
  <c r="N32" i="9"/>
  <c r="M32" i="9"/>
  <c r="M31" i="9"/>
  <c r="M30" i="9"/>
  <c r="M29" i="9"/>
  <c r="N29" i="9" s="1"/>
  <c r="O29" i="9" s="1"/>
  <c r="N28" i="9"/>
  <c r="M28" i="9"/>
  <c r="M27" i="9"/>
  <c r="M26" i="9"/>
  <c r="N25" i="9" s="1"/>
  <c r="O25" i="9" s="1"/>
  <c r="M25" i="9"/>
  <c r="M24" i="9"/>
  <c r="N24" i="9" s="1"/>
  <c r="M23" i="9"/>
  <c r="M22" i="9"/>
  <c r="N21" i="9"/>
  <c r="M21" i="9"/>
  <c r="M20" i="9"/>
  <c r="N20" i="9" s="1"/>
  <c r="M19" i="9"/>
  <c r="N17" i="9" s="1"/>
  <c r="O17" i="9" s="1"/>
  <c r="M18" i="9"/>
  <c r="M17" i="9"/>
  <c r="N16" i="9"/>
  <c r="M16" i="9"/>
  <c r="M15" i="9"/>
  <c r="M14" i="9"/>
  <c r="M13" i="9"/>
  <c r="N13" i="9" s="1"/>
  <c r="O13" i="9" s="1"/>
  <c r="N12" i="9"/>
  <c r="O9" i="9" s="1"/>
  <c r="M12" i="9"/>
  <c r="M11" i="9"/>
  <c r="M10" i="9"/>
  <c r="N9" i="9" s="1"/>
  <c r="M9" i="9"/>
  <c r="M8" i="9"/>
  <c r="N8" i="9" s="1"/>
  <c r="M7" i="9"/>
  <c r="M6" i="9"/>
  <c r="N5" i="9"/>
  <c r="M5" i="9"/>
  <c r="M228" i="8"/>
  <c r="N228" i="8" s="1"/>
  <c r="M227" i="8"/>
  <c r="M226" i="8"/>
  <c r="N225" i="8"/>
  <c r="O225" i="8" s="1"/>
  <c r="M225" i="8"/>
  <c r="N224" i="8"/>
  <c r="M224" i="8"/>
  <c r="M223" i="8"/>
  <c r="M222" i="8"/>
  <c r="M221" i="8"/>
  <c r="N220" i="8"/>
  <c r="O217" i="8" s="1"/>
  <c r="M220" i="8"/>
  <c r="M219" i="8"/>
  <c r="M218" i="8"/>
  <c r="N217" i="8" s="1"/>
  <c r="M217" i="8"/>
  <c r="N216" i="8"/>
  <c r="M216" i="8"/>
  <c r="M215" i="8"/>
  <c r="M214" i="8"/>
  <c r="O213" i="8"/>
  <c r="N213" i="8"/>
  <c r="M213" i="8"/>
  <c r="M212" i="8"/>
  <c r="N212" i="8" s="1"/>
  <c r="M211" i="8"/>
  <c r="M210" i="8"/>
  <c r="M209" i="8"/>
  <c r="N209" i="8" s="1"/>
  <c r="O209" i="8" s="1"/>
  <c r="N208" i="8"/>
  <c r="M208" i="8"/>
  <c r="M207" i="8"/>
  <c r="M206" i="8"/>
  <c r="M205" i="8"/>
  <c r="N204" i="8"/>
  <c r="M204" i="8"/>
  <c r="M203" i="8"/>
  <c r="M202" i="8"/>
  <c r="N201" i="8" s="1"/>
  <c r="O201" i="8" s="1"/>
  <c r="M201" i="8"/>
  <c r="N200" i="8"/>
  <c r="M200" i="8"/>
  <c r="M199" i="8"/>
  <c r="M198" i="8"/>
  <c r="O197" i="8"/>
  <c r="N197" i="8"/>
  <c r="M197" i="8"/>
  <c r="M196" i="8"/>
  <c r="N196" i="8" s="1"/>
  <c r="M195" i="8"/>
  <c r="M194" i="8"/>
  <c r="M193" i="8"/>
  <c r="N193" i="8" s="1"/>
  <c r="O193" i="8" s="1"/>
  <c r="N192" i="8"/>
  <c r="M192" i="8"/>
  <c r="M191" i="8"/>
  <c r="M190" i="8"/>
  <c r="M189" i="8"/>
  <c r="N189" i="8" s="1"/>
  <c r="O189" i="8" s="1"/>
  <c r="N188" i="8"/>
  <c r="M188" i="8"/>
  <c r="M187" i="8"/>
  <c r="M186" i="8"/>
  <c r="N185" i="8" s="1"/>
  <c r="O185" i="8" s="1"/>
  <c r="M185" i="8"/>
  <c r="M184" i="8"/>
  <c r="N184" i="8" s="1"/>
  <c r="M183" i="8"/>
  <c r="M182" i="8"/>
  <c r="N181" i="8"/>
  <c r="O181" i="8" s="1"/>
  <c r="M181" i="8"/>
  <c r="M180" i="8"/>
  <c r="N180" i="8" s="1"/>
  <c r="M179" i="8"/>
  <c r="N177" i="8" s="1"/>
  <c r="O177" i="8" s="1"/>
  <c r="M178" i="8"/>
  <c r="M177" i="8"/>
  <c r="N176" i="8"/>
  <c r="M176" i="8"/>
  <c r="M175" i="8"/>
  <c r="M174" i="8"/>
  <c r="M173" i="8"/>
  <c r="N173" i="8" s="1"/>
  <c r="O173" i="8" s="1"/>
  <c r="N172" i="8"/>
  <c r="M172" i="8"/>
  <c r="M171" i="8"/>
  <c r="M170" i="8"/>
  <c r="N169" i="8" s="1"/>
  <c r="O169" i="8"/>
  <c r="M169" i="8"/>
  <c r="M168" i="8"/>
  <c r="N168" i="8" s="1"/>
  <c r="M167" i="8"/>
  <c r="M166" i="8"/>
  <c r="N165" i="8"/>
  <c r="O165" i="8" s="1"/>
  <c r="M165" i="8"/>
  <c r="M164" i="8"/>
  <c r="N164" i="8" s="1"/>
  <c r="M163" i="8"/>
  <c r="M162" i="8"/>
  <c r="N161" i="8"/>
  <c r="O161" i="8" s="1"/>
  <c r="M161" i="8"/>
  <c r="N160" i="8"/>
  <c r="M160" i="8"/>
  <c r="M159" i="8"/>
  <c r="M158" i="8"/>
  <c r="M157" i="8"/>
  <c r="N156" i="8"/>
  <c r="M156" i="8"/>
  <c r="M155" i="8"/>
  <c r="M154" i="8"/>
  <c r="N153" i="8" s="1"/>
  <c r="O153" i="8"/>
  <c r="M153" i="8"/>
  <c r="N152" i="8"/>
  <c r="M152" i="8"/>
  <c r="M151" i="8"/>
  <c r="M150" i="8"/>
  <c r="O149" i="8"/>
  <c r="N149" i="8"/>
  <c r="M149" i="8"/>
  <c r="M148" i="8"/>
  <c r="N148" i="8" s="1"/>
  <c r="M147" i="8"/>
  <c r="M146" i="8"/>
  <c r="M145" i="8"/>
  <c r="N145" i="8" s="1"/>
  <c r="O145" i="8" s="1"/>
  <c r="N144" i="8"/>
  <c r="M144" i="8"/>
  <c r="M143" i="8"/>
  <c r="M142" i="8"/>
  <c r="M141" i="8"/>
  <c r="N140" i="8"/>
  <c r="M140" i="8"/>
  <c r="M139" i="8"/>
  <c r="M138" i="8"/>
  <c r="N137" i="8" s="1"/>
  <c r="O137" i="8" s="1"/>
  <c r="M137" i="8"/>
  <c r="N136" i="8"/>
  <c r="M136" i="8"/>
  <c r="M135" i="8"/>
  <c r="M134" i="8"/>
  <c r="O133" i="8"/>
  <c r="N133" i="8"/>
  <c r="M133" i="8"/>
  <c r="M132" i="8"/>
  <c r="N132" i="8" s="1"/>
  <c r="M131" i="8"/>
  <c r="M130" i="8"/>
  <c r="M129" i="8"/>
  <c r="N129" i="8" s="1"/>
  <c r="O129" i="8" s="1"/>
  <c r="N128" i="8"/>
  <c r="M128" i="8"/>
  <c r="M127" i="8"/>
  <c r="M126" i="8"/>
  <c r="M125" i="8"/>
  <c r="N125" i="8" s="1"/>
  <c r="O125" i="8" s="1"/>
  <c r="N124" i="8"/>
  <c r="M124" i="8"/>
  <c r="M123" i="8"/>
  <c r="M122" i="8"/>
  <c r="N121" i="8" s="1"/>
  <c r="O121" i="8" s="1"/>
  <c r="M121" i="8"/>
  <c r="M120" i="8"/>
  <c r="N120" i="8" s="1"/>
  <c r="M119" i="8"/>
  <c r="M118" i="8"/>
  <c r="N117" i="8"/>
  <c r="M117" i="8"/>
  <c r="M116" i="8"/>
  <c r="N116" i="8" s="1"/>
  <c r="M115" i="8"/>
  <c r="N113" i="8" s="1"/>
  <c r="O113" i="8" s="1"/>
  <c r="M114" i="8"/>
  <c r="M113" i="8"/>
  <c r="N112" i="8"/>
  <c r="M112" i="8"/>
  <c r="M111" i="8"/>
  <c r="M110" i="8"/>
  <c r="M109" i="8"/>
  <c r="N109" i="8" s="1"/>
  <c r="O109" i="8" s="1"/>
  <c r="N108" i="8"/>
  <c r="M108" i="8"/>
  <c r="M107" i="8"/>
  <c r="M106" i="8"/>
  <c r="N105" i="8" s="1"/>
  <c r="O105" i="8"/>
  <c r="M105" i="8"/>
  <c r="M104" i="8"/>
  <c r="N104" i="8" s="1"/>
  <c r="M103" i="8"/>
  <c r="M102" i="8"/>
  <c r="N101" i="8"/>
  <c r="M101" i="8"/>
  <c r="M100" i="8"/>
  <c r="N100" i="8" s="1"/>
  <c r="M99" i="8"/>
  <c r="M98" i="8"/>
  <c r="N97" i="8"/>
  <c r="O97" i="8" s="1"/>
  <c r="M97" i="8"/>
  <c r="N96" i="8"/>
  <c r="M96" i="8"/>
  <c r="M95" i="8"/>
  <c r="M94" i="8"/>
  <c r="M93" i="8"/>
  <c r="N92" i="8"/>
  <c r="M92" i="8"/>
  <c r="M91" i="8"/>
  <c r="M90" i="8"/>
  <c r="N89" i="8" s="1"/>
  <c r="O89" i="8"/>
  <c r="M89" i="8"/>
  <c r="N88" i="8"/>
  <c r="M88" i="8"/>
  <c r="M87" i="8"/>
  <c r="M86" i="8"/>
  <c r="O85" i="8"/>
  <c r="N85" i="8"/>
  <c r="M85" i="8"/>
  <c r="M84" i="8"/>
  <c r="N84" i="8" s="1"/>
  <c r="M83" i="8"/>
  <c r="M82" i="8"/>
  <c r="M81" i="8"/>
  <c r="N81" i="8" s="1"/>
  <c r="O81" i="8" s="1"/>
  <c r="N80" i="8"/>
  <c r="M80" i="8"/>
  <c r="M79" i="8"/>
  <c r="M78" i="8"/>
  <c r="M77" i="8"/>
  <c r="N76" i="8"/>
  <c r="M76" i="8"/>
  <c r="M75" i="8"/>
  <c r="M74" i="8"/>
  <c r="N73" i="8" s="1"/>
  <c r="O73" i="8" s="1"/>
  <c r="M73" i="8"/>
  <c r="N72" i="8"/>
  <c r="M72" i="8"/>
  <c r="M71" i="8"/>
  <c r="M70" i="8"/>
  <c r="O69" i="8"/>
  <c r="N69" i="8"/>
  <c r="M69" i="8"/>
  <c r="M68" i="8"/>
  <c r="N68" i="8" s="1"/>
  <c r="M67" i="8"/>
  <c r="M66" i="8"/>
  <c r="M65" i="8"/>
  <c r="N65" i="8" s="1"/>
  <c r="O65" i="8" s="1"/>
  <c r="N64" i="8"/>
  <c r="M64" i="8"/>
  <c r="M63" i="8"/>
  <c r="M62" i="8"/>
  <c r="M61" i="8"/>
  <c r="N61" i="8" s="1"/>
  <c r="O61" i="8" s="1"/>
  <c r="N60" i="8"/>
  <c r="M60" i="8"/>
  <c r="M59" i="8"/>
  <c r="M58" i="8"/>
  <c r="N57" i="8" s="1"/>
  <c r="O57" i="8" s="1"/>
  <c r="M57" i="8"/>
  <c r="M56" i="8"/>
  <c r="N56" i="8" s="1"/>
  <c r="M55" i="8"/>
  <c r="M54" i="8"/>
  <c r="N53" i="8"/>
  <c r="M53" i="8"/>
  <c r="M52" i="8"/>
  <c r="N52" i="8" s="1"/>
  <c r="M51" i="8"/>
  <c r="N49" i="8" s="1"/>
  <c r="O49" i="8" s="1"/>
  <c r="M50" i="8"/>
  <c r="M49" i="8"/>
  <c r="N48" i="8"/>
  <c r="M48" i="8"/>
  <c r="M47" i="8"/>
  <c r="M46" i="8"/>
  <c r="M45" i="8"/>
  <c r="N45" i="8" s="1"/>
  <c r="O45" i="8" s="1"/>
  <c r="N44" i="8"/>
  <c r="M44" i="8"/>
  <c r="M43" i="8"/>
  <c r="M42" i="8"/>
  <c r="N41" i="8" s="1"/>
  <c r="O41" i="8"/>
  <c r="M41" i="8"/>
  <c r="M40" i="8"/>
  <c r="N40" i="8" s="1"/>
  <c r="M39" i="8"/>
  <c r="M38" i="8"/>
  <c r="N37" i="8"/>
  <c r="M37" i="8"/>
  <c r="M36" i="8"/>
  <c r="N36" i="8" s="1"/>
  <c r="M35" i="8"/>
  <c r="M34" i="8"/>
  <c r="N33" i="8"/>
  <c r="O33" i="8" s="1"/>
  <c r="M33" i="8"/>
  <c r="N32" i="8"/>
  <c r="M32" i="8"/>
  <c r="M31" i="8"/>
  <c r="M30" i="8"/>
  <c r="M29" i="8"/>
  <c r="N28" i="8"/>
  <c r="M28" i="8"/>
  <c r="M27" i="8"/>
  <c r="M26" i="8"/>
  <c r="N25" i="8" s="1"/>
  <c r="O25" i="8"/>
  <c r="M25" i="8"/>
  <c r="N24" i="8"/>
  <c r="M24" i="8"/>
  <c r="M23" i="8"/>
  <c r="M22" i="8"/>
  <c r="O21" i="8"/>
  <c r="N21" i="8"/>
  <c r="M21" i="8"/>
  <c r="M20" i="8"/>
  <c r="N20" i="8" s="1"/>
  <c r="M19" i="8"/>
  <c r="M18" i="8"/>
  <c r="M17" i="8"/>
  <c r="N17" i="8" s="1"/>
  <c r="O17" i="8" s="1"/>
  <c r="N16" i="8"/>
  <c r="M16" i="8"/>
  <c r="M15" i="8"/>
  <c r="M14" i="8"/>
  <c r="M13" i="8"/>
  <c r="N12" i="8"/>
  <c r="M12" i="8"/>
  <c r="M11" i="8"/>
  <c r="M10" i="8"/>
  <c r="N9" i="8" s="1"/>
  <c r="O9" i="8" s="1"/>
  <c r="M9" i="8"/>
  <c r="N8" i="8"/>
  <c r="M8" i="8"/>
  <c r="M7" i="8"/>
  <c r="M6" i="8"/>
  <c r="O5" i="8"/>
  <c r="N5" i="8"/>
  <c r="M5" i="8"/>
  <c r="M228" i="7"/>
  <c r="N228" i="7" s="1"/>
  <c r="M227" i="7"/>
  <c r="M226" i="7"/>
  <c r="M225" i="7"/>
  <c r="N225" i="7" s="1"/>
  <c r="O225" i="7" s="1"/>
  <c r="N224" i="7"/>
  <c r="M224" i="7"/>
  <c r="M223" i="7"/>
  <c r="M222" i="7"/>
  <c r="M221" i="7"/>
  <c r="N221" i="7" s="1"/>
  <c r="O221" i="7" s="1"/>
  <c r="N220" i="7"/>
  <c r="M220" i="7"/>
  <c r="M219" i="7"/>
  <c r="M218" i="7"/>
  <c r="N217" i="7" s="1"/>
  <c r="O217" i="7" s="1"/>
  <c r="M217" i="7"/>
  <c r="M216" i="7"/>
  <c r="N216" i="7" s="1"/>
  <c r="M215" i="7"/>
  <c r="M214" i="7"/>
  <c r="N213" i="7"/>
  <c r="O213" i="7" s="1"/>
  <c r="M213" i="7"/>
  <c r="M212" i="7"/>
  <c r="N212" i="7" s="1"/>
  <c r="M211" i="7"/>
  <c r="N209" i="7" s="1"/>
  <c r="O209" i="7" s="1"/>
  <c r="M210" i="7"/>
  <c r="M209" i="7"/>
  <c r="N208" i="7"/>
  <c r="M208" i="7"/>
  <c r="M207" i="7"/>
  <c r="M206" i="7"/>
  <c r="M205" i="7"/>
  <c r="N205" i="7" s="1"/>
  <c r="O205" i="7" s="1"/>
  <c r="N204" i="7"/>
  <c r="M204" i="7"/>
  <c r="M203" i="7"/>
  <c r="M202" i="7"/>
  <c r="N201" i="7" s="1"/>
  <c r="O201" i="7"/>
  <c r="M201" i="7"/>
  <c r="M200" i="7"/>
  <c r="N200" i="7" s="1"/>
  <c r="M199" i="7"/>
  <c r="M198" i="7"/>
  <c r="N197" i="7"/>
  <c r="O197" i="7" s="1"/>
  <c r="M197" i="7"/>
  <c r="M196" i="7"/>
  <c r="N196" i="7" s="1"/>
  <c r="M195" i="7"/>
  <c r="M194" i="7"/>
  <c r="N193" i="7"/>
  <c r="O193" i="7" s="1"/>
  <c r="M193" i="7"/>
  <c r="N192" i="7"/>
  <c r="M192" i="7"/>
  <c r="M191" i="7"/>
  <c r="M190" i="7"/>
  <c r="M189" i="7"/>
  <c r="N188" i="7"/>
  <c r="M188" i="7"/>
  <c r="M187" i="7"/>
  <c r="M186" i="7"/>
  <c r="N185" i="7" s="1"/>
  <c r="O185" i="7"/>
  <c r="M185" i="7"/>
  <c r="N184" i="7"/>
  <c r="M184" i="7"/>
  <c r="M183" i="7"/>
  <c r="M182" i="7"/>
  <c r="O181" i="7"/>
  <c r="N181" i="7"/>
  <c r="M181" i="7"/>
  <c r="M180" i="7"/>
  <c r="N180" i="7" s="1"/>
  <c r="M179" i="7"/>
  <c r="M178" i="7"/>
  <c r="M177" i="7"/>
  <c r="N177" i="7" s="1"/>
  <c r="O177" i="7" s="1"/>
  <c r="N176" i="7"/>
  <c r="M176" i="7"/>
  <c r="M175" i="7"/>
  <c r="M174" i="7"/>
  <c r="M173" i="7"/>
  <c r="N172" i="7"/>
  <c r="M172" i="7"/>
  <c r="M171" i="7"/>
  <c r="M170" i="7"/>
  <c r="N169" i="7" s="1"/>
  <c r="O169" i="7" s="1"/>
  <c r="M169" i="7"/>
  <c r="N168" i="7"/>
  <c r="M168" i="7"/>
  <c r="M167" i="7"/>
  <c r="M166" i="7"/>
  <c r="O165" i="7"/>
  <c r="N165" i="7"/>
  <c r="M165" i="7"/>
  <c r="M164" i="7"/>
  <c r="N164" i="7" s="1"/>
  <c r="M163" i="7"/>
  <c r="M162" i="7"/>
  <c r="M161" i="7"/>
  <c r="N161" i="7" s="1"/>
  <c r="O161" i="7" s="1"/>
  <c r="N160" i="7"/>
  <c r="M160" i="7"/>
  <c r="M159" i="7"/>
  <c r="M158" i="7"/>
  <c r="M157" i="7"/>
  <c r="N157" i="7" s="1"/>
  <c r="O157" i="7" s="1"/>
  <c r="N156" i="7"/>
  <c r="M156" i="7"/>
  <c r="M155" i="7"/>
  <c r="M154" i="7"/>
  <c r="N153" i="7" s="1"/>
  <c r="O153" i="7" s="1"/>
  <c r="M153" i="7"/>
  <c r="M152" i="7"/>
  <c r="N152" i="7" s="1"/>
  <c r="M151" i="7"/>
  <c r="M150" i="7"/>
  <c r="N149" i="7"/>
  <c r="O149" i="7" s="1"/>
  <c r="M149" i="7"/>
  <c r="M148" i="7"/>
  <c r="N148" i="7" s="1"/>
  <c r="M147" i="7"/>
  <c r="N145" i="7" s="1"/>
  <c r="O145" i="7" s="1"/>
  <c r="M146" i="7"/>
  <c r="M145" i="7"/>
  <c r="N144" i="7"/>
  <c r="M144" i="7"/>
  <c r="M143" i="7"/>
  <c r="M142" i="7"/>
  <c r="M141" i="7"/>
  <c r="N141" i="7" s="1"/>
  <c r="O141" i="7" s="1"/>
  <c r="N140" i="7"/>
  <c r="M140" i="7"/>
  <c r="M139" i="7"/>
  <c r="M138" i="7"/>
  <c r="N137" i="7" s="1"/>
  <c r="O137" i="7"/>
  <c r="M137" i="7"/>
  <c r="M136" i="7"/>
  <c r="N136" i="7" s="1"/>
  <c r="M135" i="7"/>
  <c r="M134" i="7"/>
  <c r="N133" i="7"/>
  <c r="O133" i="7" s="1"/>
  <c r="M133" i="7"/>
  <c r="M132" i="7"/>
  <c r="N132" i="7" s="1"/>
  <c r="M131" i="7"/>
  <c r="M130" i="7"/>
  <c r="N129" i="7"/>
  <c r="O129" i="7" s="1"/>
  <c r="M129" i="7"/>
  <c r="N128" i="7"/>
  <c r="M128" i="7"/>
  <c r="M127" i="7"/>
  <c r="M126" i="7"/>
  <c r="M125" i="7"/>
  <c r="N124" i="7"/>
  <c r="M124" i="7"/>
  <c r="M123" i="7"/>
  <c r="M122" i="7"/>
  <c r="N121" i="7" s="1"/>
  <c r="O121" i="7"/>
  <c r="M121" i="7"/>
  <c r="N120" i="7"/>
  <c r="M120" i="7"/>
  <c r="M119" i="7"/>
  <c r="M118" i="7"/>
  <c r="O117" i="7"/>
  <c r="N117" i="7"/>
  <c r="M117" i="7"/>
  <c r="M116" i="7"/>
  <c r="N116" i="7" s="1"/>
  <c r="M115" i="7"/>
  <c r="M114" i="7"/>
  <c r="M113" i="7"/>
  <c r="N113" i="7" s="1"/>
  <c r="O113" i="7" s="1"/>
  <c r="N112" i="7"/>
  <c r="M112" i="7"/>
  <c r="M111" i="7"/>
  <c r="M110" i="7"/>
  <c r="M109" i="7"/>
  <c r="N108" i="7"/>
  <c r="M108" i="7"/>
  <c r="M107" i="7"/>
  <c r="M106" i="7"/>
  <c r="N105" i="7" s="1"/>
  <c r="O105" i="7" s="1"/>
  <c r="M105" i="7"/>
  <c r="N104" i="7"/>
  <c r="M104" i="7"/>
  <c r="M103" i="7"/>
  <c r="M102" i="7"/>
  <c r="O101" i="7"/>
  <c r="N101" i="7"/>
  <c r="M101" i="7"/>
  <c r="M100" i="7"/>
  <c r="N100" i="7" s="1"/>
  <c r="M99" i="7"/>
  <c r="M98" i="7"/>
  <c r="M97" i="7"/>
  <c r="N97" i="7" s="1"/>
  <c r="O97" i="7" s="1"/>
  <c r="N96" i="7"/>
  <c r="M96" i="7"/>
  <c r="M95" i="7"/>
  <c r="M94" i="7"/>
  <c r="M93" i="7"/>
  <c r="N93" i="7" s="1"/>
  <c r="O93" i="7" s="1"/>
  <c r="N92" i="7"/>
  <c r="M92" i="7"/>
  <c r="M91" i="7"/>
  <c r="M90" i="7"/>
  <c r="N89" i="7" s="1"/>
  <c r="O89" i="7" s="1"/>
  <c r="M89" i="7"/>
  <c r="M88" i="7"/>
  <c r="N88" i="7" s="1"/>
  <c r="M87" i="7"/>
  <c r="M86" i="7"/>
  <c r="N85" i="7"/>
  <c r="M85" i="7"/>
  <c r="M84" i="7"/>
  <c r="N84" i="7" s="1"/>
  <c r="M83" i="7"/>
  <c r="N81" i="7" s="1"/>
  <c r="O81" i="7" s="1"/>
  <c r="M82" i="7"/>
  <c r="M81" i="7"/>
  <c r="N80" i="7"/>
  <c r="M80" i="7"/>
  <c r="M79" i="7"/>
  <c r="M78" i="7"/>
  <c r="M77" i="7"/>
  <c r="N77" i="7" s="1"/>
  <c r="O77" i="7" s="1"/>
  <c r="N76" i="7"/>
  <c r="M76" i="7"/>
  <c r="M75" i="7"/>
  <c r="M74" i="7"/>
  <c r="N73" i="7" s="1"/>
  <c r="O73" i="7"/>
  <c r="M73" i="7"/>
  <c r="M72" i="7"/>
  <c r="N72" i="7" s="1"/>
  <c r="M71" i="7"/>
  <c r="M70" i="7"/>
  <c r="N69" i="7"/>
  <c r="M69" i="7"/>
  <c r="M68" i="7"/>
  <c r="N68" i="7" s="1"/>
  <c r="M67" i="7"/>
  <c r="M66" i="7"/>
  <c r="N65" i="7"/>
  <c r="O65" i="7" s="1"/>
  <c r="M65" i="7"/>
  <c r="N64" i="7"/>
  <c r="M64" i="7"/>
  <c r="M63" i="7"/>
  <c r="M62" i="7"/>
  <c r="M61" i="7"/>
  <c r="N60" i="7"/>
  <c r="M60" i="7"/>
  <c r="M59" i="7"/>
  <c r="M58" i="7"/>
  <c r="N57" i="7" s="1"/>
  <c r="O57" i="7"/>
  <c r="M57" i="7"/>
  <c r="N56" i="7"/>
  <c r="M56" i="7"/>
  <c r="M55" i="7"/>
  <c r="M54" i="7"/>
  <c r="O53" i="7"/>
  <c r="N53" i="7"/>
  <c r="M53" i="7"/>
  <c r="M52" i="7"/>
  <c r="N52" i="7" s="1"/>
  <c r="M51" i="7"/>
  <c r="M50" i="7"/>
  <c r="M49" i="7"/>
  <c r="N49" i="7" s="1"/>
  <c r="O49" i="7" s="1"/>
  <c r="N48" i="7"/>
  <c r="M48" i="7"/>
  <c r="M47" i="7"/>
  <c r="M46" i="7"/>
  <c r="M45" i="7"/>
  <c r="N44" i="7"/>
  <c r="M44" i="7"/>
  <c r="M43" i="7"/>
  <c r="M42" i="7"/>
  <c r="N41" i="7" s="1"/>
  <c r="O41" i="7" s="1"/>
  <c r="M41" i="7"/>
  <c r="N40" i="7"/>
  <c r="M40" i="7"/>
  <c r="M39" i="7"/>
  <c r="M38" i="7"/>
  <c r="O37" i="7"/>
  <c r="N37" i="7"/>
  <c r="M37" i="7"/>
  <c r="M36" i="7"/>
  <c r="N36" i="7" s="1"/>
  <c r="M35" i="7"/>
  <c r="M34" i="7"/>
  <c r="M33" i="7"/>
  <c r="N33" i="7" s="1"/>
  <c r="O33" i="7" s="1"/>
  <c r="N32" i="7"/>
  <c r="M32" i="7"/>
  <c r="M31" i="7"/>
  <c r="M30" i="7"/>
  <c r="M29" i="7"/>
  <c r="N29" i="7" s="1"/>
  <c r="O29" i="7" s="1"/>
  <c r="N28" i="7"/>
  <c r="M28" i="7"/>
  <c r="M27" i="7"/>
  <c r="M26" i="7"/>
  <c r="N25" i="7" s="1"/>
  <c r="O25" i="7" s="1"/>
  <c r="M25" i="7"/>
  <c r="M24" i="7"/>
  <c r="N24" i="7" s="1"/>
  <c r="M23" i="7"/>
  <c r="M22" i="7"/>
  <c r="N21" i="7"/>
  <c r="M21" i="7"/>
  <c r="M20" i="7"/>
  <c r="N20" i="7" s="1"/>
  <c r="M19" i="7"/>
  <c r="N17" i="7" s="1"/>
  <c r="O17" i="7" s="1"/>
  <c r="M18" i="7"/>
  <c r="M17" i="7"/>
  <c r="N16" i="7"/>
  <c r="M16" i="7"/>
  <c r="M15" i="7"/>
  <c r="M14" i="7"/>
  <c r="M13" i="7"/>
  <c r="N13" i="7" s="1"/>
  <c r="O13" i="7" s="1"/>
  <c r="N12" i="7"/>
  <c r="M12" i="7"/>
  <c r="M11" i="7"/>
  <c r="M10" i="7"/>
  <c r="N9" i="7" s="1"/>
  <c r="O9" i="7"/>
  <c r="M9" i="7"/>
  <c r="M8" i="7"/>
  <c r="N8" i="7" s="1"/>
  <c r="M7" i="7"/>
  <c r="M6" i="7"/>
  <c r="N5" i="7"/>
  <c r="M5" i="7"/>
  <c r="M228" i="6"/>
  <c r="N228" i="6" s="1"/>
  <c r="M227" i="6"/>
  <c r="M226" i="6"/>
  <c r="N225" i="6"/>
  <c r="O225" i="6" s="1"/>
  <c r="M225" i="6"/>
  <c r="N224" i="6"/>
  <c r="M224" i="6"/>
  <c r="M223" i="6"/>
  <c r="M222" i="6"/>
  <c r="M221" i="6"/>
  <c r="N220" i="6"/>
  <c r="O217" i="6" s="1"/>
  <c r="M220" i="6"/>
  <c r="M219" i="6"/>
  <c r="M218" i="6"/>
  <c r="N217" i="6" s="1"/>
  <c r="M217" i="6"/>
  <c r="N216" i="6"/>
  <c r="M216" i="6"/>
  <c r="M215" i="6"/>
  <c r="M214" i="6"/>
  <c r="O213" i="6"/>
  <c r="N213" i="6"/>
  <c r="M213" i="6"/>
  <c r="M212" i="6"/>
  <c r="N212" i="6" s="1"/>
  <c r="M211" i="6"/>
  <c r="M210" i="6"/>
  <c r="M209" i="6"/>
  <c r="N209" i="6" s="1"/>
  <c r="O209" i="6" s="1"/>
  <c r="N208" i="6"/>
  <c r="M208" i="6"/>
  <c r="M207" i="6"/>
  <c r="M206" i="6"/>
  <c r="M205" i="6"/>
  <c r="N204" i="6"/>
  <c r="M204" i="6"/>
  <c r="M203" i="6"/>
  <c r="M202" i="6"/>
  <c r="N201" i="6" s="1"/>
  <c r="O201" i="6" s="1"/>
  <c r="M201" i="6"/>
  <c r="N200" i="6"/>
  <c r="M200" i="6"/>
  <c r="M199" i="6"/>
  <c r="M198" i="6"/>
  <c r="O197" i="6"/>
  <c r="N197" i="6"/>
  <c r="M197" i="6"/>
  <c r="M196" i="6"/>
  <c r="N196" i="6" s="1"/>
  <c r="M195" i="6"/>
  <c r="M194" i="6"/>
  <c r="M193" i="6"/>
  <c r="N193" i="6" s="1"/>
  <c r="O193" i="6" s="1"/>
  <c r="N192" i="6"/>
  <c r="M192" i="6"/>
  <c r="M191" i="6"/>
  <c r="M190" i="6"/>
  <c r="M189" i="6"/>
  <c r="N189" i="6" s="1"/>
  <c r="O189" i="6" s="1"/>
  <c r="N188" i="6"/>
  <c r="M188" i="6"/>
  <c r="M187" i="6"/>
  <c r="M186" i="6"/>
  <c r="N185" i="6" s="1"/>
  <c r="O185" i="6" s="1"/>
  <c r="M185" i="6"/>
  <c r="M184" i="6"/>
  <c r="N184" i="6" s="1"/>
  <c r="M183" i="6"/>
  <c r="M182" i="6"/>
  <c r="N181" i="6"/>
  <c r="O181" i="6" s="1"/>
  <c r="M181" i="6"/>
  <c r="M180" i="6"/>
  <c r="N180" i="6" s="1"/>
  <c r="M179" i="6"/>
  <c r="N177" i="6" s="1"/>
  <c r="O177" i="6" s="1"/>
  <c r="M178" i="6"/>
  <c r="M177" i="6"/>
  <c r="N176" i="6"/>
  <c r="M176" i="6"/>
  <c r="M175" i="6"/>
  <c r="M174" i="6"/>
  <c r="M173" i="6"/>
  <c r="N173" i="6" s="1"/>
  <c r="O173" i="6" s="1"/>
  <c r="N172" i="6"/>
  <c r="O169" i="6" s="1"/>
  <c r="M172" i="6"/>
  <c r="M171" i="6"/>
  <c r="M170" i="6"/>
  <c r="N169" i="6" s="1"/>
  <c r="M169" i="6"/>
  <c r="M168" i="6"/>
  <c r="N168" i="6" s="1"/>
  <c r="M167" i="6"/>
  <c r="M166" i="6"/>
  <c r="N165" i="6"/>
  <c r="M165" i="6"/>
  <c r="M164" i="6"/>
  <c r="N164" i="6" s="1"/>
  <c r="M163" i="6"/>
  <c r="M162" i="6"/>
  <c r="N161" i="6"/>
  <c r="O161" i="6" s="1"/>
  <c r="M161" i="6"/>
  <c r="N160" i="6"/>
  <c r="M160" i="6"/>
  <c r="M159" i="6"/>
  <c r="M158" i="6"/>
  <c r="M157" i="6"/>
  <c r="N156" i="6"/>
  <c r="O153" i="6" s="1"/>
  <c r="M156" i="6"/>
  <c r="M155" i="6"/>
  <c r="M154" i="6"/>
  <c r="N153" i="6" s="1"/>
  <c r="M153" i="6"/>
  <c r="N152" i="6"/>
  <c r="M152" i="6"/>
  <c r="M151" i="6"/>
  <c r="M150" i="6"/>
  <c r="O149" i="6"/>
  <c r="N149" i="6"/>
  <c r="M149" i="6"/>
  <c r="M148" i="6"/>
  <c r="N148" i="6" s="1"/>
  <c r="M147" i="6"/>
  <c r="M146" i="6"/>
  <c r="M145" i="6"/>
  <c r="N145" i="6" s="1"/>
  <c r="O145" i="6" s="1"/>
  <c r="N144" i="6"/>
  <c r="M144" i="6"/>
  <c r="M143" i="6"/>
  <c r="M142" i="6"/>
  <c r="M141" i="6"/>
  <c r="N140" i="6"/>
  <c r="M140" i="6"/>
  <c r="M139" i="6"/>
  <c r="M138" i="6"/>
  <c r="N137" i="6" s="1"/>
  <c r="O137" i="6" s="1"/>
  <c r="M137" i="6"/>
  <c r="N136" i="6"/>
  <c r="M136" i="6"/>
  <c r="M135" i="6"/>
  <c r="M134" i="6"/>
  <c r="O133" i="6"/>
  <c r="N133" i="6"/>
  <c r="M133" i="6"/>
  <c r="M132" i="6"/>
  <c r="N132" i="6" s="1"/>
  <c r="M131" i="6"/>
  <c r="M130" i="6"/>
  <c r="M129" i="6"/>
  <c r="N129" i="6" s="1"/>
  <c r="O129" i="6" s="1"/>
  <c r="N128" i="6"/>
  <c r="M128" i="6"/>
  <c r="M127" i="6"/>
  <c r="M126" i="6"/>
  <c r="M125" i="6"/>
  <c r="N125" i="6" s="1"/>
  <c r="O125" i="6" s="1"/>
  <c r="N124" i="6"/>
  <c r="M124" i="6"/>
  <c r="M123" i="6"/>
  <c r="M122" i="6"/>
  <c r="N121" i="6" s="1"/>
  <c r="O121" i="6" s="1"/>
  <c r="M121" i="6"/>
  <c r="M120" i="6"/>
  <c r="N120" i="6" s="1"/>
  <c r="M119" i="6"/>
  <c r="M118" i="6"/>
  <c r="N117" i="6"/>
  <c r="O117" i="6" s="1"/>
  <c r="M117" i="6"/>
  <c r="M116" i="6"/>
  <c r="N116" i="6" s="1"/>
  <c r="M115" i="6"/>
  <c r="N113" i="6" s="1"/>
  <c r="O113" i="6" s="1"/>
  <c r="M114" i="6"/>
  <c r="M113" i="6"/>
  <c r="N112" i="6"/>
  <c r="M112" i="6"/>
  <c r="M111" i="6"/>
  <c r="M110" i="6"/>
  <c r="M109" i="6"/>
  <c r="N109" i="6" s="1"/>
  <c r="O109" i="6" s="1"/>
  <c r="N108" i="6"/>
  <c r="M108" i="6"/>
  <c r="M107" i="6"/>
  <c r="M106" i="6"/>
  <c r="N105" i="6" s="1"/>
  <c r="O105" i="6"/>
  <c r="M105" i="6"/>
  <c r="M104" i="6"/>
  <c r="N104" i="6" s="1"/>
  <c r="M103" i="6"/>
  <c r="M102" i="6"/>
  <c r="N101" i="6"/>
  <c r="O101" i="6" s="1"/>
  <c r="M101" i="6"/>
  <c r="M100" i="6"/>
  <c r="N100" i="6" s="1"/>
  <c r="M99" i="6"/>
  <c r="M98" i="6"/>
  <c r="N97" i="6"/>
  <c r="O97" i="6" s="1"/>
  <c r="M97" i="6"/>
  <c r="N96" i="6"/>
  <c r="M96" i="6"/>
  <c r="M95" i="6"/>
  <c r="M94" i="6"/>
  <c r="M93" i="6"/>
  <c r="N92" i="6"/>
  <c r="M92" i="6"/>
  <c r="M91" i="6"/>
  <c r="M90" i="6"/>
  <c r="N89" i="6" s="1"/>
  <c r="O89" i="6"/>
  <c r="M89" i="6"/>
  <c r="N88" i="6"/>
  <c r="M88" i="6"/>
  <c r="M87" i="6"/>
  <c r="M86" i="6"/>
  <c r="O85" i="6"/>
  <c r="N85" i="6"/>
  <c r="M85" i="6"/>
  <c r="M84" i="6"/>
  <c r="N84" i="6" s="1"/>
  <c r="M83" i="6"/>
  <c r="M82" i="6"/>
  <c r="M81" i="6"/>
  <c r="N81" i="6" s="1"/>
  <c r="O81" i="6" s="1"/>
  <c r="N80" i="6"/>
  <c r="M80" i="6"/>
  <c r="M79" i="6"/>
  <c r="M78" i="6"/>
  <c r="M77" i="6"/>
  <c r="N76" i="6"/>
  <c r="M76" i="6"/>
  <c r="M75" i="6"/>
  <c r="M74" i="6"/>
  <c r="N73" i="6" s="1"/>
  <c r="O73" i="6" s="1"/>
  <c r="M73" i="6"/>
  <c r="N72" i="6"/>
  <c r="M72" i="6"/>
  <c r="M71" i="6"/>
  <c r="M70" i="6"/>
  <c r="O69" i="6"/>
  <c r="N69" i="6"/>
  <c r="M69" i="6"/>
  <c r="M68" i="6"/>
  <c r="N68" i="6" s="1"/>
  <c r="M67" i="6"/>
  <c r="M66" i="6"/>
  <c r="M65" i="6"/>
  <c r="N65" i="6" s="1"/>
  <c r="O65" i="6" s="1"/>
  <c r="N64" i="6"/>
  <c r="M64" i="6"/>
  <c r="M63" i="6"/>
  <c r="M62" i="6"/>
  <c r="M61" i="6"/>
  <c r="N61" i="6" s="1"/>
  <c r="O61" i="6" s="1"/>
  <c r="N60" i="6"/>
  <c r="M60" i="6"/>
  <c r="M59" i="6"/>
  <c r="M58" i="6"/>
  <c r="N57" i="6" s="1"/>
  <c r="O57" i="6" s="1"/>
  <c r="M57" i="6"/>
  <c r="M56" i="6"/>
  <c r="N56" i="6" s="1"/>
  <c r="M55" i="6"/>
  <c r="M54" i="6"/>
  <c r="N53" i="6"/>
  <c r="O53" i="6" s="1"/>
  <c r="M53" i="6"/>
  <c r="M52" i="6"/>
  <c r="N52" i="6" s="1"/>
  <c r="M51" i="6"/>
  <c r="N49" i="6" s="1"/>
  <c r="O49" i="6" s="1"/>
  <c r="M50" i="6"/>
  <c r="M49" i="6"/>
  <c r="N48" i="6"/>
  <c r="M48" i="6"/>
  <c r="M47" i="6"/>
  <c r="M46" i="6"/>
  <c r="M45" i="6"/>
  <c r="N45" i="6" s="1"/>
  <c r="O45" i="6" s="1"/>
  <c r="N44" i="6"/>
  <c r="M44" i="6"/>
  <c r="M43" i="6"/>
  <c r="M42" i="6"/>
  <c r="N41" i="6" s="1"/>
  <c r="O41" i="6"/>
  <c r="M41" i="6"/>
  <c r="M40" i="6"/>
  <c r="N40" i="6" s="1"/>
  <c r="M39" i="6"/>
  <c r="M38" i="6"/>
  <c r="N37" i="6"/>
  <c r="O37" i="6" s="1"/>
  <c r="M37" i="6"/>
  <c r="M36" i="6"/>
  <c r="N36" i="6" s="1"/>
  <c r="M35" i="6"/>
  <c r="M34" i="6"/>
  <c r="N33" i="6"/>
  <c r="O33" i="6" s="1"/>
  <c r="M33" i="6"/>
  <c r="N32" i="6"/>
  <c r="M32" i="6"/>
  <c r="M31" i="6"/>
  <c r="M30" i="6"/>
  <c r="M29" i="6"/>
  <c r="N28" i="6"/>
  <c r="M28" i="6"/>
  <c r="M27" i="6"/>
  <c r="M26" i="6"/>
  <c r="N25" i="6" s="1"/>
  <c r="O25" i="6"/>
  <c r="M25" i="6"/>
  <c r="N24" i="6"/>
  <c r="M24" i="6"/>
  <c r="M23" i="6"/>
  <c r="M22" i="6"/>
  <c r="O21" i="6"/>
  <c r="N21" i="6"/>
  <c r="M21" i="6"/>
  <c r="M20" i="6"/>
  <c r="N20" i="6" s="1"/>
  <c r="M19" i="6"/>
  <c r="M18" i="6"/>
  <c r="M17" i="6"/>
  <c r="N17" i="6" s="1"/>
  <c r="O17" i="6" s="1"/>
  <c r="N16" i="6"/>
  <c r="M16" i="6"/>
  <c r="M15" i="6"/>
  <c r="M14" i="6"/>
  <c r="M13" i="6"/>
  <c r="N12" i="6"/>
  <c r="M12" i="6"/>
  <c r="M11" i="6"/>
  <c r="M10" i="6"/>
  <c r="N9" i="6" s="1"/>
  <c r="O9" i="6" s="1"/>
  <c r="M9" i="6"/>
  <c r="N8" i="6"/>
  <c r="M8" i="6"/>
  <c r="M7" i="6"/>
  <c r="M6" i="6"/>
  <c r="O5" i="6"/>
  <c r="N5" i="6"/>
  <c r="M5" i="6"/>
  <c r="M228" i="5"/>
  <c r="N228" i="5" s="1"/>
  <c r="M227" i="5"/>
  <c r="M226" i="5"/>
  <c r="M225" i="5"/>
  <c r="N225" i="5" s="1"/>
  <c r="O225" i="5" s="1"/>
  <c r="N224" i="5"/>
  <c r="M224" i="5"/>
  <c r="M223" i="5"/>
  <c r="M222" i="5"/>
  <c r="M221" i="5"/>
  <c r="N221" i="5" s="1"/>
  <c r="O221" i="5" s="1"/>
  <c r="N220" i="5"/>
  <c r="M220" i="5"/>
  <c r="M219" i="5"/>
  <c r="M218" i="5"/>
  <c r="N217" i="5" s="1"/>
  <c r="O217" i="5" s="1"/>
  <c r="M217" i="5"/>
  <c r="M216" i="5"/>
  <c r="N216" i="5" s="1"/>
  <c r="M215" i="5"/>
  <c r="M214" i="5"/>
  <c r="N213" i="5"/>
  <c r="M213" i="5"/>
  <c r="M212" i="5"/>
  <c r="N212" i="5" s="1"/>
  <c r="M211" i="5"/>
  <c r="N209" i="5" s="1"/>
  <c r="O209" i="5" s="1"/>
  <c r="M210" i="5"/>
  <c r="M209" i="5"/>
  <c r="N208" i="5"/>
  <c r="M208" i="5"/>
  <c r="M207" i="5"/>
  <c r="N205" i="5" s="1"/>
  <c r="O205" i="5" s="1"/>
  <c r="M205" i="5"/>
  <c r="N204" i="5"/>
  <c r="O201" i="5" s="1"/>
  <c r="M204" i="5"/>
  <c r="M203" i="5"/>
  <c r="M202" i="5"/>
  <c r="N201" i="5"/>
  <c r="M201" i="5"/>
  <c r="M200" i="5"/>
  <c r="N200" i="5" s="1"/>
  <c r="M199" i="5"/>
  <c r="M198" i="5"/>
  <c r="M197" i="5"/>
  <c r="N197" i="5" s="1"/>
  <c r="O197" i="5" s="1"/>
  <c r="N196" i="5"/>
  <c r="M196" i="5"/>
  <c r="M195" i="5"/>
  <c r="M194" i="5"/>
  <c r="M193" i="5"/>
  <c r="N193" i="5" s="1"/>
  <c r="O193" i="5" s="1"/>
  <c r="N192" i="5"/>
  <c r="M192" i="5"/>
  <c r="M191" i="5"/>
  <c r="M190" i="5"/>
  <c r="N189" i="5" s="1"/>
  <c r="O189" i="5" s="1"/>
  <c r="M189" i="5"/>
  <c r="M188" i="5"/>
  <c r="N188" i="5" s="1"/>
  <c r="M187" i="5"/>
  <c r="M186" i="5"/>
  <c r="N185" i="5"/>
  <c r="O185" i="5" s="1"/>
  <c r="M185" i="5"/>
  <c r="M184" i="5"/>
  <c r="N184" i="5" s="1"/>
  <c r="M183" i="5"/>
  <c r="N181" i="5" s="1"/>
  <c r="O181" i="5" s="1"/>
  <c r="M182" i="5"/>
  <c r="M181" i="5"/>
  <c r="N180" i="5"/>
  <c r="M180" i="5"/>
  <c r="M179" i="5"/>
  <c r="M178" i="5"/>
  <c r="M177" i="5"/>
  <c r="N177" i="5" s="1"/>
  <c r="O177" i="5" s="1"/>
  <c r="N176" i="5"/>
  <c r="M176" i="5"/>
  <c r="M175" i="5"/>
  <c r="M174" i="5"/>
  <c r="N173" i="5" s="1"/>
  <c r="O173" i="5"/>
  <c r="M173" i="5"/>
  <c r="M172" i="5"/>
  <c r="N172" i="5" s="1"/>
  <c r="M171" i="5"/>
  <c r="M170" i="5"/>
  <c r="N169" i="5"/>
  <c r="O169" i="5" s="1"/>
  <c r="M169" i="5"/>
  <c r="M168" i="5"/>
  <c r="N168" i="5" s="1"/>
  <c r="M167" i="5"/>
  <c r="M166" i="5"/>
  <c r="N165" i="5"/>
  <c r="O165" i="5" s="1"/>
  <c r="M165" i="5"/>
  <c r="N164" i="5"/>
  <c r="M164" i="5"/>
  <c r="M163" i="5"/>
  <c r="M162" i="5"/>
  <c r="M161" i="5"/>
  <c r="N160" i="5"/>
  <c r="M160" i="5"/>
  <c r="M159" i="5"/>
  <c r="M158" i="5"/>
  <c r="N157" i="5" s="1"/>
  <c r="O157" i="5"/>
  <c r="M157" i="5"/>
  <c r="N156" i="5"/>
  <c r="M156" i="5"/>
  <c r="M155" i="5"/>
  <c r="M154" i="5"/>
  <c r="O153" i="5"/>
  <c r="N153" i="5"/>
  <c r="M153" i="5"/>
  <c r="M152" i="5"/>
  <c r="N152" i="5" s="1"/>
  <c r="M151" i="5"/>
  <c r="M150" i="5"/>
  <c r="M149" i="5"/>
  <c r="N149" i="5" s="1"/>
  <c r="O149" i="5" s="1"/>
  <c r="N148" i="5"/>
  <c r="M148" i="5"/>
  <c r="M147" i="5"/>
  <c r="M146" i="5"/>
  <c r="M145" i="5"/>
  <c r="N144" i="5"/>
  <c r="M144" i="5"/>
  <c r="M143" i="5"/>
  <c r="M142" i="5"/>
  <c r="N141" i="5" s="1"/>
  <c r="O141" i="5" s="1"/>
  <c r="M141" i="5"/>
  <c r="N140" i="5"/>
  <c r="M140" i="5"/>
  <c r="M139" i="5"/>
  <c r="M138" i="5"/>
  <c r="O137" i="5"/>
  <c r="N137" i="5"/>
  <c r="M137" i="5"/>
  <c r="M136" i="5"/>
  <c r="N136" i="5" s="1"/>
  <c r="M135" i="5"/>
  <c r="M134" i="5"/>
  <c r="M133" i="5"/>
  <c r="N133" i="5" s="1"/>
  <c r="O133" i="5" s="1"/>
  <c r="N132" i="5"/>
  <c r="M132" i="5"/>
  <c r="M131" i="5"/>
  <c r="M130" i="5"/>
  <c r="M129" i="5"/>
  <c r="N129" i="5" s="1"/>
  <c r="O129" i="5" s="1"/>
  <c r="N128" i="5"/>
  <c r="M128" i="5"/>
  <c r="M127" i="5"/>
  <c r="M126" i="5"/>
  <c r="N125" i="5" s="1"/>
  <c r="O125" i="5" s="1"/>
  <c r="M125" i="5"/>
  <c r="M124" i="5"/>
  <c r="N124" i="5" s="1"/>
  <c r="M123" i="5"/>
  <c r="M122" i="5"/>
  <c r="N121" i="5"/>
  <c r="M121" i="5"/>
  <c r="M120" i="5"/>
  <c r="N120" i="5" s="1"/>
  <c r="M119" i="5"/>
  <c r="N117" i="5" s="1"/>
  <c r="O117" i="5" s="1"/>
  <c r="M118" i="5"/>
  <c r="M117" i="5"/>
  <c r="N116" i="5"/>
  <c r="M116" i="5"/>
  <c r="M115" i="5"/>
  <c r="M114" i="5"/>
  <c r="M113" i="5"/>
  <c r="N113" i="5" s="1"/>
  <c r="O113" i="5" s="1"/>
  <c r="N112" i="5"/>
  <c r="M112" i="5"/>
  <c r="M111" i="5"/>
  <c r="M110" i="5"/>
  <c r="N109" i="5" s="1"/>
  <c r="O109" i="5"/>
  <c r="M109" i="5"/>
  <c r="M108" i="5"/>
  <c r="N108" i="5" s="1"/>
  <c r="M107" i="5"/>
  <c r="M106" i="5"/>
  <c r="N105" i="5"/>
  <c r="M105" i="5"/>
  <c r="M104" i="5"/>
  <c r="N104" i="5" s="1"/>
  <c r="M103" i="5"/>
  <c r="M102" i="5"/>
  <c r="N101" i="5"/>
  <c r="O101" i="5" s="1"/>
  <c r="M101" i="5"/>
  <c r="N100" i="5"/>
  <c r="M100" i="5"/>
  <c r="M99" i="5"/>
  <c r="M98" i="5"/>
  <c r="M97" i="5"/>
  <c r="N96" i="5"/>
  <c r="O93" i="5" s="1"/>
  <c r="M96" i="5"/>
  <c r="M95" i="5"/>
  <c r="M94" i="5"/>
  <c r="N93" i="5" s="1"/>
  <c r="M93" i="5"/>
  <c r="N92" i="5"/>
  <c r="M92" i="5"/>
  <c r="M91" i="5"/>
  <c r="M90" i="5"/>
  <c r="O89" i="5"/>
  <c r="N89" i="5"/>
  <c r="M89" i="5"/>
  <c r="M88" i="5"/>
  <c r="N88" i="5" s="1"/>
  <c r="M87" i="5"/>
  <c r="M86" i="5"/>
  <c r="M85" i="5"/>
  <c r="N85" i="5" s="1"/>
  <c r="O85" i="5" s="1"/>
  <c r="N84" i="5"/>
  <c r="M84" i="5"/>
  <c r="M83" i="5"/>
  <c r="M82" i="5"/>
  <c r="M81" i="5"/>
  <c r="N80" i="5"/>
  <c r="M80" i="5"/>
  <c r="M79" i="5"/>
  <c r="M78" i="5"/>
  <c r="N77" i="5" s="1"/>
  <c r="O77" i="5" s="1"/>
  <c r="M77" i="5"/>
  <c r="N76" i="5"/>
  <c r="M76" i="5"/>
  <c r="M75" i="5"/>
  <c r="M74" i="5"/>
  <c r="O73" i="5"/>
  <c r="N73" i="5"/>
  <c r="M73" i="5"/>
  <c r="M72" i="5"/>
  <c r="N72" i="5" s="1"/>
  <c r="M71" i="5"/>
  <c r="M70" i="5"/>
  <c r="M69" i="5"/>
  <c r="N69" i="5" s="1"/>
  <c r="O69" i="5" s="1"/>
  <c r="N68" i="5"/>
  <c r="M68" i="5"/>
  <c r="M67" i="5"/>
  <c r="M66" i="5"/>
  <c r="M65" i="5"/>
  <c r="N65" i="5" s="1"/>
  <c r="O65" i="5" s="1"/>
  <c r="N64" i="5"/>
  <c r="M64" i="5"/>
  <c r="M63" i="5"/>
  <c r="M62" i="5"/>
  <c r="N61" i="5" s="1"/>
  <c r="O61" i="5" s="1"/>
  <c r="M61" i="5"/>
  <c r="M60" i="5"/>
  <c r="N60" i="5" s="1"/>
  <c r="M59" i="5"/>
  <c r="M58" i="5"/>
  <c r="N57" i="5"/>
  <c r="O57" i="5" s="1"/>
  <c r="M57" i="5"/>
  <c r="M56" i="5"/>
  <c r="N56" i="5" s="1"/>
  <c r="M55" i="5"/>
  <c r="N53" i="5" s="1"/>
  <c r="O53" i="5" s="1"/>
  <c r="M54" i="5"/>
  <c r="M53" i="5"/>
  <c r="N52" i="5"/>
  <c r="M52" i="5"/>
  <c r="M51" i="5"/>
  <c r="M50" i="5"/>
  <c r="M49" i="5"/>
  <c r="N49" i="5" s="1"/>
  <c r="O49" i="5" s="1"/>
  <c r="N48" i="5"/>
  <c r="M48" i="5"/>
  <c r="M47" i="5"/>
  <c r="M46" i="5"/>
  <c r="N45" i="5" s="1"/>
  <c r="O45" i="5"/>
  <c r="M45" i="5"/>
  <c r="M44" i="5"/>
  <c r="N44" i="5" s="1"/>
  <c r="M43" i="5"/>
  <c r="M42" i="5"/>
  <c r="N41" i="5"/>
  <c r="O41" i="5" s="1"/>
  <c r="M41" i="5"/>
  <c r="M40" i="5"/>
  <c r="N40" i="5" s="1"/>
  <c r="M39" i="5"/>
  <c r="M38" i="5"/>
  <c r="N37" i="5"/>
  <c r="O37" i="5" s="1"/>
  <c r="M37" i="5"/>
  <c r="N36" i="5"/>
  <c r="M36" i="5"/>
  <c r="M35" i="5"/>
  <c r="M34" i="5"/>
  <c r="M33" i="5"/>
  <c r="N32" i="5"/>
  <c r="M32" i="5"/>
  <c r="M31" i="5"/>
  <c r="M30" i="5"/>
  <c r="N29" i="5" s="1"/>
  <c r="O29" i="5"/>
  <c r="M29" i="5"/>
  <c r="N28" i="5"/>
  <c r="M28" i="5"/>
  <c r="M27" i="5"/>
  <c r="M26" i="5"/>
  <c r="O25" i="5"/>
  <c r="N25" i="5"/>
  <c r="M25" i="5"/>
  <c r="M24" i="5"/>
  <c r="N24" i="5" s="1"/>
  <c r="M23" i="5"/>
  <c r="M22" i="5"/>
  <c r="M21" i="5"/>
  <c r="N21" i="5" s="1"/>
  <c r="O21" i="5" s="1"/>
  <c r="N20" i="5"/>
  <c r="M20" i="5"/>
  <c r="M19" i="5"/>
  <c r="M18" i="5"/>
  <c r="M17" i="5"/>
  <c r="N16" i="5"/>
  <c r="M16" i="5"/>
  <c r="M15" i="5"/>
  <c r="M14" i="5"/>
  <c r="N13" i="5" s="1"/>
  <c r="O13" i="5" s="1"/>
  <c r="M13" i="5"/>
  <c r="N12" i="5"/>
  <c r="M12" i="5"/>
  <c r="M11" i="5"/>
  <c r="M10" i="5"/>
  <c r="O9" i="5"/>
  <c r="N9" i="5"/>
  <c r="M9" i="5"/>
  <c r="M8" i="5"/>
  <c r="N8" i="5" s="1"/>
  <c r="M7" i="5"/>
  <c r="M6" i="5"/>
  <c r="M5" i="5"/>
  <c r="N5" i="5" s="1"/>
  <c r="O5" i="5" s="1"/>
  <c r="N227" i="4"/>
  <c r="M227" i="4"/>
  <c r="M226" i="4"/>
  <c r="M225" i="4"/>
  <c r="M224" i="4"/>
  <c r="N224" i="4" s="1"/>
  <c r="O224" i="4" s="1"/>
  <c r="N223" i="4"/>
  <c r="M223" i="4"/>
  <c r="M222" i="4"/>
  <c r="M221" i="4"/>
  <c r="M220" i="4"/>
  <c r="M219" i="4"/>
  <c r="N219" i="4" s="1"/>
  <c r="M218" i="4"/>
  <c r="M217" i="4"/>
  <c r="N216" i="4"/>
  <c r="O216" i="4" s="1"/>
  <c r="M216" i="4"/>
  <c r="M215" i="4"/>
  <c r="N215" i="4" s="1"/>
  <c r="M214" i="4"/>
  <c r="N212" i="4" s="1"/>
  <c r="O212" i="4" s="1"/>
  <c r="M213" i="4"/>
  <c r="M212" i="4"/>
  <c r="M211" i="4"/>
  <c r="N211" i="4" s="1"/>
  <c r="M210" i="4"/>
  <c r="M209" i="4"/>
  <c r="M208" i="4"/>
  <c r="N207" i="4"/>
  <c r="M207" i="4"/>
  <c r="M206" i="4"/>
  <c r="M205" i="4"/>
  <c r="M204" i="4"/>
  <c r="N204" i="4" s="1"/>
  <c r="O204" i="4" s="1"/>
  <c r="N203" i="4"/>
  <c r="M203" i="4"/>
  <c r="M202" i="4"/>
  <c r="M201" i="4"/>
  <c r="O200" i="4"/>
  <c r="N200" i="4"/>
  <c r="M200" i="4"/>
  <c r="M199" i="4"/>
  <c r="N199" i="4" s="1"/>
  <c r="M198" i="4"/>
  <c r="M197" i="4"/>
  <c r="M196" i="4"/>
  <c r="N196" i="4" s="1"/>
  <c r="O196" i="4" s="1"/>
  <c r="M195" i="4"/>
  <c r="N195" i="4" s="1"/>
  <c r="M194" i="4"/>
  <c r="M193" i="4"/>
  <c r="M192" i="4"/>
  <c r="N192" i="4" s="1"/>
  <c r="O192" i="4" s="1"/>
  <c r="N191" i="4"/>
  <c r="M191" i="4"/>
  <c r="M190" i="4"/>
  <c r="M189" i="4"/>
  <c r="M188" i="4"/>
  <c r="M187" i="4"/>
  <c r="N187" i="4" s="1"/>
  <c r="M186" i="4"/>
  <c r="M185" i="4"/>
  <c r="N184" i="4"/>
  <c r="M184" i="4"/>
  <c r="M183" i="4"/>
  <c r="N183" i="4" s="1"/>
  <c r="M182" i="4"/>
  <c r="N180" i="4" s="1"/>
  <c r="O180" i="4" s="1"/>
  <c r="M181" i="4"/>
  <c r="M180" i="4"/>
  <c r="M179" i="4"/>
  <c r="N179" i="4" s="1"/>
  <c r="M178" i="4"/>
  <c r="M177" i="4"/>
  <c r="M176" i="4"/>
  <c r="N175" i="4"/>
  <c r="M175" i="4"/>
  <c r="M174" i="4"/>
  <c r="M173" i="4"/>
  <c r="M172" i="4"/>
  <c r="N172" i="4" s="1"/>
  <c r="O172" i="4" s="1"/>
  <c r="N171" i="4"/>
  <c r="M171" i="4"/>
  <c r="M170" i="4"/>
  <c r="M169" i="4"/>
  <c r="O168" i="4"/>
  <c r="N168" i="4"/>
  <c r="M168" i="4"/>
  <c r="M167" i="4"/>
  <c r="N167" i="4" s="1"/>
  <c r="M166" i="4"/>
  <c r="M165" i="4"/>
  <c r="M164" i="4"/>
  <c r="N164" i="4" s="1"/>
  <c r="O164" i="4" s="1"/>
  <c r="N163" i="4"/>
  <c r="M163" i="4"/>
  <c r="M162" i="4"/>
  <c r="M161" i="4"/>
  <c r="M160" i="4"/>
  <c r="N159" i="4"/>
  <c r="M159" i="4"/>
  <c r="M158" i="4"/>
  <c r="M157" i="4"/>
  <c r="M156" i="4"/>
  <c r="N156" i="4" s="1"/>
  <c r="O156" i="4" s="1"/>
  <c r="N155" i="4"/>
  <c r="M155" i="4"/>
  <c r="M154" i="4"/>
  <c r="M153" i="4"/>
  <c r="O152" i="4"/>
  <c r="N152" i="4"/>
  <c r="M152" i="4"/>
  <c r="M151" i="4"/>
  <c r="N151" i="4" s="1"/>
  <c r="M150" i="4"/>
  <c r="M149" i="4"/>
  <c r="M148" i="4"/>
  <c r="N148" i="4" s="1"/>
  <c r="O148" i="4" s="1"/>
  <c r="N147" i="4"/>
  <c r="M147" i="4"/>
  <c r="M146" i="4"/>
  <c r="M145" i="4"/>
  <c r="M144" i="4"/>
  <c r="N144" i="4" s="1"/>
  <c r="O144" i="4" s="1"/>
  <c r="N143" i="4"/>
  <c r="M143" i="4"/>
  <c r="M142" i="4"/>
  <c r="M141" i="4"/>
  <c r="M140" i="4"/>
  <c r="M139" i="4"/>
  <c r="N139" i="4" s="1"/>
  <c r="M138" i="4"/>
  <c r="M137" i="4"/>
  <c r="N136" i="4"/>
  <c r="M136" i="4"/>
  <c r="M135" i="4"/>
  <c r="N135" i="4" s="1"/>
  <c r="M134" i="4"/>
  <c r="N132" i="4" s="1"/>
  <c r="O132" i="4" s="1"/>
  <c r="M133" i="4"/>
  <c r="M132" i="4"/>
  <c r="M131" i="4"/>
  <c r="N131" i="4" s="1"/>
  <c r="M130" i="4"/>
  <c r="M129" i="4"/>
  <c r="M128" i="4"/>
  <c r="N127" i="4"/>
  <c r="M127" i="4"/>
  <c r="M126" i="4"/>
  <c r="M125" i="4"/>
  <c r="M124" i="4"/>
  <c r="N124" i="4" s="1"/>
  <c r="O124" i="4" s="1"/>
  <c r="N123" i="4"/>
  <c r="M123" i="4"/>
  <c r="M122" i="4"/>
  <c r="M121" i="4"/>
  <c r="O120" i="4"/>
  <c r="N120" i="4"/>
  <c r="M120" i="4"/>
  <c r="M119" i="4"/>
  <c r="N119" i="4" s="1"/>
  <c r="M118" i="4"/>
  <c r="M117" i="4"/>
  <c r="M116" i="4"/>
  <c r="N116" i="4" s="1"/>
  <c r="O116" i="4" s="1"/>
  <c r="M115" i="4"/>
  <c r="N115" i="4" s="1"/>
  <c r="M114" i="4"/>
  <c r="M113" i="4"/>
  <c r="M112" i="4"/>
  <c r="N112" i="4" s="1"/>
  <c r="O112" i="4" s="1"/>
  <c r="N111" i="4"/>
  <c r="M111" i="4"/>
  <c r="M110" i="4"/>
  <c r="M109" i="4"/>
  <c r="M108" i="4"/>
  <c r="M107" i="4"/>
  <c r="N107" i="4" s="1"/>
  <c r="M106" i="4"/>
  <c r="M105" i="4"/>
  <c r="N104" i="4"/>
  <c r="O104" i="4" s="1"/>
  <c r="M104" i="4"/>
  <c r="M103" i="4"/>
  <c r="N103" i="4" s="1"/>
  <c r="M102" i="4"/>
  <c r="N100" i="4" s="1"/>
  <c r="O100" i="4" s="1"/>
  <c r="M101" i="4"/>
  <c r="M100" i="4"/>
  <c r="M99" i="4"/>
  <c r="N99" i="4" s="1"/>
  <c r="M98" i="4"/>
  <c r="M97" i="4"/>
  <c r="M96" i="4"/>
  <c r="N95" i="4"/>
  <c r="M95" i="4"/>
  <c r="M94" i="4"/>
  <c r="M93" i="4"/>
  <c r="M92" i="4"/>
  <c r="N92" i="4" s="1"/>
  <c r="O92" i="4" s="1"/>
  <c r="N91" i="4"/>
  <c r="M91" i="4"/>
  <c r="M90" i="4"/>
  <c r="M89" i="4"/>
  <c r="O88" i="4"/>
  <c r="N88" i="4"/>
  <c r="M88" i="4"/>
  <c r="M87" i="4"/>
  <c r="N87" i="4" s="1"/>
  <c r="M86" i="4"/>
  <c r="M85" i="4"/>
  <c r="M84" i="4"/>
  <c r="N84" i="4" s="1"/>
  <c r="O84" i="4" s="1"/>
  <c r="M83" i="4"/>
  <c r="N83" i="4" s="1"/>
  <c r="M82" i="4"/>
  <c r="M81" i="4"/>
  <c r="M80" i="4"/>
  <c r="N80" i="4" s="1"/>
  <c r="O80" i="4" s="1"/>
  <c r="N79" i="4"/>
  <c r="M79" i="4"/>
  <c r="M78" i="4"/>
  <c r="M77" i="4"/>
  <c r="M76" i="4"/>
  <c r="M75" i="4"/>
  <c r="N75" i="4" s="1"/>
  <c r="M74" i="4"/>
  <c r="M73" i="4"/>
  <c r="N72" i="4"/>
  <c r="M72" i="4"/>
  <c r="M71" i="4"/>
  <c r="N71" i="4" s="1"/>
  <c r="M70" i="4"/>
  <c r="N68" i="4" s="1"/>
  <c r="O68" i="4" s="1"/>
  <c r="M69" i="4"/>
  <c r="M68" i="4"/>
  <c r="N67" i="4"/>
  <c r="M67" i="4"/>
  <c r="M66" i="4"/>
  <c r="M65" i="4"/>
  <c r="M64" i="4"/>
  <c r="N64" i="4" s="1"/>
  <c r="O64" i="4" s="1"/>
  <c r="N63" i="4"/>
  <c r="M63" i="4"/>
  <c r="M62" i="4"/>
  <c r="M61" i="4"/>
  <c r="M60" i="4"/>
  <c r="M59" i="4"/>
  <c r="N59" i="4" s="1"/>
  <c r="M58" i="4"/>
  <c r="M57" i="4"/>
  <c r="N56" i="4"/>
  <c r="O56" i="4" s="1"/>
  <c r="M56" i="4"/>
  <c r="M55" i="4"/>
  <c r="N55" i="4" s="1"/>
  <c r="M54" i="4"/>
  <c r="M53" i="4"/>
  <c r="N52" i="4"/>
  <c r="O52" i="4" s="1"/>
  <c r="M52" i="4"/>
  <c r="N51" i="4"/>
  <c r="M51" i="4"/>
  <c r="M50" i="4"/>
  <c r="M49" i="4"/>
  <c r="M48" i="4"/>
  <c r="N47" i="4"/>
  <c r="M47" i="4"/>
  <c r="M46" i="4"/>
  <c r="M45" i="4"/>
  <c r="M44" i="4"/>
  <c r="N44" i="4" s="1"/>
  <c r="O44" i="4" s="1"/>
  <c r="N43" i="4"/>
  <c r="M43" i="4"/>
  <c r="M42" i="4"/>
  <c r="M41" i="4"/>
  <c r="O40" i="4"/>
  <c r="N40" i="4"/>
  <c r="M40" i="4"/>
  <c r="M39" i="4"/>
  <c r="N39" i="4" s="1"/>
  <c r="M38" i="4"/>
  <c r="M37" i="4"/>
  <c r="M36" i="4"/>
  <c r="N36" i="4" s="1"/>
  <c r="O36" i="4" s="1"/>
  <c r="M35" i="4"/>
  <c r="N35" i="4" s="1"/>
  <c r="M34" i="4"/>
  <c r="M33" i="4"/>
  <c r="M32" i="4"/>
  <c r="N32" i="4" s="1"/>
  <c r="O32" i="4" s="1"/>
  <c r="N31" i="4"/>
  <c r="M31" i="4"/>
  <c r="M30" i="4"/>
  <c r="M29" i="4"/>
  <c r="M28" i="4"/>
  <c r="M27" i="4"/>
  <c r="N27" i="4" s="1"/>
  <c r="M26" i="4"/>
  <c r="M25" i="4"/>
  <c r="N24" i="4"/>
  <c r="O24" i="4" s="1"/>
  <c r="M24" i="4"/>
  <c r="M23" i="4"/>
  <c r="N23" i="4" s="1"/>
  <c r="M22" i="4"/>
  <c r="N20" i="4" s="1"/>
  <c r="O20" i="4" s="1"/>
  <c r="M21" i="4"/>
  <c r="M20" i="4"/>
  <c r="M19" i="4"/>
  <c r="N19" i="4" s="1"/>
  <c r="M18" i="4"/>
  <c r="M17" i="4"/>
  <c r="M16" i="4"/>
  <c r="N15" i="4"/>
  <c r="M15" i="4"/>
  <c r="M14" i="4"/>
  <c r="M13" i="4"/>
  <c r="M12" i="4"/>
  <c r="N12" i="4" s="1"/>
  <c r="O12" i="4" s="1"/>
  <c r="N11" i="4"/>
  <c r="M11" i="4"/>
  <c r="M10" i="4"/>
  <c r="M9" i="4"/>
  <c r="O8" i="4"/>
  <c r="N8" i="4"/>
  <c r="M8" i="4"/>
  <c r="M7" i="4"/>
  <c r="N7" i="4" s="1"/>
  <c r="M6" i="4"/>
  <c r="M5" i="4"/>
  <c r="M4" i="4"/>
  <c r="N4" i="4" s="1"/>
  <c r="O4" i="4" s="1"/>
  <c r="M227" i="3"/>
  <c r="N227" i="3" s="1"/>
  <c r="M226" i="3"/>
  <c r="M225" i="3"/>
  <c r="M224" i="3"/>
  <c r="N224" i="3" s="1"/>
  <c r="O224" i="3" s="1"/>
  <c r="N223" i="3"/>
  <c r="M223" i="3"/>
  <c r="M222" i="3"/>
  <c r="M221" i="3"/>
  <c r="M220" i="3"/>
  <c r="M219" i="3"/>
  <c r="N219" i="3" s="1"/>
  <c r="M218" i="3"/>
  <c r="M217" i="3"/>
  <c r="N216" i="3"/>
  <c r="M216" i="3"/>
  <c r="M215" i="3"/>
  <c r="N215" i="3" s="1"/>
  <c r="M214" i="3"/>
  <c r="N212" i="3" s="1"/>
  <c r="O212" i="3" s="1"/>
  <c r="M213" i="3"/>
  <c r="M212" i="3"/>
  <c r="N211" i="3"/>
  <c r="M211" i="3"/>
  <c r="M210" i="3"/>
  <c r="M209" i="3"/>
  <c r="M208" i="3"/>
  <c r="N208" i="3" s="1"/>
  <c r="O208" i="3" s="1"/>
  <c r="N207" i="3"/>
  <c r="M207" i="3"/>
  <c r="M206" i="3"/>
  <c r="M205" i="3"/>
  <c r="M204" i="3"/>
  <c r="M203" i="3"/>
  <c r="N203" i="3" s="1"/>
  <c r="M202" i="3"/>
  <c r="M201" i="3"/>
  <c r="N200" i="3"/>
  <c r="M200" i="3"/>
  <c r="M199" i="3"/>
  <c r="N199" i="3" s="1"/>
  <c r="M198" i="3"/>
  <c r="M197" i="3"/>
  <c r="N196" i="3"/>
  <c r="O196" i="3" s="1"/>
  <c r="M196" i="3"/>
  <c r="N195" i="3"/>
  <c r="M195" i="3"/>
  <c r="M194" i="3"/>
  <c r="M193" i="3"/>
  <c r="M192" i="3"/>
  <c r="N191" i="3"/>
  <c r="M191" i="3"/>
  <c r="M190" i="3"/>
  <c r="M189" i="3"/>
  <c r="M188" i="3"/>
  <c r="N188" i="3" s="1"/>
  <c r="O188" i="3" s="1"/>
  <c r="N187" i="3"/>
  <c r="M187" i="3"/>
  <c r="M186" i="3"/>
  <c r="M185" i="3"/>
  <c r="O184" i="3"/>
  <c r="N184" i="3"/>
  <c r="M184" i="3"/>
  <c r="M183" i="3"/>
  <c r="N183" i="3" s="1"/>
  <c r="M182" i="3"/>
  <c r="M181" i="3"/>
  <c r="N180" i="3"/>
  <c r="O180" i="3" s="1"/>
  <c r="M180" i="3"/>
  <c r="M179" i="3"/>
  <c r="N179" i="3" s="1"/>
  <c r="M178" i="3"/>
  <c r="M177" i="3"/>
  <c r="M176" i="3"/>
  <c r="N176" i="3" s="1"/>
  <c r="N175" i="3"/>
  <c r="M175" i="3"/>
  <c r="M174" i="3"/>
  <c r="M173" i="3"/>
  <c r="M172" i="3"/>
  <c r="N172" i="3" s="1"/>
  <c r="O172" i="3" s="1"/>
  <c r="N171" i="3"/>
  <c r="M171" i="3"/>
  <c r="M170" i="3"/>
  <c r="M169" i="3"/>
  <c r="N168" i="3" s="1"/>
  <c r="O168" i="3" s="1"/>
  <c r="M168" i="3"/>
  <c r="M167" i="3"/>
  <c r="N167" i="3" s="1"/>
  <c r="M166" i="3"/>
  <c r="M165" i="3"/>
  <c r="N164" i="3"/>
  <c r="O164" i="3" s="1"/>
  <c r="M164" i="3"/>
  <c r="M163" i="3"/>
  <c r="N163" i="3" s="1"/>
  <c r="M162" i="3"/>
  <c r="M161" i="3"/>
  <c r="M160" i="3"/>
  <c r="N160" i="3" s="1"/>
  <c r="O160" i="3" s="1"/>
  <c r="N159" i="3"/>
  <c r="M159" i="3"/>
  <c r="M158" i="3"/>
  <c r="M157" i="3"/>
  <c r="M156" i="3"/>
  <c r="N156" i="3" s="1"/>
  <c r="O156" i="3" s="1"/>
  <c r="N155" i="3"/>
  <c r="M155" i="3"/>
  <c r="M154" i="3"/>
  <c r="M153" i="3"/>
  <c r="N152" i="3" s="1"/>
  <c r="O152" i="3" s="1"/>
  <c r="M152" i="3"/>
  <c r="M151" i="3"/>
  <c r="N151" i="3" s="1"/>
  <c r="M150" i="3"/>
  <c r="M149" i="3"/>
  <c r="N148" i="3"/>
  <c r="M148" i="3"/>
  <c r="M147" i="3"/>
  <c r="N147" i="3" s="1"/>
  <c r="M146" i="3"/>
  <c r="M145" i="3"/>
  <c r="M144" i="3"/>
  <c r="N144" i="3" s="1"/>
  <c r="O144" i="3" s="1"/>
  <c r="N143" i="3"/>
  <c r="M143" i="3"/>
  <c r="M142" i="3"/>
  <c r="M141" i="3"/>
  <c r="M140" i="3"/>
  <c r="N140" i="3" s="1"/>
  <c r="O140" i="3" s="1"/>
  <c r="N139" i="3"/>
  <c r="M139" i="3"/>
  <c r="M138" i="3"/>
  <c r="M137" i="3"/>
  <c r="N136" i="3" s="1"/>
  <c r="O136" i="3" s="1"/>
  <c r="M136" i="3"/>
  <c r="M135" i="3"/>
  <c r="N135" i="3" s="1"/>
  <c r="M134" i="3"/>
  <c r="M133" i="3"/>
  <c r="N132" i="3"/>
  <c r="M132" i="3"/>
  <c r="M131" i="3"/>
  <c r="N131" i="3" s="1"/>
  <c r="M130" i="3"/>
  <c r="M129" i="3"/>
  <c r="M128" i="3"/>
  <c r="N128" i="3" s="1"/>
  <c r="N127" i="3"/>
  <c r="M127" i="3"/>
  <c r="M126" i="3"/>
  <c r="M125" i="3"/>
  <c r="M124" i="3"/>
  <c r="N124" i="3" s="1"/>
  <c r="O124" i="3" s="1"/>
  <c r="N123" i="3"/>
  <c r="M123" i="3"/>
  <c r="M122" i="3"/>
  <c r="M121" i="3"/>
  <c r="N120" i="3" s="1"/>
  <c r="O120" i="3" s="1"/>
  <c r="M120" i="3"/>
  <c r="M119" i="3"/>
  <c r="N119" i="3" s="1"/>
  <c r="M118" i="3"/>
  <c r="M117" i="3"/>
  <c r="N116" i="3"/>
  <c r="O116" i="3" s="1"/>
  <c r="M116" i="3"/>
  <c r="M115" i="3"/>
  <c r="N115" i="3" s="1"/>
  <c r="M114" i="3"/>
  <c r="M113" i="3"/>
  <c r="M112" i="3"/>
  <c r="N112" i="3" s="1"/>
  <c r="N111" i="3"/>
  <c r="M111" i="3"/>
  <c r="M110" i="3"/>
  <c r="M109" i="3"/>
  <c r="M108" i="3"/>
  <c r="N108" i="3" s="1"/>
  <c r="O108" i="3" s="1"/>
  <c r="N107" i="3"/>
  <c r="M107" i="3"/>
  <c r="M106" i="3"/>
  <c r="M105" i="3"/>
  <c r="N104" i="3" s="1"/>
  <c r="O104" i="3" s="1"/>
  <c r="M104" i="3"/>
  <c r="M103" i="3"/>
  <c r="N103" i="3" s="1"/>
  <c r="M102" i="3"/>
  <c r="M101" i="3"/>
  <c r="N100" i="3"/>
  <c r="O100" i="3" s="1"/>
  <c r="M100" i="3"/>
  <c r="M99" i="3"/>
  <c r="N99" i="3" s="1"/>
  <c r="M98" i="3"/>
  <c r="M97" i="3"/>
  <c r="M96" i="3"/>
  <c r="N96" i="3" s="1"/>
  <c r="O96" i="3" s="1"/>
  <c r="N95" i="3"/>
  <c r="M95" i="3"/>
  <c r="M94" i="3"/>
  <c r="M93" i="3"/>
  <c r="M92" i="3"/>
  <c r="N92" i="3" s="1"/>
  <c r="O92" i="3" s="1"/>
  <c r="N91" i="3"/>
  <c r="M91" i="3"/>
  <c r="M90" i="3"/>
  <c r="M89" i="3"/>
  <c r="N88" i="3" s="1"/>
  <c r="O88" i="3" s="1"/>
  <c r="M88" i="3"/>
  <c r="M87" i="3"/>
  <c r="N87" i="3" s="1"/>
  <c r="M86" i="3"/>
  <c r="M85" i="3"/>
  <c r="N84" i="3"/>
  <c r="M84" i="3"/>
  <c r="M83" i="3"/>
  <c r="N83" i="3" s="1"/>
  <c r="M82" i="3"/>
  <c r="M81" i="3"/>
  <c r="M80" i="3"/>
  <c r="N80" i="3" s="1"/>
  <c r="O80" i="3" s="1"/>
  <c r="N79" i="3"/>
  <c r="M79" i="3"/>
  <c r="M78" i="3"/>
  <c r="M77" i="3"/>
  <c r="M76" i="3"/>
  <c r="N76" i="3" s="1"/>
  <c r="O76" i="3" s="1"/>
  <c r="N75" i="3"/>
  <c r="M75" i="3"/>
  <c r="M74" i="3"/>
  <c r="M73" i="3"/>
  <c r="N72" i="3" s="1"/>
  <c r="O72" i="3" s="1"/>
  <c r="M72" i="3"/>
  <c r="M71" i="3"/>
  <c r="N71" i="3" s="1"/>
  <c r="M70" i="3"/>
  <c r="M69" i="3"/>
  <c r="N68" i="3"/>
  <c r="M68" i="3"/>
  <c r="M67" i="3"/>
  <c r="N67" i="3" s="1"/>
  <c r="M66" i="3"/>
  <c r="M65" i="3"/>
  <c r="M64" i="3"/>
  <c r="N64" i="3" s="1"/>
  <c r="N63" i="3"/>
  <c r="M63" i="3"/>
  <c r="M62" i="3"/>
  <c r="M61" i="3"/>
  <c r="M60" i="3"/>
  <c r="N60" i="3" s="1"/>
  <c r="O60" i="3" s="1"/>
  <c r="N59" i="3"/>
  <c r="M59" i="3"/>
  <c r="M58" i="3"/>
  <c r="M57" i="3"/>
  <c r="N56" i="3" s="1"/>
  <c r="O56" i="3" s="1"/>
  <c r="M56" i="3"/>
  <c r="M55" i="3"/>
  <c r="N55" i="3" s="1"/>
  <c r="M54" i="3"/>
  <c r="M53" i="3"/>
  <c r="N52" i="3"/>
  <c r="O52" i="3" s="1"/>
  <c r="M52" i="3"/>
  <c r="M51" i="3"/>
  <c r="N51" i="3" s="1"/>
  <c r="M50" i="3"/>
  <c r="M49" i="3"/>
  <c r="M48" i="3"/>
  <c r="N48" i="3" s="1"/>
  <c r="N47" i="3"/>
  <c r="M47" i="3"/>
  <c r="M46" i="3"/>
  <c r="M45" i="3"/>
  <c r="M44" i="3"/>
  <c r="N44" i="3" s="1"/>
  <c r="O44" i="3" s="1"/>
  <c r="N43" i="3"/>
  <c r="M43" i="3"/>
  <c r="M42" i="3"/>
  <c r="M41" i="3"/>
  <c r="M40" i="3"/>
  <c r="N40" i="3" s="1"/>
  <c r="O40" i="3" s="1"/>
  <c r="M39" i="3"/>
  <c r="N39" i="3" s="1"/>
  <c r="M38" i="3"/>
  <c r="M37" i="3"/>
  <c r="N36" i="3"/>
  <c r="O36" i="3" s="1"/>
  <c r="M36" i="3"/>
  <c r="M35" i="3"/>
  <c r="N35" i="3" s="1"/>
  <c r="M34" i="3"/>
  <c r="M33" i="3"/>
  <c r="M32" i="3"/>
  <c r="N32" i="3" s="1"/>
  <c r="O32" i="3" s="1"/>
  <c r="N31" i="3"/>
  <c r="M31" i="3"/>
  <c r="M30" i="3"/>
  <c r="M29" i="3"/>
  <c r="M28" i="3"/>
  <c r="N28" i="3" s="1"/>
  <c r="O28" i="3" s="1"/>
  <c r="N27" i="3"/>
  <c r="M27" i="3"/>
  <c r="M26" i="3"/>
  <c r="M25" i="3"/>
  <c r="M24" i="3"/>
  <c r="N24" i="3" s="1"/>
  <c r="O24" i="3" s="1"/>
  <c r="M23" i="3"/>
  <c r="N23" i="3" s="1"/>
  <c r="M22" i="3"/>
  <c r="M21" i="3"/>
  <c r="N20" i="3"/>
  <c r="M20" i="3"/>
  <c r="M19" i="3"/>
  <c r="N19" i="3" s="1"/>
  <c r="M18" i="3"/>
  <c r="M17" i="3"/>
  <c r="M16" i="3"/>
  <c r="N16" i="3" s="1"/>
  <c r="O16" i="3" s="1"/>
  <c r="M15" i="3"/>
  <c r="N15" i="3" s="1"/>
  <c r="M14" i="3"/>
  <c r="M13" i="3"/>
  <c r="M12" i="3"/>
  <c r="N12" i="3" s="1"/>
  <c r="O12" i="3" s="1"/>
  <c r="N11" i="3"/>
  <c r="M11" i="3"/>
  <c r="M10" i="3"/>
  <c r="M9" i="3"/>
  <c r="M8" i="3"/>
  <c r="N8" i="3" s="1"/>
  <c r="O8" i="3" s="1"/>
  <c r="M7" i="3"/>
  <c r="N7" i="3" s="1"/>
  <c r="M6" i="3"/>
  <c r="M5" i="3"/>
  <c r="N4" i="3"/>
  <c r="O4" i="3" s="1"/>
  <c r="M4" i="3"/>
  <c r="M227" i="2"/>
  <c r="N227" i="2" s="1"/>
  <c r="M226" i="2"/>
  <c r="M225" i="2"/>
  <c r="M224" i="2"/>
  <c r="N224" i="2" s="1"/>
  <c r="M223" i="2"/>
  <c r="N223" i="2" s="1"/>
  <c r="M222" i="2"/>
  <c r="M220" i="2"/>
  <c r="N220" i="2" s="1"/>
  <c r="M219" i="2"/>
  <c r="N219" i="2" s="1"/>
  <c r="M218" i="2"/>
  <c r="M217" i="2"/>
  <c r="N216" i="2"/>
  <c r="O216" i="2" s="1"/>
  <c r="M216" i="2"/>
  <c r="M215" i="2"/>
  <c r="N215" i="2" s="1"/>
  <c r="M214" i="2"/>
  <c r="M213" i="2"/>
  <c r="M212" i="2"/>
  <c r="N212" i="2" s="1"/>
  <c r="M211" i="2"/>
  <c r="N211" i="2" s="1"/>
  <c r="M210" i="2"/>
  <c r="M209" i="2"/>
  <c r="M208" i="2"/>
  <c r="N208" i="2" s="1"/>
  <c r="N207" i="2"/>
  <c r="M207" i="2"/>
  <c r="M206" i="2"/>
  <c r="M205" i="2"/>
  <c r="M204" i="2"/>
  <c r="N204" i="2" s="1"/>
  <c r="O204" i="2" s="1"/>
  <c r="M203" i="2"/>
  <c r="N203" i="2" s="1"/>
  <c r="M202" i="2"/>
  <c r="M201" i="2"/>
  <c r="N200" i="2"/>
  <c r="M200" i="2"/>
  <c r="M199" i="2"/>
  <c r="N199" i="2" s="1"/>
  <c r="M198" i="2"/>
  <c r="M197" i="2"/>
  <c r="M196" i="2"/>
  <c r="N196" i="2" s="1"/>
  <c r="O196" i="2" s="1"/>
  <c r="N195" i="2"/>
  <c r="M195" i="2"/>
  <c r="M194" i="2"/>
  <c r="M193" i="2"/>
  <c r="M192" i="2"/>
  <c r="N192" i="2" s="1"/>
  <c r="O192" i="2" s="1"/>
  <c r="N191" i="2"/>
  <c r="M191" i="2"/>
  <c r="M190" i="2"/>
  <c r="M189" i="2"/>
  <c r="M188" i="2"/>
  <c r="N188" i="2" s="1"/>
  <c r="O188" i="2" s="1"/>
  <c r="M187" i="2"/>
  <c r="N187" i="2" s="1"/>
  <c r="M186" i="2"/>
  <c r="M185" i="2"/>
  <c r="N184" i="2"/>
  <c r="M184" i="2"/>
  <c r="M183" i="2"/>
  <c r="N183" i="2" s="1"/>
  <c r="M182" i="2"/>
  <c r="M181" i="2"/>
  <c r="M180" i="2"/>
  <c r="N180" i="2" s="1"/>
  <c r="M179" i="2"/>
  <c r="N179" i="2" s="1"/>
  <c r="M178" i="2"/>
  <c r="M177" i="2"/>
  <c r="M176" i="2"/>
  <c r="N176" i="2" s="1"/>
  <c r="N175" i="2"/>
  <c r="M175" i="2"/>
  <c r="M174" i="2"/>
  <c r="M173" i="2"/>
  <c r="M172" i="2"/>
  <c r="N172" i="2" s="1"/>
  <c r="O172" i="2" s="1"/>
  <c r="M171" i="2"/>
  <c r="N171" i="2" s="1"/>
  <c r="M170" i="2"/>
  <c r="M169" i="2"/>
  <c r="N168" i="2"/>
  <c r="O168" i="2" s="1"/>
  <c r="M168" i="2"/>
  <c r="M167" i="2"/>
  <c r="N167" i="2" s="1"/>
  <c r="M165" i="2"/>
  <c r="M164" i="2"/>
  <c r="N164" i="2" s="1"/>
  <c r="O164" i="2" s="1"/>
  <c r="N163" i="2"/>
  <c r="M163" i="2"/>
  <c r="M162" i="2"/>
  <c r="M161" i="2"/>
  <c r="M160" i="2"/>
  <c r="N160" i="2" s="1"/>
  <c r="O160" i="2" s="1"/>
  <c r="M159" i="2"/>
  <c r="N159" i="2" s="1"/>
  <c r="M158" i="2"/>
  <c r="M157" i="2"/>
  <c r="N156" i="2"/>
  <c r="O156" i="2" s="1"/>
  <c r="M156" i="2"/>
  <c r="M155" i="2"/>
  <c r="N155" i="2" s="1"/>
  <c r="M154" i="2"/>
  <c r="M153" i="2"/>
  <c r="M152" i="2"/>
  <c r="N152" i="2" s="1"/>
  <c r="N151" i="2"/>
  <c r="M151" i="2"/>
  <c r="M150" i="2"/>
  <c r="M149" i="2"/>
  <c r="M148" i="2"/>
  <c r="N148" i="2" s="1"/>
  <c r="O148" i="2" s="1"/>
  <c r="N147" i="2"/>
  <c r="M147" i="2"/>
  <c r="M146" i="2"/>
  <c r="M145" i="2"/>
  <c r="M144" i="2"/>
  <c r="N144" i="2" s="1"/>
  <c r="O144" i="2" s="1"/>
  <c r="M143" i="2"/>
  <c r="N143" i="2" s="1"/>
  <c r="M142" i="2"/>
  <c r="M141" i="2"/>
  <c r="N140" i="2"/>
  <c r="O140" i="2" s="1"/>
  <c r="M140" i="2"/>
  <c r="M139" i="2"/>
  <c r="N139" i="2" s="1"/>
  <c r="M138" i="2"/>
  <c r="M137" i="2"/>
  <c r="M136" i="2"/>
  <c r="N136" i="2" s="1"/>
  <c r="O136" i="2" s="1"/>
  <c r="M135" i="2"/>
  <c r="N135" i="2" s="1"/>
  <c r="M134" i="2"/>
  <c r="M133" i="2"/>
  <c r="M132" i="2"/>
  <c r="N132" i="2" s="1"/>
  <c r="O132" i="2" s="1"/>
  <c r="N131" i="2"/>
  <c r="M131" i="2"/>
  <c r="M130" i="2"/>
  <c r="M129" i="2"/>
  <c r="M128" i="2"/>
  <c r="N128" i="2" s="1"/>
  <c r="O128" i="2" s="1"/>
  <c r="M127" i="2"/>
  <c r="N127" i="2" s="1"/>
  <c r="M126" i="2"/>
  <c r="M125" i="2"/>
  <c r="N124" i="2"/>
  <c r="M124" i="2"/>
  <c r="M123" i="2"/>
  <c r="N123" i="2" s="1"/>
  <c r="M122" i="2"/>
  <c r="M121" i="2"/>
  <c r="M120" i="2"/>
  <c r="N120" i="2" s="1"/>
  <c r="M119" i="2"/>
  <c r="N119" i="2" s="1"/>
  <c r="M118" i="2"/>
  <c r="M117" i="2"/>
  <c r="M116" i="2"/>
  <c r="N116" i="2" s="1"/>
  <c r="N115" i="2"/>
  <c r="M115" i="2"/>
  <c r="M114" i="2"/>
  <c r="M113" i="2"/>
  <c r="M112" i="2"/>
  <c r="N112" i="2" s="1"/>
  <c r="O112" i="2" s="1"/>
  <c r="M111" i="2"/>
  <c r="N111" i="2" s="1"/>
  <c r="M110" i="2"/>
  <c r="M109" i="2"/>
  <c r="N108" i="2"/>
  <c r="O108" i="2" s="1"/>
  <c r="M108" i="2"/>
  <c r="M107" i="2"/>
  <c r="N107" i="2" s="1"/>
  <c r="M106" i="2"/>
  <c r="M105" i="2"/>
  <c r="M104" i="2"/>
  <c r="N104" i="2" s="1"/>
  <c r="O104" i="2" s="1"/>
  <c r="N103" i="2"/>
  <c r="M103" i="2"/>
  <c r="M102" i="2"/>
  <c r="M101" i="2"/>
  <c r="M100" i="2"/>
  <c r="N100" i="2" s="1"/>
  <c r="O100" i="2" s="1"/>
  <c r="N99" i="2"/>
  <c r="M99" i="2"/>
  <c r="M98" i="2"/>
  <c r="M97" i="2"/>
  <c r="M96" i="2"/>
  <c r="N96" i="2" s="1"/>
  <c r="O96" i="2" s="1"/>
  <c r="M95" i="2"/>
  <c r="N95" i="2" s="1"/>
  <c r="M94" i="2"/>
  <c r="M93" i="2"/>
  <c r="N92" i="2"/>
  <c r="M92" i="2"/>
  <c r="M91" i="2"/>
  <c r="N91" i="2" s="1"/>
  <c r="M90" i="2"/>
  <c r="M89" i="2"/>
  <c r="M88" i="2"/>
  <c r="N88" i="2" s="1"/>
  <c r="O88" i="2" s="1"/>
  <c r="N87" i="2"/>
  <c r="M87" i="2"/>
  <c r="M86" i="2"/>
  <c r="M85" i="2"/>
  <c r="M84" i="2"/>
  <c r="N84" i="2" s="1"/>
  <c r="O84" i="2" s="1"/>
  <c r="N83" i="2"/>
  <c r="M83" i="2"/>
  <c r="M82" i="2"/>
  <c r="M81" i="2"/>
  <c r="N80" i="2" s="1"/>
  <c r="O80" i="2" s="1"/>
  <c r="M80" i="2"/>
  <c r="M79" i="2"/>
  <c r="N79" i="2" s="1"/>
  <c r="M78" i="2"/>
  <c r="M77" i="2"/>
  <c r="N76" i="2"/>
  <c r="M76" i="2"/>
  <c r="M75" i="2"/>
  <c r="N75" i="2" s="1"/>
  <c r="M74" i="2"/>
  <c r="M73" i="2"/>
  <c r="M72" i="2"/>
  <c r="N72" i="2" s="1"/>
  <c r="N71" i="2"/>
  <c r="M71" i="2"/>
  <c r="M70" i="2"/>
  <c r="M69" i="2"/>
  <c r="M68" i="2"/>
  <c r="N68" i="2" s="1"/>
  <c r="O68" i="2" s="1"/>
  <c r="N67" i="2"/>
  <c r="M67" i="2"/>
  <c r="M66" i="2"/>
  <c r="M65" i="2"/>
  <c r="N64" i="2" s="1"/>
  <c r="O64" i="2" s="1"/>
  <c r="M64" i="2"/>
  <c r="M63" i="2"/>
  <c r="N63" i="2" s="1"/>
  <c r="M62" i="2"/>
  <c r="M61" i="2"/>
  <c r="N60" i="2"/>
  <c r="O60" i="2" s="1"/>
  <c r="M60" i="2"/>
  <c r="M59" i="2"/>
  <c r="N59" i="2" s="1"/>
  <c r="M57" i="2"/>
  <c r="M56" i="2"/>
  <c r="N56" i="2" s="1"/>
  <c r="N55" i="2"/>
  <c r="M55" i="2"/>
  <c r="M54" i="2"/>
  <c r="M53" i="2"/>
  <c r="M52" i="2"/>
  <c r="N52" i="2" s="1"/>
  <c r="O52" i="2" s="1"/>
  <c r="M51" i="2"/>
  <c r="N51" i="2" s="1"/>
  <c r="M50" i="2"/>
  <c r="M49" i="2"/>
  <c r="N48" i="2"/>
  <c r="M48" i="2"/>
  <c r="M47" i="2"/>
  <c r="N47" i="2" s="1"/>
  <c r="M46" i="2"/>
  <c r="M45" i="2"/>
  <c r="M44" i="2"/>
  <c r="N44" i="2" s="1"/>
  <c r="N43" i="2"/>
  <c r="M43" i="2"/>
  <c r="M41" i="2"/>
  <c r="M40" i="2"/>
  <c r="N40" i="2" s="1"/>
  <c r="O40" i="2" s="1"/>
  <c r="M39" i="2"/>
  <c r="N39" i="2" s="1"/>
  <c r="M38" i="2"/>
  <c r="M37" i="2"/>
  <c r="N36" i="2"/>
  <c r="M36" i="2"/>
  <c r="M35" i="2"/>
  <c r="N35" i="2" s="1"/>
  <c r="M34" i="2"/>
  <c r="M33" i="2"/>
  <c r="M32" i="2"/>
  <c r="N32" i="2" s="1"/>
  <c r="O32" i="2" s="1"/>
  <c r="N31" i="2"/>
  <c r="M31" i="2"/>
  <c r="M30" i="2"/>
  <c r="M29" i="2"/>
  <c r="M28" i="2"/>
  <c r="N28" i="2" s="1"/>
  <c r="O28" i="2" s="1"/>
  <c r="N27" i="2"/>
  <c r="M27" i="2"/>
  <c r="M26" i="2"/>
  <c r="M25" i="2"/>
  <c r="M24" i="2"/>
  <c r="N24" i="2" s="1"/>
  <c r="O24" i="2" s="1"/>
  <c r="M23" i="2"/>
  <c r="N23" i="2" s="1"/>
  <c r="M22" i="2"/>
  <c r="M21" i="2"/>
  <c r="N20" i="2"/>
  <c r="M20" i="2"/>
  <c r="M19" i="2"/>
  <c r="N19" i="2" s="1"/>
  <c r="M18" i="2"/>
  <c r="M17" i="2"/>
  <c r="M16" i="2"/>
  <c r="N16" i="2" s="1"/>
  <c r="M15" i="2"/>
  <c r="N15" i="2" s="1"/>
  <c r="M14" i="2"/>
  <c r="M13" i="2"/>
  <c r="M12" i="2"/>
  <c r="N12" i="2" s="1"/>
  <c r="N11" i="2"/>
  <c r="M11" i="2"/>
  <c r="M10" i="2"/>
  <c r="M9" i="2"/>
  <c r="M8" i="2"/>
  <c r="N8" i="2" s="1"/>
  <c r="O8" i="2" s="1"/>
  <c r="M7" i="2"/>
  <c r="N7" i="2" s="1"/>
  <c r="M6" i="2"/>
  <c r="M5" i="2"/>
  <c r="N4" i="2"/>
  <c r="O4" i="2" s="1"/>
  <c r="M4" i="2"/>
  <c r="M227" i="1"/>
  <c r="N227" i="1" s="1"/>
  <c r="M226" i="1"/>
  <c r="M225" i="1"/>
  <c r="M224" i="1"/>
  <c r="N224" i="1" s="1"/>
  <c r="O224" i="1" s="1"/>
  <c r="M223" i="1"/>
  <c r="N223" i="1" s="1"/>
  <c r="M222" i="1"/>
  <c r="M220" i="1"/>
  <c r="N220" i="1" s="1"/>
  <c r="O220" i="1" s="1"/>
  <c r="M219" i="1"/>
  <c r="N219" i="1" s="1"/>
  <c r="M218" i="1"/>
  <c r="M216" i="1"/>
  <c r="N216" i="1" s="1"/>
  <c r="O216" i="1" s="1"/>
  <c r="M215" i="1"/>
  <c r="N215" i="1" s="1"/>
  <c r="M214" i="1"/>
  <c r="M213" i="1"/>
  <c r="M212" i="1"/>
  <c r="N212" i="1" s="1"/>
  <c r="N211" i="1"/>
  <c r="M211" i="1"/>
  <c r="M210" i="1"/>
  <c r="N208" i="1"/>
  <c r="O208" i="1" s="1"/>
  <c r="M208" i="1"/>
  <c r="M207" i="1"/>
  <c r="N207" i="1" s="1"/>
  <c r="M206" i="1"/>
  <c r="M205" i="1"/>
  <c r="M204" i="1"/>
  <c r="N204" i="1" s="1"/>
  <c r="O204" i="1" s="1"/>
  <c r="M203" i="1"/>
  <c r="N203" i="1" s="1"/>
  <c r="M202" i="1"/>
  <c r="M201" i="1"/>
  <c r="M200" i="1"/>
  <c r="N200" i="1" s="1"/>
  <c r="O200" i="1" s="1"/>
  <c r="N199" i="1"/>
  <c r="M199" i="1"/>
  <c r="M198" i="1"/>
  <c r="M197" i="1"/>
  <c r="M196" i="1"/>
  <c r="N196" i="1" s="1"/>
  <c r="O196" i="1" s="1"/>
  <c r="M195" i="1"/>
  <c r="N195" i="1" s="1"/>
  <c r="M194" i="1"/>
  <c r="M192" i="1"/>
  <c r="N192" i="1" s="1"/>
  <c r="O192" i="1" s="1"/>
  <c r="M191" i="1"/>
  <c r="N191" i="1" s="1"/>
  <c r="M190" i="1"/>
  <c r="M189" i="1"/>
  <c r="M188" i="1"/>
  <c r="N188" i="1" s="1"/>
  <c r="O188" i="1" s="1"/>
  <c r="N187" i="1"/>
  <c r="M187" i="1"/>
  <c r="M186" i="1"/>
  <c r="M185" i="1"/>
  <c r="M184" i="1"/>
  <c r="N184" i="1" s="1"/>
  <c r="O184" i="1" s="1"/>
  <c r="M183" i="1"/>
  <c r="N183" i="1" s="1"/>
  <c r="M182" i="1"/>
  <c r="M181" i="1"/>
  <c r="N180" i="1"/>
  <c r="O180" i="1" s="1"/>
  <c r="M180" i="1"/>
  <c r="M179" i="1"/>
  <c r="N179" i="1" s="1"/>
  <c r="M178" i="1"/>
  <c r="M177" i="1"/>
  <c r="M176" i="1"/>
  <c r="N176" i="1" s="1"/>
  <c r="M175" i="1"/>
  <c r="N175" i="1" s="1"/>
  <c r="M174" i="1"/>
  <c r="M173" i="1"/>
  <c r="M172" i="1"/>
  <c r="N172" i="1" s="1"/>
  <c r="N171" i="1"/>
  <c r="M171" i="1"/>
  <c r="M170" i="1"/>
  <c r="M169" i="1"/>
  <c r="M168" i="1"/>
  <c r="N168" i="1" s="1"/>
  <c r="O168" i="1" s="1"/>
  <c r="M167" i="1"/>
  <c r="N167" i="1" s="1"/>
  <c r="M166" i="1"/>
  <c r="M165" i="1"/>
  <c r="N164" i="1"/>
  <c r="M164" i="1"/>
  <c r="M163" i="1"/>
  <c r="N163" i="1" s="1"/>
  <c r="M162" i="1"/>
  <c r="M161" i="1"/>
  <c r="M160" i="1"/>
  <c r="N160" i="1" s="1"/>
  <c r="O160" i="1" s="1"/>
  <c r="M159" i="1"/>
  <c r="N159" i="1" s="1"/>
  <c r="M158" i="1"/>
  <c r="M157" i="1"/>
  <c r="M156" i="1"/>
  <c r="N156" i="1" s="1"/>
  <c r="O156" i="1" s="1"/>
  <c r="N155" i="1"/>
  <c r="M155" i="1"/>
  <c r="M154" i="1"/>
  <c r="M153" i="1"/>
  <c r="M152" i="1"/>
  <c r="N152" i="1" s="1"/>
  <c r="O152" i="1" s="1"/>
  <c r="M151" i="1"/>
  <c r="N151" i="1" s="1"/>
  <c r="M150" i="1"/>
  <c r="M149" i="1"/>
  <c r="N148" i="1"/>
  <c r="O148" i="1" s="1"/>
  <c r="M148" i="1"/>
  <c r="M147" i="1"/>
  <c r="N147" i="1" s="1"/>
  <c r="M146" i="1"/>
  <c r="M145" i="1"/>
  <c r="M144" i="1"/>
  <c r="N144" i="1" s="1"/>
  <c r="M143" i="1"/>
  <c r="N143" i="1" s="1"/>
  <c r="M142" i="1"/>
  <c r="M141" i="1"/>
  <c r="M140" i="1"/>
  <c r="N140" i="1" s="1"/>
  <c r="N139" i="1"/>
  <c r="M139" i="1"/>
  <c r="M138" i="1"/>
  <c r="M137" i="1"/>
  <c r="M136" i="1"/>
  <c r="N136" i="1" s="1"/>
  <c r="O136" i="1" s="1"/>
  <c r="M135" i="1"/>
  <c r="N135" i="1" s="1"/>
  <c r="M134" i="1"/>
  <c r="M133" i="1"/>
  <c r="N132" i="1"/>
  <c r="M132" i="1"/>
  <c r="M131" i="1"/>
  <c r="N131" i="1" s="1"/>
  <c r="M130" i="1"/>
  <c r="M129" i="1"/>
  <c r="M128" i="1"/>
  <c r="N128" i="1" s="1"/>
  <c r="O128" i="1" s="1"/>
  <c r="M127" i="1"/>
  <c r="N127" i="1" s="1"/>
  <c r="M126" i="1"/>
  <c r="M125" i="1"/>
  <c r="M124" i="1"/>
  <c r="N124" i="1" s="1"/>
  <c r="O124" i="1" s="1"/>
  <c r="N123" i="1"/>
  <c r="M123" i="1"/>
  <c r="M121" i="1"/>
  <c r="N120" i="1"/>
  <c r="O120" i="1" s="1"/>
  <c r="M120" i="1"/>
  <c r="M119" i="1"/>
  <c r="N119" i="1" s="1"/>
  <c r="M118" i="1"/>
  <c r="M117" i="1"/>
  <c r="M116" i="1"/>
  <c r="N116" i="1" s="1"/>
  <c r="O116" i="1" s="1"/>
  <c r="M115" i="1"/>
  <c r="N115" i="1" s="1"/>
  <c r="M114" i="1"/>
  <c r="M113" i="1"/>
  <c r="M112" i="1"/>
  <c r="N112" i="1" s="1"/>
  <c r="O112" i="1" s="1"/>
  <c r="N111" i="1"/>
  <c r="M111" i="1"/>
  <c r="M109" i="1"/>
  <c r="N108" i="1"/>
  <c r="O108" i="1" s="1"/>
  <c r="M108" i="1"/>
  <c r="M107" i="1"/>
  <c r="N107" i="1" s="1"/>
  <c r="M105" i="1"/>
  <c r="M104" i="1"/>
  <c r="N104" i="1" s="1"/>
  <c r="N103" i="1"/>
  <c r="M103" i="1"/>
  <c r="M102" i="1"/>
  <c r="M101" i="1"/>
  <c r="M100" i="1"/>
  <c r="N100" i="1" s="1"/>
  <c r="O100" i="1" s="1"/>
  <c r="M99" i="1"/>
  <c r="N99" i="1" s="1"/>
  <c r="M98" i="1"/>
  <c r="M97" i="1"/>
  <c r="N96" i="1"/>
  <c r="M96" i="1"/>
  <c r="M95" i="1"/>
  <c r="N95" i="1" s="1"/>
  <c r="M94" i="1"/>
  <c r="M93" i="1"/>
  <c r="M92" i="1"/>
  <c r="N92" i="1" s="1"/>
  <c r="N91" i="1"/>
  <c r="M91" i="1"/>
  <c r="M90" i="1"/>
  <c r="M89" i="1"/>
  <c r="M88" i="1"/>
  <c r="N88" i="1" s="1"/>
  <c r="O88" i="1" s="1"/>
  <c r="N87" i="1"/>
  <c r="M87" i="1"/>
  <c r="M86" i="1"/>
  <c r="M85" i="1"/>
  <c r="M84" i="1"/>
  <c r="N84" i="1" s="1"/>
  <c r="O84" i="1" s="1"/>
  <c r="M83" i="1"/>
  <c r="N83" i="1" s="1"/>
  <c r="M82" i="1"/>
  <c r="M81" i="1"/>
  <c r="N80" i="1"/>
  <c r="O80" i="1" s="1"/>
  <c r="M80" i="1"/>
  <c r="M79" i="1"/>
  <c r="N79" i="1" s="1"/>
  <c r="M77" i="1"/>
  <c r="M76" i="1"/>
  <c r="N76" i="1" s="1"/>
  <c r="N75" i="1"/>
  <c r="M75" i="1"/>
  <c r="M74" i="1"/>
  <c r="M73" i="1"/>
  <c r="M72" i="1"/>
  <c r="N72" i="1" s="1"/>
  <c r="O72" i="1" s="1"/>
  <c r="M71" i="1"/>
  <c r="N71" i="1" s="1"/>
  <c r="M70" i="1"/>
  <c r="M69" i="1"/>
  <c r="N68" i="1"/>
  <c r="M68" i="1"/>
  <c r="M67" i="1"/>
  <c r="N67" i="1" s="1"/>
  <c r="M66" i="1"/>
  <c r="M65" i="1"/>
  <c r="M64" i="1"/>
  <c r="N64" i="1" s="1"/>
  <c r="M63" i="1"/>
  <c r="N63" i="1" s="1"/>
  <c r="M62" i="1"/>
  <c r="M61" i="1"/>
  <c r="M60" i="1"/>
  <c r="N60" i="1" s="1"/>
  <c r="N59" i="1"/>
  <c r="M59" i="1"/>
  <c r="M58" i="1"/>
  <c r="M57" i="1"/>
  <c r="M56" i="1"/>
  <c r="N56" i="1" s="1"/>
  <c r="O56" i="1" s="1"/>
  <c r="M55" i="1"/>
  <c r="N55" i="1" s="1"/>
  <c r="M54" i="1"/>
  <c r="M53" i="1"/>
  <c r="N52" i="1"/>
  <c r="O52" i="1" s="1"/>
  <c r="M52" i="1"/>
  <c r="M51" i="1"/>
  <c r="N51" i="1" s="1"/>
  <c r="M50" i="1"/>
  <c r="M49" i="1"/>
  <c r="M48" i="1"/>
  <c r="N48" i="1" s="1"/>
  <c r="O48" i="1" s="1"/>
  <c r="M47" i="1"/>
  <c r="N47" i="1" s="1"/>
  <c r="M45" i="1"/>
  <c r="M44" i="1"/>
  <c r="N44" i="1" s="1"/>
  <c r="O44" i="1" s="1"/>
  <c r="M43" i="1"/>
  <c r="N43" i="1" s="1"/>
  <c r="M42" i="1"/>
  <c r="M41" i="1"/>
  <c r="N40" i="1"/>
  <c r="O40" i="1" s="1"/>
  <c r="M40" i="1"/>
  <c r="M39" i="1"/>
  <c r="N39" i="1" s="1"/>
  <c r="M38" i="1"/>
  <c r="M37" i="1"/>
  <c r="M36" i="1"/>
  <c r="N36" i="1" s="1"/>
  <c r="O36" i="1" s="1"/>
  <c r="M35" i="1"/>
  <c r="N35" i="1" s="1"/>
  <c r="M34" i="1"/>
  <c r="M33" i="1"/>
  <c r="M32" i="1"/>
  <c r="N32" i="1" s="1"/>
  <c r="O32" i="1" s="1"/>
  <c r="N31" i="1"/>
  <c r="M31" i="1"/>
  <c r="M30" i="1"/>
  <c r="M29" i="1"/>
  <c r="M28" i="1"/>
  <c r="N28" i="1" s="1"/>
  <c r="O28" i="1" s="1"/>
  <c r="M27" i="1"/>
  <c r="N27" i="1" s="1"/>
  <c r="M26" i="1"/>
  <c r="M25" i="1"/>
  <c r="N24" i="1"/>
  <c r="M24" i="1"/>
  <c r="M23" i="1"/>
  <c r="N23" i="1" s="1"/>
  <c r="M22" i="1"/>
  <c r="M21" i="1"/>
  <c r="M20" i="1"/>
  <c r="N20" i="1" s="1"/>
  <c r="M19" i="1"/>
  <c r="N19" i="1" s="1"/>
  <c r="M17" i="1"/>
  <c r="M16" i="1"/>
  <c r="N16" i="1" s="1"/>
  <c r="M15" i="1"/>
  <c r="N15" i="1" s="1"/>
  <c r="M14" i="1"/>
  <c r="M13" i="1"/>
  <c r="N12" i="1"/>
  <c r="M12" i="1"/>
  <c r="M11" i="1"/>
  <c r="N11" i="1" s="1"/>
  <c r="M10" i="1"/>
  <c r="M9" i="1"/>
  <c r="M8" i="1"/>
  <c r="N8" i="1" s="1"/>
  <c r="M7" i="1"/>
  <c r="N7" i="1" s="1"/>
  <c r="M5" i="1"/>
  <c r="M4" i="1"/>
  <c r="N4" i="1" s="1"/>
  <c r="L4" i="51" l="1"/>
  <c r="N16" i="46"/>
  <c r="N12" i="46"/>
  <c r="N31" i="46"/>
  <c r="N29" i="45"/>
  <c r="N24" i="48"/>
  <c r="N28" i="48"/>
  <c r="O8" i="18"/>
  <c r="O16" i="18"/>
  <c r="O24" i="18"/>
  <c r="O32" i="18"/>
  <c r="O40" i="18"/>
  <c r="O48" i="18"/>
  <c r="O56" i="18"/>
  <c r="O64" i="18"/>
  <c r="O72" i="18"/>
  <c r="O80" i="18"/>
  <c r="O88" i="18"/>
  <c r="O96" i="18"/>
  <c r="O104" i="18"/>
  <c r="O8" i="19"/>
  <c r="O16" i="19"/>
  <c r="O24" i="19"/>
  <c r="O32" i="19"/>
  <c r="O40" i="19"/>
  <c r="O48" i="19"/>
  <c r="O56" i="19"/>
  <c r="O64" i="19"/>
  <c r="O72" i="19"/>
  <c r="O80" i="19"/>
  <c r="O88" i="19"/>
  <c r="O96" i="19"/>
  <c r="O104" i="19"/>
  <c r="O8" i="20"/>
  <c r="O16" i="20"/>
  <c r="O24" i="20"/>
  <c r="O32" i="20"/>
  <c r="O40" i="20"/>
  <c r="O48" i="20"/>
  <c r="O56" i="20"/>
  <c r="O64" i="20"/>
  <c r="O72" i="20"/>
  <c r="O80" i="20"/>
  <c r="O88" i="20"/>
  <c r="O96" i="20"/>
  <c r="O104" i="20"/>
  <c r="O8" i="21"/>
  <c r="O16" i="21"/>
  <c r="O24" i="21"/>
  <c r="O32" i="21"/>
  <c r="O40" i="21"/>
  <c r="O48" i="21"/>
  <c r="O56" i="21"/>
  <c r="O64" i="21"/>
  <c r="O72" i="21"/>
  <c r="O80" i="21"/>
  <c r="O88" i="21"/>
  <c r="O96" i="21"/>
  <c r="O104" i="21"/>
  <c r="O8" i="22"/>
  <c r="O16" i="22"/>
  <c r="O24" i="22"/>
  <c r="O32" i="22"/>
  <c r="O40" i="22"/>
  <c r="O48" i="22"/>
  <c r="O56" i="22"/>
  <c r="O64" i="22"/>
  <c r="O72" i="22"/>
  <c r="O80" i="22"/>
  <c r="O88" i="22"/>
  <c r="O96" i="22"/>
  <c r="O104" i="22"/>
  <c r="O8" i="23"/>
  <c r="O16" i="23"/>
  <c r="O36" i="35"/>
  <c r="O52" i="35"/>
  <c r="O76" i="35"/>
  <c r="O84" i="35"/>
  <c r="O100" i="35"/>
  <c r="O12" i="36"/>
  <c r="O28" i="36"/>
  <c r="O44" i="36"/>
  <c r="O68" i="36"/>
  <c r="O76" i="36"/>
  <c r="M19" i="23"/>
  <c r="N19" i="23" s="1"/>
  <c r="N48" i="23"/>
  <c r="O48" i="23" s="1"/>
  <c r="N40" i="26"/>
  <c r="O40" i="26" s="1"/>
  <c r="O28" i="35"/>
  <c r="O44" i="35"/>
  <c r="O60" i="35"/>
  <c r="O68" i="35"/>
  <c r="O92" i="35"/>
  <c r="O4" i="36"/>
  <c r="O20" i="36"/>
  <c r="O36" i="36"/>
  <c r="O52" i="36"/>
  <c r="O60" i="36"/>
  <c r="O84" i="36"/>
  <c r="N32" i="37"/>
  <c r="O32" i="37" s="1"/>
  <c r="N96" i="37"/>
  <c r="O96" i="37" s="1"/>
  <c r="O52" i="43"/>
  <c r="O84" i="43"/>
  <c r="O12" i="44"/>
  <c r="O44" i="44"/>
  <c r="O76" i="44"/>
  <c r="N28" i="23"/>
  <c r="O28" i="23" s="1"/>
  <c r="N44" i="23"/>
  <c r="O44" i="23" s="1"/>
  <c r="N60" i="23"/>
  <c r="O60" i="23" s="1"/>
  <c r="N36" i="26"/>
  <c r="O36" i="26" s="1"/>
  <c r="N52" i="26"/>
  <c r="O52" i="26" s="1"/>
  <c r="N68" i="26"/>
  <c r="O68" i="26" s="1"/>
  <c r="N4" i="37"/>
  <c r="O4" i="37" s="1"/>
  <c r="N16" i="37"/>
  <c r="O16" i="37" s="1"/>
  <c r="N44" i="37"/>
  <c r="O44" i="37" s="1"/>
  <c r="N68" i="37"/>
  <c r="O68" i="37" s="1"/>
  <c r="N80" i="37"/>
  <c r="O80" i="37" s="1"/>
  <c r="N4" i="38"/>
  <c r="O4" i="38" s="1"/>
  <c r="N28" i="38"/>
  <c r="O28" i="38" s="1"/>
  <c r="N40" i="38"/>
  <c r="O40" i="38" s="1"/>
  <c r="N44" i="43"/>
  <c r="O44" i="43" s="1"/>
  <c r="N76" i="43"/>
  <c r="O76" i="43" s="1"/>
  <c r="N4" i="44"/>
  <c r="O4" i="44" s="1"/>
  <c r="N36" i="44"/>
  <c r="O36" i="44" s="1"/>
  <c r="N68" i="44"/>
  <c r="O68" i="44" s="1"/>
  <c r="N100" i="44"/>
  <c r="O100" i="44" s="1"/>
  <c r="N24" i="23"/>
  <c r="O24" i="23" s="1"/>
  <c r="N40" i="23"/>
  <c r="O40" i="23" s="1"/>
  <c r="N56" i="23"/>
  <c r="O56" i="23" s="1"/>
  <c r="N32" i="26"/>
  <c r="O32" i="26" s="1"/>
  <c r="N48" i="26"/>
  <c r="O48" i="26" s="1"/>
  <c r="N64" i="26"/>
  <c r="O64" i="26" s="1"/>
  <c r="N92" i="36"/>
  <c r="O92" i="36" s="1"/>
  <c r="N28" i="37"/>
  <c r="O28" i="37" s="1"/>
  <c r="N52" i="37"/>
  <c r="O52" i="37" s="1"/>
  <c r="N92" i="37"/>
  <c r="O92" i="37" s="1"/>
  <c r="N12" i="38"/>
  <c r="O12" i="38" s="1"/>
  <c r="N72" i="38"/>
  <c r="O72" i="38" s="1"/>
  <c r="N104" i="38"/>
  <c r="O104" i="38" s="1"/>
  <c r="N32" i="39"/>
  <c r="O32" i="39" s="1"/>
  <c r="N64" i="39"/>
  <c r="O64" i="39" s="1"/>
  <c r="N96" i="39"/>
  <c r="O96" i="39" s="1"/>
  <c r="N24" i="40"/>
  <c r="O24" i="40" s="1"/>
  <c r="N56" i="40"/>
  <c r="O56" i="40" s="1"/>
  <c r="N88" i="40"/>
  <c r="O88" i="40" s="1"/>
  <c r="N16" i="41"/>
  <c r="O16" i="41" s="1"/>
  <c r="N48" i="41"/>
  <c r="O48" i="41" s="1"/>
  <c r="N80" i="41"/>
  <c r="O80" i="41" s="1"/>
  <c r="N8" i="42"/>
  <c r="O8" i="42" s="1"/>
  <c r="N40" i="42"/>
  <c r="O40" i="42" s="1"/>
  <c r="N72" i="42"/>
  <c r="O72" i="42" s="1"/>
  <c r="N104" i="42"/>
  <c r="O104" i="42" s="1"/>
  <c r="N32" i="43"/>
  <c r="O32" i="43" s="1"/>
  <c r="N68" i="43"/>
  <c r="O68" i="43" s="1"/>
  <c r="N100" i="43"/>
  <c r="O100" i="43" s="1"/>
  <c r="N28" i="44"/>
  <c r="O28" i="44" s="1"/>
  <c r="N60" i="44"/>
  <c r="O60" i="44" s="1"/>
  <c r="N92" i="44"/>
  <c r="O92" i="44" s="1"/>
  <c r="N52" i="38"/>
  <c r="O52" i="38" s="1"/>
  <c r="N68" i="38"/>
  <c r="O68" i="38" s="1"/>
  <c r="N84" i="38"/>
  <c r="O84" i="38" s="1"/>
  <c r="N100" i="38"/>
  <c r="O100" i="38" s="1"/>
  <c r="N12" i="39"/>
  <c r="O12" i="39" s="1"/>
  <c r="N28" i="39"/>
  <c r="O28" i="39" s="1"/>
  <c r="N44" i="39"/>
  <c r="O44" i="39" s="1"/>
  <c r="N60" i="39"/>
  <c r="O60" i="39" s="1"/>
  <c r="N76" i="39"/>
  <c r="O76" i="39" s="1"/>
  <c r="N92" i="39"/>
  <c r="O92" i="39" s="1"/>
  <c r="N4" i="40"/>
  <c r="O4" i="40" s="1"/>
  <c r="N20" i="40"/>
  <c r="O20" i="40" s="1"/>
  <c r="N36" i="40"/>
  <c r="O36" i="40" s="1"/>
  <c r="N52" i="40"/>
  <c r="O52" i="40" s="1"/>
  <c r="N68" i="40"/>
  <c r="O68" i="40" s="1"/>
  <c r="N84" i="40"/>
  <c r="O84" i="40" s="1"/>
  <c r="N100" i="40"/>
  <c r="O100" i="40" s="1"/>
  <c r="N12" i="41"/>
  <c r="O12" i="41" s="1"/>
  <c r="N28" i="41"/>
  <c r="O28" i="41" s="1"/>
  <c r="N44" i="41"/>
  <c r="O44" i="41" s="1"/>
  <c r="N60" i="41"/>
  <c r="O60" i="41" s="1"/>
  <c r="N76" i="41"/>
  <c r="O76" i="41" s="1"/>
  <c r="N92" i="41"/>
  <c r="O92" i="41" s="1"/>
  <c r="N4" i="42"/>
  <c r="O4" i="42" s="1"/>
  <c r="N20" i="42"/>
  <c r="O20" i="42" s="1"/>
  <c r="N36" i="42"/>
  <c r="O36" i="42" s="1"/>
  <c r="N52" i="42"/>
  <c r="O52" i="42" s="1"/>
  <c r="N68" i="42"/>
  <c r="O68" i="42" s="1"/>
  <c r="N84" i="42"/>
  <c r="O84" i="42" s="1"/>
  <c r="N100" i="42"/>
  <c r="O100" i="42" s="1"/>
  <c r="N12" i="43"/>
  <c r="O12" i="43" s="1"/>
  <c r="N28" i="43"/>
  <c r="O28" i="43" s="1"/>
  <c r="N96" i="36"/>
  <c r="O96" i="36" s="1"/>
  <c r="N8" i="37"/>
  <c r="O8" i="37" s="1"/>
  <c r="N24" i="37"/>
  <c r="O24" i="37" s="1"/>
  <c r="N40" i="37"/>
  <c r="O40" i="37" s="1"/>
  <c r="N56" i="37"/>
  <c r="O56" i="37" s="1"/>
  <c r="N72" i="37"/>
  <c r="O72" i="37" s="1"/>
  <c r="N88" i="37"/>
  <c r="O88" i="37" s="1"/>
  <c r="N104" i="37"/>
  <c r="O104" i="37" s="1"/>
  <c r="N16" i="38"/>
  <c r="O16" i="38" s="1"/>
  <c r="N32" i="38"/>
  <c r="O32" i="38" s="1"/>
  <c r="N48" i="38"/>
  <c r="O48" i="38" s="1"/>
  <c r="N64" i="38"/>
  <c r="O64" i="38" s="1"/>
  <c r="N80" i="38"/>
  <c r="O80" i="38" s="1"/>
  <c r="N96" i="38"/>
  <c r="O96" i="38" s="1"/>
  <c r="N8" i="39"/>
  <c r="O8" i="39" s="1"/>
  <c r="N24" i="39"/>
  <c r="O24" i="39" s="1"/>
  <c r="N40" i="39"/>
  <c r="O40" i="39" s="1"/>
  <c r="N56" i="39"/>
  <c r="O56" i="39" s="1"/>
  <c r="N72" i="39"/>
  <c r="O72" i="39" s="1"/>
  <c r="N88" i="39"/>
  <c r="O88" i="39" s="1"/>
  <c r="N104" i="39"/>
  <c r="O104" i="39" s="1"/>
  <c r="N16" i="40"/>
  <c r="O16" i="40" s="1"/>
  <c r="N32" i="40"/>
  <c r="O32" i="40" s="1"/>
  <c r="N48" i="40"/>
  <c r="O48" i="40" s="1"/>
  <c r="N64" i="40"/>
  <c r="O64" i="40" s="1"/>
  <c r="N80" i="40"/>
  <c r="O80" i="40" s="1"/>
  <c r="N96" i="40"/>
  <c r="O96" i="40" s="1"/>
  <c r="N8" i="41"/>
  <c r="O8" i="41" s="1"/>
  <c r="N24" i="41"/>
  <c r="O24" i="41" s="1"/>
  <c r="N40" i="41"/>
  <c r="O40" i="41" s="1"/>
  <c r="N56" i="41"/>
  <c r="O56" i="41" s="1"/>
  <c r="N72" i="41"/>
  <c r="O72" i="41" s="1"/>
  <c r="N88" i="41"/>
  <c r="O88" i="41" s="1"/>
  <c r="N104" i="41"/>
  <c r="O104" i="41" s="1"/>
  <c r="N16" i="42"/>
  <c r="O16" i="42" s="1"/>
  <c r="N32" i="42"/>
  <c r="O32" i="42" s="1"/>
  <c r="N48" i="42"/>
  <c r="O48" i="42" s="1"/>
  <c r="N64" i="42"/>
  <c r="O64" i="42" s="1"/>
  <c r="N80" i="42"/>
  <c r="O80" i="42" s="1"/>
  <c r="N96" i="42"/>
  <c r="O96" i="42" s="1"/>
  <c r="N8" i="43"/>
  <c r="O8" i="43" s="1"/>
  <c r="N24" i="43"/>
  <c r="O24" i="43" s="1"/>
  <c r="N40" i="43"/>
  <c r="O40" i="43" s="1"/>
  <c r="O8" i="1"/>
  <c r="O60" i="1"/>
  <c r="O12" i="2"/>
  <c r="O36" i="2"/>
  <c r="O72" i="2"/>
  <c r="O92" i="2"/>
  <c r="O116" i="2"/>
  <c r="O180" i="2"/>
  <c r="O200" i="2"/>
  <c r="O20" i="3"/>
  <c r="O64" i="3"/>
  <c r="O84" i="3"/>
  <c r="O128" i="3"/>
  <c r="O148" i="3"/>
  <c r="O216" i="3"/>
  <c r="O105" i="5"/>
  <c r="O121" i="5"/>
  <c r="O213" i="5"/>
  <c r="O165" i="6"/>
  <c r="O69" i="7"/>
  <c r="O85" i="7"/>
  <c r="O101" i="8"/>
  <c r="O117" i="8"/>
  <c r="O21" i="9"/>
  <c r="O237" i="9"/>
  <c r="O188" i="11"/>
  <c r="O92" i="12"/>
  <c r="O4" i="1"/>
  <c r="O12" i="1"/>
  <c r="O16" i="1"/>
  <c r="O24" i="1"/>
  <c r="O68" i="1"/>
  <c r="O96" i="1"/>
  <c r="O140" i="1"/>
  <c r="O144" i="1"/>
  <c r="O172" i="1"/>
  <c r="O176" i="1"/>
  <c r="O20" i="2"/>
  <c r="O48" i="2"/>
  <c r="O76" i="2"/>
  <c r="O124" i="2"/>
  <c r="O152" i="2"/>
  <c r="O184" i="2"/>
  <c r="O208" i="2"/>
  <c r="O212" i="2"/>
  <c r="O224" i="2"/>
  <c r="O48" i="3"/>
  <c r="O68" i="3"/>
  <c r="O112" i="3"/>
  <c r="O132" i="3"/>
  <c r="O176" i="3"/>
  <c r="O200" i="3"/>
  <c r="O72" i="4"/>
  <c r="O136" i="4"/>
  <c r="O184" i="4"/>
  <c r="O5" i="7"/>
  <c r="O21" i="7"/>
  <c r="O37" i="8"/>
  <c r="O53" i="8"/>
  <c r="O5" i="9"/>
  <c r="O20" i="1"/>
  <c r="O64" i="1"/>
  <c r="O92" i="1"/>
  <c r="O132" i="1"/>
  <c r="O164" i="1"/>
  <c r="O212" i="1"/>
  <c r="O16" i="2"/>
  <c r="O44" i="2"/>
  <c r="O120" i="2"/>
  <c r="O176" i="2"/>
  <c r="O76" i="1"/>
  <c r="O104" i="1"/>
  <c r="O56" i="2"/>
  <c r="O220" i="2"/>
  <c r="O12" i="11"/>
  <c r="N110" i="11"/>
  <c r="N109" i="11"/>
  <c r="N111" i="11"/>
  <c r="N192" i="3"/>
  <c r="O192" i="3" s="1"/>
  <c r="N220" i="3"/>
  <c r="O220" i="3" s="1"/>
  <c r="N16" i="4"/>
  <c r="O16" i="4" s="1"/>
  <c r="N28" i="4"/>
  <c r="O28" i="4" s="1"/>
  <c r="N48" i="4"/>
  <c r="O48" i="4" s="1"/>
  <c r="N76" i="4"/>
  <c r="O76" i="4" s="1"/>
  <c r="N96" i="4"/>
  <c r="O96" i="4" s="1"/>
  <c r="N108" i="4"/>
  <c r="O108" i="4" s="1"/>
  <c r="N128" i="4"/>
  <c r="O128" i="4" s="1"/>
  <c r="N140" i="4"/>
  <c r="O140" i="4" s="1"/>
  <c r="N176" i="4"/>
  <c r="O176" i="4" s="1"/>
  <c r="N188" i="4"/>
  <c r="O188" i="4" s="1"/>
  <c r="N208" i="4"/>
  <c r="O208" i="4" s="1"/>
  <c r="N220" i="4"/>
  <c r="O220" i="4" s="1"/>
  <c r="N33" i="5"/>
  <c r="O33" i="5" s="1"/>
  <c r="N97" i="5"/>
  <c r="O97" i="5" s="1"/>
  <c r="N161" i="5"/>
  <c r="O161" i="5" s="1"/>
  <c r="N29" i="6"/>
  <c r="O29" i="6" s="1"/>
  <c r="N93" i="6"/>
  <c r="O93" i="6" s="1"/>
  <c r="N157" i="6"/>
  <c r="O157" i="6" s="1"/>
  <c r="N221" i="6"/>
  <c r="O221" i="6" s="1"/>
  <c r="N61" i="7"/>
  <c r="O61" i="7" s="1"/>
  <c r="N125" i="7"/>
  <c r="O125" i="7" s="1"/>
  <c r="N189" i="7"/>
  <c r="O189" i="7" s="1"/>
  <c r="N29" i="8"/>
  <c r="O29" i="8" s="1"/>
  <c r="N93" i="8"/>
  <c r="O93" i="8" s="1"/>
  <c r="N157" i="8"/>
  <c r="O157" i="8" s="1"/>
  <c r="N221" i="8"/>
  <c r="O221" i="8" s="1"/>
  <c r="N61" i="9"/>
  <c r="O61" i="9" s="1"/>
  <c r="O157" i="9"/>
  <c r="N185" i="9"/>
  <c r="O185" i="9" s="1"/>
  <c r="O285" i="9"/>
  <c r="N313" i="9"/>
  <c r="O313" i="9" s="1"/>
  <c r="O96" i="10"/>
  <c r="N124" i="10"/>
  <c r="O124" i="10" s="1"/>
  <c r="O108" i="11"/>
  <c r="N136" i="11"/>
  <c r="O136" i="11" s="1"/>
  <c r="O12" i="12"/>
  <c r="N40" i="12"/>
  <c r="O40" i="12" s="1"/>
  <c r="O140" i="12"/>
  <c r="N168" i="12"/>
  <c r="O168" i="12" s="1"/>
  <c r="O45" i="13"/>
  <c r="N73" i="13"/>
  <c r="O73" i="13" s="1"/>
  <c r="O173" i="13"/>
  <c r="N201" i="13"/>
  <c r="O201" i="13" s="1"/>
  <c r="O76" i="14"/>
  <c r="O136" i="15"/>
  <c r="O40" i="11"/>
  <c r="O16" i="14"/>
  <c r="O120" i="14"/>
  <c r="N204" i="3"/>
  <c r="O204" i="3" s="1"/>
  <c r="N60" i="4"/>
  <c r="O60" i="4" s="1"/>
  <c r="N160" i="4"/>
  <c r="O160" i="4" s="1"/>
  <c r="N17" i="5"/>
  <c r="O17" i="5" s="1"/>
  <c r="N81" i="5"/>
  <c r="O81" i="5" s="1"/>
  <c r="N145" i="5"/>
  <c r="O145" i="5" s="1"/>
  <c r="N13" i="6"/>
  <c r="O13" i="6" s="1"/>
  <c r="N77" i="6"/>
  <c r="O77" i="6" s="1"/>
  <c r="N141" i="6"/>
  <c r="O141" i="6" s="1"/>
  <c r="N205" i="6"/>
  <c r="O205" i="6" s="1"/>
  <c r="N45" i="7"/>
  <c r="O45" i="7" s="1"/>
  <c r="N109" i="7"/>
  <c r="O109" i="7" s="1"/>
  <c r="N173" i="7"/>
  <c r="O173" i="7" s="1"/>
  <c r="N13" i="8"/>
  <c r="O13" i="8" s="1"/>
  <c r="N77" i="8"/>
  <c r="O77" i="8" s="1"/>
  <c r="N141" i="8"/>
  <c r="O141" i="8" s="1"/>
  <c r="N205" i="8"/>
  <c r="O205" i="8" s="1"/>
  <c r="N45" i="9"/>
  <c r="O45" i="9" s="1"/>
  <c r="N117" i="9"/>
  <c r="O117" i="9" s="1"/>
  <c r="N245" i="9"/>
  <c r="O245" i="9" s="1"/>
  <c r="N56" i="10"/>
  <c r="O56" i="10" s="1"/>
  <c r="N184" i="10"/>
  <c r="O184" i="10" s="1"/>
  <c r="N88" i="11"/>
  <c r="O88" i="11" s="1"/>
  <c r="N196" i="11"/>
  <c r="O196" i="11" s="1"/>
  <c r="N100" i="12"/>
  <c r="O100" i="12" s="1"/>
  <c r="N5" i="13"/>
  <c r="O5" i="13" s="1"/>
  <c r="N133" i="13"/>
  <c r="O133" i="13" s="1"/>
  <c r="N32" i="14"/>
  <c r="O32" i="14" s="1"/>
  <c r="N136" i="14"/>
  <c r="O136" i="14" s="1"/>
  <c r="N101" i="9"/>
  <c r="O101" i="9" s="1"/>
  <c r="N113" i="9"/>
  <c r="O113" i="9" s="1"/>
  <c r="N149" i="9"/>
  <c r="O149" i="9" s="1"/>
  <c r="N177" i="9"/>
  <c r="O177" i="9" s="1"/>
  <c r="N213" i="9"/>
  <c r="O213" i="9" s="1"/>
  <c r="N241" i="9"/>
  <c r="O241" i="9" s="1"/>
  <c r="N277" i="9"/>
  <c r="O277" i="9" s="1"/>
  <c r="N24" i="10"/>
  <c r="O24" i="10" s="1"/>
  <c r="N88" i="10"/>
  <c r="O88" i="10" s="1"/>
  <c r="N152" i="10"/>
  <c r="O152" i="10" s="1"/>
  <c r="N4" i="11"/>
  <c r="O4" i="11" s="1"/>
  <c r="N164" i="11"/>
  <c r="O164" i="11" s="1"/>
  <c r="N4" i="12"/>
  <c r="O4" i="12" s="1"/>
  <c r="N68" i="12"/>
  <c r="O68" i="12" s="1"/>
  <c r="N132" i="12"/>
  <c r="O132" i="12" s="1"/>
  <c r="N196" i="12"/>
  <c r="O196" i="12" s="1"/>
  <c r="N37" i="13"/>
  <c r="O37" i="13" s="1"/>
  <c r="N101" i="13"/>
  <c r="O101" i="13" s="1"/>
  <c r="N165" i="13"/>
  <c r="O165" i="13" s="1"/>
  <c r="O52" i="14"/>
  <c r="O176" i="14"/>
  <c r="O88" i="15"/>
  <c r="O216" i="15"/>
  <c r="O113" i="17"/>
  <c r="N133" i="9"/>
  <c r="O133" i="9" s="1"/>
  <c r="N161" i="9"/>
  <c r="O161" i="9" s="1"/>
  <c r="N197" i="9"/>
  <c r="O197" i="9" s="1"/>
  <c r="N225" i="9"/>
  <c r="O225" i="9" s="1"/>
  <c r="N261" i="9"/>
  <c r="O261" i="9" s="1"/>
  <c r="N289" i="9"/>
  <c r="O289" i="9" s="1"/>
  <c r="N325" i="9"/>
  <c r="O325" i="9" s="1"/>
  <c r="N8" i="10"/>
  <c r="O8" i="10" s="1"/>
  <c r="N72" i="10"/>
  <c r="O72" i="10" s="1"/>
  <c r="N136" i="10"/>
  <c r="O136" i="10" s="1"/>
  <c r="N200" i="10"/>
  <c r="O200" i="10" s="1"/>
  <c r="N212" i="10"/>
  <c r="O212" i="10" s="1"/>
  <c r="N52" i="11"/>
  <c r="O52" i="11" s="1"/>
  <c r="N104" i="11"/>
  <c r="O104" i="11" s="1"/>
  <c r="N148" i="11"/>
  <c r="O148" i="11" s="1"/>
  <c r="N212" i="11"/>
  <c r="O212" i="11" s="1"/>
  <c r="N52" i="12"/>
  <c r="O52" i="12" s="1"/>
  <c r="N116" i="12"/>
  <c r="O116" i="12" s="1"/>
  <c r="N180" i="12"/>
  <c r="O180" i="12" s="1"/>
  <c r="N21" i="13"/>
  <c r="O21" i="13" s="1"/>
  <c r="N85" i="13"/>
  <c r="O85" i="13" s="1"/>
  <c r="N149" i="13"/>
  <c r="O149" i="13" s="1"/>
  <c r="N165" i="16"/>
  <c r="O165" i="16" s="1"/>
  <c r="N217" i="13"/>
  <c r="O217" i="13" s="1"/>
  <c r="N100" i="14"/>
  <c r="O100" i="14" s="1"/>
  <c r="N164" i="14"/>
  <c r="O164" i="14" s="1"/>
  <c r="N200" i="14"/>
  <c r="O200" i="14" s="1"/>
  <c r="N212" i="14"/>
  <c r="O212" i="14" s="1"/>
  <c r="N12" i="15"/>
  <c r="O12" i="15" s="1"/>
  <c r="N40" i="15"/>
  <c r="O40" i="15" s="1"/>
  <c r="N52" i="15"/>
  <c r="O52" i="15" s="1"/>
  <c r="N76" i="15"/>
  <c r="O76" i="15" s="1"/>
  <c r="N116" i="15"/>
  <c r="O116" i="15" s="1"/>
  <c r="N140" i="15"/>
  <c r="O140" i="15" s="1"/>
  <c r="N180" i="15"/>
  <c r="O180" i="15" s="1"/>
  <c r="N204" i="15"/>
  <c r="O204" i="15" s="1"/>
  <c r="N21" i="16"/>
  <c r="O21" i="16" s="1"/>
  <c r="N45" i="16"/>
  <c r="O45" i="16" s="1"/>
  <c r="N85" i="16"/>
  <c r="O85" i="16" s="1"/>
  <c r="N117" i="16"/>
  <c r="O117" i="16" s="1"/>
  <c r="N133" i="16"/>
  <c r="O133" i="16" s="1"/>
  <c r="O61" i="17"/>
  <c r="N65" i="17"/>
  <c r="O65" i="17" s="1"/>
  <c r="N129" i="17"/>
  <c r="O129" i="17" s="1"/>
  <c r="O305" i="17"/>
  <c r="N12" i="14"/>
  <c r="O12" i="14" s="1"/>
  <c r="N56" i="14"/>
  <c r="O56" i="14" s="1"/>
  <c r="N116" i="14"/>
  <c r="O116" i="14" s="1"/>
  <c r="N180" i="14"/>
  <c r="O180" i="14" s="1"/>
  <c r="O49" i="17"/>
  <c r="N193" i="17"/>
  <c r="O193" i="17" s="1"/>
  <c r="N4" i="15"/>
  <c r="O4" i="15" s="1"/>
  <c r="N68" i="15"/>
  <c r="O68" i="15" s="1"/>
  <c r="N132" i="15"/>
  <c r="O132" i="15" s="1"/>
  <c r="N196" i="15"/>
  <c r="O196" i="15" s="1"/>
  <c r="N37" i="16"/>
  <c r="O37" i="16" s="1"/>
  <c r="N101" i="16"/>
  <c r="O101" i="16" s="1"/>
  <c r="N137" i="16"/>
  <c r="O137" i="16" s="1"/>
  <c r="N201" i="16"/>
  <c r="O201" i="16" s="1"/>
  <c r="N25" i="17"/>
  <c r="O25" i="17" s="1"/>
  <c r="O149" i="17"/>
  <c r="N249" i="17"/>
  <c r="O249" i="17" s="1"/>
  <c r="N273" i="17"/>
  <c r="O273" i="17" s="1"/>
  <c r="N285" i="17"/>
  <c r="O285" i="17" s="1"/>
  <c r="N20" i="15"/>
  <c r="O20" i="15" s="1"/>
  <c r="N84" i="15"/>
  <c r="O84" i="15" s="1"/>
  <c r="N148" i="15"/>
  <c r="O148" i="15" s="1"/>
  <c r="N212" i="15"/>
  <c r="O212" i="15" s="1"/>
  <c r="N53" i="16"/>
  <c r="O53" i="16" s="1"/>
  <c r="N149" i="16"/>
  <c r="O149" i="16" s="1"/>
  <c r="N213" i="16"/>
  <c r="O213" i="16" s="1"/>
  <c r="N9" i="17"/>
  <c r="O9" i="17" s="1"/>
  <c r="N37" i="17"/>
  <c r="O37" i="17" s="1"/>
  <c r="O85" i="17"/>
  <c r="N173" i="17"/>
  <c r="O173" i="17" s="1"/>
  <c r="N185" i="17"/>
  <c r="O185" i="17" s="1"/>
  <c r="N209" i="17"/>
  <c r="O209" i="17" s="1"/>
  <c r="N221" i="17"/>
  <c r="O221" i="17" s="1"/>
  <c r="N129" i="16"/>
  <c r="O129" i="16" s="1"/>
  <c r="N193" i="16"/>
  <c r="O193" i="16" s="1"/>
  <c r="N73" i="17"/>
  <c r="O73" i="17" s="1"/>
  <c r="N137" i="17"/>
  <c r="O137" i="17" s="1"/>
  <c r="N201" i="17"/>
  <c r="O201" i="17" s="1"/>
  <c r="N265" i="17"/>
  <c r="O265" i="17" s="1"/>
  <c r="N329" i="17"/>
  <c r="O329" i="17" s="1"/>
  <c r="N89" i="17"/>
  <c r="O89" i="17" s="1"/>
  <c r="N153" i="17"/>
  <c r="O153" i="17" s="1"/>
  <c r="N217" i="17"/>
  <c r="O217" i="17" s="1"/>
  <c r="N281" i="17"/>
  <c r="O281" i="17" s="1"/>
</calcChain>
</file>

<file path=xl/sharedStrings.xml><?xml version="1.0" encoding="utf-8"?>
<sst xmlns="http://schemas.openxmlformats.org/spreadsheetml/2006/main" count="33596" uniqueCount="283">
  <si>
    <t>Отчет об исполнении муниципального задания за 2018 год</t>
  </si>
  <si>
    <t>Наименование учреждения, оказывающего услугу (выполняющего работу)</t>
  </si>
  <si>
    <t>Наименование оказываемой услуги (выполняемой работы)</t>
  </si>
  <si>
    <t>Вариант оказания (выполнения)</t>
  </si>
  <si>
    <t>Показатель (качества, объема)</t>
  </si>
  <si>
    <t>Наименование показателя</t>
  </si>
  <si>
    <t>Единица измерения</t>
  </si>
  <si>
    <t>Значение, утвержденное в муниципальном задании на _______ год, (К1плi, К2плi&lt;1&gt;)</t>
  </si>
  <si>
    <t>Фактическое значение за ______год, (К1фi, К2фi&lt;2&gt;)</t>
  </si>
  <si>
    <t>Оценка выполнения муниципальными учреждениями муниципального задания по каждому показателю,(К1i, К2i&lt;3&gt;)</t>
  </si>
  <si>
    <t>Сводная оценка выполнения муниципальными учреждениями муниципального задания по показателям (качества, объема),(К1, К2&lt;4&gt;)</t>
  </si>
  <si>
    <t xml:space="preserve">Оценка итоговая
ОЦитоговая&lt;5&gt;
</t>
  </si>
  <si>
    <t>Заключение о выполнении муниципального задания муниципальным учреждением&lt;6&gt;</t>
  </si>
  <si>
    <t>Причины отклонения значений от запланированных</t>
  </si>
  <si>
    <t>МБОУ СШ №4</t>
  </si>
  <si>
    <t>801012О.99.0.БА81АА00001</t>
  </si>
  <si>
    <t>Реализация основных общеобразовательных программ начального общего образования (Адаптированная образовательная программа, ОВЗ, не указано)</t>
  </si>
  <si>
    <t>адаптированная образовательная программа</t>
  </si>
  <si>
    <t>обучающиеся с ограниченными возможностями здоровья (ОВЗ)</t>
  </si>
  <si>
    <t>не указано</t>
  </si>
  <si>
    <t>Услуга</t>
  </si>
  <si>
    <t>Показатель качества</t>
  </si>
  <si>
    <t>общий уровень укомплектованности кадрами (процент; определяется как отношениефактически замещенных ставок к общему количеству ставок по штатному расписанию);</t>
  </si>
  <si>
    <t>процент</t>
  </si>
  <si>
    <t>выполнено в целом</t>
  </si>
  <si>
    <t xml:space="preserve">доля педагогических кадров с высшим  профессиональным образованием (процент; определяется как отношение количества педагогов с высшим образованием к общему числу педагогов). </t>
  </si>
  <si>
    <t>доля учащихся, окончивших начальное общее образование и перешедших на следующую ступень образования (процент; определяется как отношение количества обучающихся, окончивших начальное образование и перешедших на следующую ступень образования, к общему количеству обучающихся) (оценивается по итогам II квартала)</t>
  </si>
  <si>
    <t>Показатель объема</t>
  </si>
  <si>
    <t>Количество потребителей муниципальной услуги (К2пл)</t>
  </si>
  <si>
    <t>человек</t>
  </si>
  <si>
    <t>801012О.99.0.БА81АА24001</t>
  </si>
  <si>
    <t>Реализация основных общеобразовательных программ начального общего образования (Адаптированная образовательная программа, ОВЗ, проходящие обучение по состоянию здоровья на дому)</t>
  </si>
  <si>
    <t>на дому</t>
  </si>
  <si>
    <t>Реализация основных общеобразовательных программ начального общего образования</t>
  </si>
  <si>
    <t>в медицинских учереждениях</t>
  </si>
  <si>
    <t>801012О.99.0.БА81АБ44001</t>
  </si>
  <si>
    <t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t>
  </si>
  <si>
    <t>дети- инвалиды</t>
  </si>
  <si>
    <t>801012О.99.0.БА81АБ68001</t>
  </si>
  <si>
    <t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t>
  </si>
  <si>
    <t>профильное обучение</t>
  </si>
  <si>
    <t>Реализация основных общеобразовательных программ начального общего образования (профильное обучение, не указано, не указано)</t>
  </si>
  <si>
    <t>801012О.99.0.БА81АЩ48001</t>
  </si>
  <si>
    <t>Реализация основных общеобразовательных программ начального общего образования (не указано, дети-инвалиды, не указано)</t>
  </si>
  <si>
    <t>801012О.99.0.БА81АЩ72001</t>
  </si>
  <si>
    <t>Реализация основных общеобразовательных программ начального общего образования (не указано, дети-инвалиды, на дому)</t>
  </si>
  <si>
    <t>801012О.99.0.БА81АЭ92001</t>
  </si>
  <si>
    <t>Реализация основных общеобразовательных программ начального общего образования (не указано, не указано, не указано)</t>
  </si>
  <si>
    <t>801012О.99.0.БА81АЮ16001</t>
  </si>
  <si>
    <t>Реализация основных общеобразовательных программ начального общего образования (не указано, не указано, на дому)</t>
  </si>
  <si>
    <t>801012О.99.0.БА81АЮ40001</t>
  </si>
  <si>
    <t>Реализация основных общеобразовательных программ начального общего образования (не указано, не указано, в медицинских учреждениях)</t>
  </si>
  <si>
    <t>802111О.99.0.БА96АА00001</t>
  </si>
  <si>
    <t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t>
  </si>
  <si>
    <t>доля обучающихся, успешно выполнивших ГИА и получивших основное общее образование (процент; определяется как отношение количества сдавших ГИА к общему количеству сдающих) (оценивается по итогам II квартала)</t>
  </si>
  <si>
    <t>802111О.99.0.БА96АА25001</t>
  </si>
  <si>
    <t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t>
  </si>
  <si>
    <t>Реализация основных общеобразовательных программ основного общего образования</t>
  </si>
  <si>
    <t>802111О.99.0.БА96АБ50001</t>
  </si>
  <si>
    <t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t>
  </si>
  <si>
    <t>802111О.99.0.БА96АБ75001</t>
  </si>
  <si>
    <t>Реализация основных общеобразовательных программ основного общего образования (адаптированная образовательная программа, дети-инвалиды, на дому)</t>
  </si>
  <si>
    <t>802111О.99.0.БА96АО26001</t>
  </si>
  <si>
    <t>Реализация основных общеобразовательных программ основного общего образования (профильное обучение, дети-инвалиды, не указано)</t>
  </si>
  <si>
    <t>802111О.99.0.БА96АП76001</t>
  </si>
  <si>
    <t>Реализация основных общеобразовательных программ основного общего образования (профильное обучение, не указано, не указано)</t>
  </si>
  <si>
    <t>802111О.99.0.БА96АР01001</t>
  </si>
  <si>
    <t>Реализация основных общеобразовательных программ основного общего образования (профильное обучение, не указано, на дому)</t>
  </si>
  <si>
    <t>802111О.99.0.БА96АЭ08001</t>
  </si>
  <si>
    <t>Реализация основных общеобразовательных программ основного общего образования (не указано, дети-инвалиды, не указано)</t>
  </si>
  <si>
    <t>802111О.99.0.БА96АЭ33001</t>
  </si>
  <si>
    <t>Реализация основных общеобразовательных программ основного общего образования (не указано, дети-инвалиды, на дому)</t>
  </si>
  <si>
    <t>802111О.99.0.БА96АЮ58001</t>
  </si>
  <si>
    <t>Реализация основных общеобразовательных программ основного общего образования (не указано, не указано, не указано)</t>
  </si>
  <si>
    <t>802111О.99.0.БА96АЮ83001</t>
  </si>
  <si>
    <t>Реализация основных общеобразовательных программ основного общего образования (не указано, не указано, на дому)</t>
  </si>
  <si>
    <t>802111О.99.0.БА96АЯ08001</t>
  </si>
  <si>
    <t>Реализация основных общеобразовательных программ основного общего образования (не указано, не указано, в медицинских учреждениях)</t>
  </si>
  <si>
    <t>802112О.99.0.ББ11АА00001</t>
  </si>
  <si>
    <t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t>
  </si>
  <si>
    <t>802112О.99.0.ББ11АБ50001</t>
  </si>
  <si>
    <t>Реализация основных общеобразовательных программ среднего общего образования (адаптированная образовательная программа, дети-инвалиды, не указано)</t>
  </si>
  <si>
    <t>802112О.99.0.ББ11АБ75001</t>
  </si>
  <si>
    <t>Реализация основных общеобразовательных программ среднего общего образования (адаптированная образовательная программа, дети-инвалиды, на дому)</t>
  </si>
  <si>
    <t>Реализация основных общеобразовательных программ среднего общего образования</t>
  </si>
  <si>
    <t>802112О.99.0.ББ11АМ76001</t>
  </si>
  <si>
    <t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t>
  </si>
  <si>
    <t>802112О.99.0.ББ11АО26001</t>
  </si>
  <si>
    <t>Реализация основных общеобразовательных программ среднего общего образования (профильное обучение, дети-инвалиды, не указано)</t>
  </si>
  <si>
    <t>802112О.99.0.ББ11АП76001</t>
  </si>
  <si>
    <t>Реализация основных общеобразовательных программ среднего общего образования (профильное обучение, не указано, не указано)</t>
  </si>
  <si>
    <t>802112О.99.0.ББ11АЭ08001</t>
  </si>
  <si>
    <t>Реализация основных общеобразовательных программ среднего общего образования (не указано, дети-инвалиды, не указано)</t>
  </si>
  <si>
    <t>802112О.99.0.ББ11АЭ33001</t>
  </si>
  <si>
    <t>Реализация основных общеобразовательных программ среднего общего образования (не указано, дети-инвалиды, на дому)</t>
  </si>
  <si>
    <t>802112О.99.0.ББ11АЮ58001</t>
  </si>
  <si>
    <t>Реализация основных общеобразовательных программ среднего общего образования (не указано, не указано, не указано)</t>
  </si>
  <si>
    <t>доля выпускников, выполнивших ЕГЭ (процент;  определяется как отношение количества выпускников, выполнивших ЕГЭ, к общему количеству выпускников (оценивается по итогам II квартала)</t>
  </si>
  <si>
    <t>802112О.99.0.ББ11АЮ83001</t>
  </si>
  <si>
    <t>Реализация основных общеобразовательных программ среднего общего образования (не указано, не указано, на дому)</t>
  </si>
  <si>
    <t>802112О.99.0.ББ11АЯ08001</t>
  </si>
  <si>
    <t>Реализация основных общеобразовательных программ среднего общего образования (не указано, не указано, в медицинских учреждениях)</t>
  </si>
  <si>
    <t xml:space="preserve">Реализация основных общеобразовательных программ среднего общего образования </t>
  </si>
  <si>
    <t>804200О.99.0.ББ52АЕ52000</t>
  </si>
  <si>
    <t>Реализация дополнительных общеобразовательных общеразвивающих (ФСК)</t>
  </si>
  <si>
    <t>ФСК</t>
  </si>
  <si>
    <t>1. Доля детей, осваивающих дополнительные образовательные программы в образовательном учреждении (процент; осваивающих дополнительные образовательные пронраммы к общему количеству детей)комплектования);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</si>
  <si>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участие);расписанию);</t>
  </si>
  <si>
    <t>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педагогов);</t>
  </si>
  <si>
    <t>Число человеко-часов</t>
  </si>
  <si>
    <t>человеко-час</t>
  </si>
  <si>
    <t>Реализация дополнительных общеобразовательных общеразвивающих (физкультурно-спортивной)</t>
  </si>
  <si>
    <t>физкультурно-спортивной</t>
  </si>
  <si>
    <t>804200О.99.0.ББ52АЖ00000</t>
  </si>
  <si>
    <t>Реализация дополнительных общеобразовательных общеразвивающих (туристко-краеведческой)</t>
  </si>
  <si>
    <t>туристко-краеведческой</t>
  </si>
  <si>
    <t>804200О.99.0.ББ52АЕ28000</t>
  </si>
  <si>
    <t>Реализация дополнительных общеобразовательных общеразвивающих (естественнонаучной)</t>
  </si>
  <si>
    <t>естественнонаучной</t>
  </si>
  <si>
    <t>804200О.99.0.ББ52АЕ04000</t>
  </si>
  <si>
    <t>Реализация дополнительных общеобразовательных общеразвивающих (технической)</t>
  </si>
  <si>
    <t>технической</t>
  </si>
  <si>
    <t>804200О.99.0.ББ52АЖ24000</t>
  </si>
  <si>
    <t>Реализация дополнительных общеобразовательных общеразвивающих (социально-педагогической)</t>
  </si>
  <si>
    <t>социально-педагогической</t>
  </si>
  <si>
    <t>804200О.99.0.ББ52АЕ76000</t>
  </si>
  <si>
    <t>Реализация дополнительных общеобразовательных общеразвивающих (художественной)</t>
  </si>
  <si>
    <t>художественной</t>
  </si>
  <si>
    <t>804200О.99.0.ББ52АЖ48000</t>
  </si>
  <si>
    <t>Реализация дополнительных общеобразовательных общеразвивающих (культурологической)</t>
  </si>
  <si>
    <t>культурологической</t>
  </si>
  <si>
    <t>Реализация дополнительных общеобразовательных общеразвивающих (военно - патриотической)</t>
  </si>
  <si>
    <t>военно - патриотической</t>
  </si>
  <si>
    <t xml:space="preserve">Директор МКУ ЦБ УО </t>
  </si>
  <si>
    <t>Т.В. Авулова</t>
  </si>
  <si>
    <t>Исполнитель: Мусина Д.Г. 221-65-98</t>
  </si>
  <si>
    <t>МБОУ СОШ №10</t>
  </si>
  <si>
    <t>Директор МКУ ЦБ УО                                                                                 Т.В. Авулова</t>
  </si>
  <si>
    <t>Н.С. Кокман</t>
  </si>
  <si>
    <t>МБОУ СШ №12</t>
  </si>
  <si>
    <t>МБОУ СШ №19</t>
  </si>
  <si>
    <t>МБОУ СШ №27</t>
  </si>
  <si>
    <t>Исполнитель: Кухаренко М.С. 221-65-98</t>
  </si>
  <si>
    <t>МАОУ СШ №32</t>
  </si>
  <si>
    <t>МБОУ СШ №51</t>
  </si>
  <si>
    <t>МБОУ СШ №86</t>
  </si>
  <si>
    <t>МАОУ ОК "Покровский"</t>
  </si>
  <si>
    <t>801011О.99.0.БВ24АВ40000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</si>
  <si>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 (ГКП))</t>
  </si>
  <si>
    <t>От 3 лет до 8 лет</t>
  </si>
  <si>
    <t>число дней пропусков занятий по болезни в расчёте на одного ученика (процент; определяется как отношение количества дней непосещения по болезни к общему числу дней, проведенных детьми в группах);</t>
  </si>
  <si>
    <t>11Д45000100400301060100</t>
  </si>
  <si>
    <t>11Д45000100500301049100</t>
  </si>
  <si>
    <t>11Д45000100500301067100</t>
  </si>
  <si>
    <t>801011О.99.0.БВ24АВ42000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</si>
  <si>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лет)</t>
  </si>
  <si>
    <t>801011О.99.0.БВ24АК62000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</si>
  <si>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 (ГКП))</t>
  </si>
  <si>
    <t>дети-инвалиды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</si>
  <si>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лет)</t>
  </si>
  <si>
    <t>8010110.99.0.БВ24ДП02000</t>
  </si>
  <si>
    <t>Реализация основных общеобразовательных программ дошкольного образования (не указано, дети-инвалиды, от 3 лет до 8 лет (ГКП))</t>
  </si>
  <si>
    <t>От 3 лет до 8 лет (ГКП)</t>
  </si>
  <si>
    <t>8010110.99.0.БВ24ГД82000</t>
  </si>
  <si>
    <t>Реализация основных общеобразовательных программ дошкольного образования (не указано, дети-инвалиды, от 3 лет до 8 лет)</t>
  </si>
  <si>
    <t>Реализация основных общеобразовательных программ дошкольного образования (не указано, не указано, от 3 лет до 8 лет (ГКП))</t>
  </si>
  <si>
    <t>8010110.99.0.БВ24ДП00000</t>
  </si>
  <si>
    <t>Реализация основных общеобразовательных программ дошкольного образования (не указано, не указано, от 3 лет до 8 лет)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</si>
  <si>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до 3 лет)</t>
  </si>
  <si>
    <t>До 3 лет</t>
  </si>
  <si>
    <t>801011О.99.0.БВ24АЛ80000</t>
  </si>
  <si>
    <t>Реализация основных общеобразовательных программ дошкольного образования (адаптированная образовательная программа, дети-инвалиды, до 3 лет)</t>
  </si>
  <si>
    <t>801011О.99.0.БВ24АК60000</t>
  </si>
  <si>
    <t>Реализация основных общеобразовательных программ дошкольного образования (не указано, дети-инвалиды, до 3 лет (ГКП))</t>
  </si>
  <si>
    <t>До 3 лет (ГКП)</t>
  </si>
  <si>
    <t>8010110.99.0.БВ24ГЖ00000</t>
  </si>
  <si>
    <t>Реализация основных общеобразовательных программ дошкольного образования (не указано, дети-инвалиды, до 3 лет)</t>
  </si>
  <si>
    <t>801011О.99.0.БВ24ДП02000</t>
  </si>
  <si>
    <t>Реализация основных общеобразовательных программ дошкольного образования (не указано, не указано, до 3 лет (ГКП))</t>
  </si>
  <si>
    <t>8010110.99.БВ24ДП00000</t>
  </si>
  <si>
    <t>Реализация основных общеобразовательных программ дошкольного образования (не указано, не указано, до 3 лет)</t>
  </si>
  <si>
    <t>8532110.99.0.БВ19АА12000</t>
  </si>
  <si>
    <t>Присмотр и уход (дети-инвалиды, группа кратковременного пребывания детей, от 3 лет до 8 лет)</t>
  </si>
  <si>
    <t>группа кратковременного пребывания детей</t>
  </si>
  <si>
    <t>отсутствие случаев детского травматизма (процент; приотсутствии травматизма - 100%, при наличии случаев травматизма - 0%).</t>
  </si>
  <si>
    <t>853211О.99.0.БВ19АА14000</t>
  </si>
  <si>
    <t>Присмотр и уход (дети-инвалиды, группа полного дня, от 3 лет до 8 лет)</t>
  </si>
  <si>
    <t>группа полного дня</t>
  </si>
  <si>
    <t>853211О.99.0.БВ19АА54000</t>
  </si>
  <si>
    <t>Присмотр и уход (физические лица за исключением льготных категорий,  группа кратковременного пребывания детей, от 3 лет до 8 лет)</t>
  </si>
  <si>
    <t>физические лица за исключением льготных категорий</t>
  </si>
  <si>
    <t>853211О.99.0.БВ19АА56000</t>
  </si>
  <si>
    <t>Присмотр и уход (физические лица за исключением льготных категорий,  группа полного дня, от 3 лет до 8 лет)</t>
  </si>
  <si>
    <t>Присмотр и уход (дети с туберкулезной интоксикацией, группа кратковременного пребывания детей, от 3 лет до 8 лет)</t>
  </si>
  <si>
    <t>дети с туберкулезной интоксикацией</t>
  </si>
  <si>
    <t>8532110.99.0.БВ19АБ40000</t>
  </si>
  <si>
    <t>Присмотр и уход (дети с туберкулезной интоксикацией, группа полного дня, от 3 лет до 8 лет)</t>
  </si>
  <si>
    <t>853211О.99.0.БВ19АА24000</t>
  </si>
  <si>
    <t>Присмотр и уход (дети-инвалиды, группа кратковременного пребывания детей, до 3 лет)</t>
  </si>
  <si>
    <t>853211О.99.0.БВ19АА26000</t>
  </si>
  <si>
    <t>Присмотр и уход (дети-инвалиды, группа полного дня, до 3 лет)</t>
  </si>
  <si>
    <t>8532110.99.0.БВ19АА66000</t>
  </si>
  <si>
    <t>Присмотр и уход (физические лица за исключением льготных категорий,  группа кратковременного пребывания детей, до 3 лет)</t>
  </si>
  <si>
    <t>853211О.99.0.БВ19АА68000</t>
  </si>
  <si>
    <t>Присмотр и уход (физические лица за исключением льготных категорий,  группа полного дня, до 3 лет)</t>
  </si>
  <si>
    <t>Присмотр и уход (дети с туберкулезной интоксикацией, группа кратковременного пребывания детей, до 3 лет)</t>
  </si>
  <si>
    <t>Присмотр и уход (дети с туберкулезной интоксикацией, группа полного дня, до 3 лет)</t>
  </si>
  <si>
    <t>МАОУ Гимназия №2</t>
  </si>
  <si>
    <t>МБОУ Гимназия №8</t>
  </si>
  <si>
    <t>МАОУ Гимназия №9</t>
  </si>
  <si>
    <t>МБОУ Гимназия № 16</t>
  </si>
  <si>
    <t>выполнено  в целом</t>
  </si>
  <si>
    <t>МБОУ Лицей №2</t>
  </si>
  <si>
    <t>МАОУ Лицей №7</t>
  </si>
  <si>
    <t>МБОУ Лицей №28</t>
  </si>
  <si>
    <t>МБОУ Прогимназия №131</t>
  </si>
  <si>
    <t>МБДОУ №1</t>
  </si>
  <si>
    <t>Директор МКУ ЦБУО                                                                                                                                               Т.В. Авулова</t>
  </si>
  <si>
    <t>МБДОУ №2</t>
  </si>
  <si>
    <t>МБДОУ №7</t>
  </si>
  <si>
    <t>МБДОУ №8</t>
  </si>
  <si>
    <t>МБДОУ №10</t>
  </si>
  <si>
    <t>МБДОУ №12</t>
  </si>
  <si>
    <t>МБДОУ №17</t>
  </si>
  <si>
    <t xml:space="preserve">выполнено </t>
  </si>
  <si>
    <t>МБДОУ №21</t>
  </si>
  <si>
    <t>МБДОУ №31</t>
  </si>
  <si>
    <t>МБДОУ №32</t>
  </si>
  <si>
    <t>МБДОУ №34</t>
  </si>
  <si>
    <t>МБДОУ №44</t>
  </si>
  <si>
    <t>МБДОУ №52</t>
  </si>
  <si>
    <t>МБДОУ №79</t>
  </si>
  <si>
    <t>МБДОУ №95</t>
  </si>
  <si>
    <t>МБДОУ №102</t>
  </si>
  <si>
    <t>МБДОУ №120</t>
  </si>
  <si>
    <t>МБДОУ №121</t>
  </si>
  <si>
    <t>МБДОУ №204</t>
  </si>
  <si>
    <t>МБДОУ №222</t>
  </si>
  <si>
    <t>До 3 лет (ГПК)</t>
  </si>
  <si>
    <t>МБДОУ № 231</t>
  </si>
  <si>
    <t>МБДОУ №248</t>
  </si>
  <si>
    <t>МБДОУ №257</t>
  </si>
  <si>
    <t>МБДОУ №269</t>
  </si>
  <si>
    <t>в целом выполнено</t>
  </si>
  <si>
    <t>МБДОУ №273</t>
  </si>
  <si>
    <t>МБДОУ №274</t>
  </si>
  <si>
    <t>МБДОУ №295</t>
  </si>
  <si>
    <t>МБОУ ДО "Медиа-Мастерская"</t>
  </si>
  <si>
    <t>Реализация  дополнительных общеобразовательных, общеразвивающих, предпрофессиональных программ (Технической направленности)</t>
  </si>
  <si>
    <t>исполнение плана комплектования (процент; определяется как отношение количества обучающихся к количеству обучающихся по плану комплектования);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</si>
  <si>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</t>
  </si>
  <si>
    <t>Реализация  дополнительных общеобразовательных, общеразвивающих, предпрофессиональных программ (Естественнонаучной направленности)</t>
  </si>
  <si>
    <t>Реализация  дополнительных общеобразовательных, общеразвивающих, предпрофессиональных программ (Физкультурно-спортивной направленности)</t>
  </si>
  <si>
    <t>Реализация  дополнительных общеобразовательных, общеразвивающих, предпрофессиональных программ (Художественной направленности)</t>
  </si>
  <si>
    <t>Реализация  дополнительных общеобразовательных, общеразвивающих, предпрофессиональных программ (Туристико-краеведческой направленности)</t>
  </si>
  <si>
    <t>Реализация  дополнительных общеобразовательных, общеразвивающих, предпрофессиональных программ (Социально- педагогической направленности)</t>
  </si>
  <si>
    <t>Организация и проведение олимпиад, конкурсов, мероприятий, направленных на выявление и развитие у обучающихся интеллектуальных и творческих способностей, способностей к занятиям физической культурой и спортом, интереса к научной (научно-исследовательской) деятельности, творческой деятельности, физкультурно-спортивной деятельности</t>
  </si>
  <si>
    <t>Работа</t>
  </si>
  <si>
    <t>число физических лиц, принявших участие в олимпиадах, конкурсах, мероприятиях (человек; абсолютная величина);</t>
  </si>
  <si>
    <t>освещение мероприятий, олимпиад, конкурсов в средствах массовой информации, сети интернет (количество информационных освещений; абсолютная величина).</t>
  </si>
  <si>
    <t>единица</t>
  </si>
  <si>
    <t>Количество мероприятий</t>
  </si>
  <si>
    <t>МБОУ ДО "ЦДО №4"</t>
  </si>
  <si>
    <t xml:space="preserve">Число обучющихся </t>
  </si>
  <si>
    <t>920700О.99.0.АЗ22АА00001</t>
  </si>
  <si>
    <t>Организация отдыха детей и молодежи</t>
  </si>
  <si>
    <t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</t>
  </si>
  <si>
    <t>доля педагогических кадров с высшим и средним профессиональным образованием (процент; определяется как отношение количества педагогов с высшим и средним профессиональным образованием к  общему числу педагогов);</t>
  </si>
  <si>
    <t>отсутствие случаев детского травматизма (процент; при отсутствии травматизма – 100%, при наличии случаев травматизма – 0%)</t>
  </si>
  <si>
    <t>отсутствие нарушений детьми режима пребывания (процент; при отсутствии режима пребывания – 100%, при наличии – 0%)</t>
  </si>
  <si>
    <t>Количество человек</t>
  </si>
  <si>
    <t>МБОУ ДО "ЦДТ №4"</t>
  </si>
  <si>
    <t>МБОУ ДО "ЦТРиГО"</t>
  </si>
  <si>
    <t>МБОУ ДО "Интеллектуал+"</t>
  </si>
  <si>
    <t>МБОУ ЦППМиСП №9</t>
  </si>
  <si>
    <t xml:space="preserve"> Психолого-медико-педагогическое обследование детей</t>
  </si>
  <si>
    <t>доля детей, прошедших комплексное обследование  (процент; определяется как отношение количества детей, прошедших комплексное обследование, к количеству обратившихся);</t>
  </si>
  <si>
    <t>выполнено</t>
  </si>
  <si>
    <t>доля подготовленных  рекомендаций в программу сопровождения(процент; определяется как отношение количества подготовленных рекомендаций в программу сопровождения к количеству обратившихся)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</si>
  <si>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</si>
  <si>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Коррекционно-развивающая, компенсирующая и логопедическая помощь обучающимся</t>
  </si>
  <si>
    <t xml:space="preserve"> </t>
  </si>
  <si>
    <t>МБУ ЦППМиСП №1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</si>
</sst>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sz val="12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4"/>
      <color indexed="8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CC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27" fillId="0" borderId="0"/>
    <xf numFmtId="9" fontId="27" fillId="0" borderId="0" applyBorder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695">
    <xf numFmtId="0" fontId="0" fillId="0" borderId="0" xfId="0"/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0" borderId="0" xfId="0" applyFont="1" applyFill="1"/>
    <xf numFmtId="0" fontId="3" fillId="2" borderId="0" xfId="0" applyFont="1" applyFill="1"/>
    <xf numFmtId="0" fontId="5" fillId="2" borderId="1" xfId="1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5" fillId="2" borderId="4" xfId="1" applyFont="1" applyFill="1" applyBorder="1" applyAlignment="1">
      <alignment wrapText="1"/>
    </xf>
    <xf numFmtId="0" fontId="5" fillId="2" borderId="4" xfId="1" applyFont="1" applyFill="1" applyBorder="1" applyAlignment="1">
      <alignment horizontal="center" wrapText="1"/>
    </xf>
    <xf numFmtId="0" fontId="5" fillId="0" borderId="5" xfId="1" applyFont="1" applyFill="1" applyBorder="1" applyAlignment="1">
      <alignment horizontal="center" wrapText="1"/>
    </xf>
    <xf numFmtId="0" fontId="6" fillId="2" borderId="5" xfId="1" applyFont="1" applyFill="1" applyBorder="1" applyAlignment="1">
      <alignment horizontal="center" wrapText="1"/>
    </xf>
    <xf numFmtId="0" fontId="5" fillId="2" borderId="5" xfId="1" applyFont="1" applyFill="1" applyBorder="1" applyAlignment="1">
      <alignment horizontal="center" wrapText="1"/>
    </xf>
    <xf numFmtId="49" fontId="7" fillId="2" borderId="6" xfId="1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49" fontId="7" fillId="0" borderId="7" xfId="1" applyNumberFormat="1" applyFont="1" applyFill="1" applyBorder="1" applyAlignment="1">
      <alignment horizontal="center" vertical="top" wrapText="1"/>
    </xf>
    <xf numFmtId="0" fontId="5" fillId="2" borderId="8" xfId="1" applyFont="1" applyFill="1" applyBorder="1" applyAlignment="1">
      <alignment vertical="top" wrapText="1"/>
    </xf>
    <xf numFmtId="0" fontId="5" fillId="2" borderId="8" xfId="1" applyFont="1" applyFill="1" applyBorder="1" applyAlignment="1">
      <alignment vertical="top"/>
    </xf>
    <xf numFmtId="164" fontId="5" fillId="2" borderId="8" xfId="2" applyNumberFormat="1" applyFont="1" applyFill="1" applyBorder="1" applyAlignment="1">
      <alignment horizontal="center" wrapText="1"/>
    </xf>
    <xf numFmtId="164" fontId="5" fillId="2" borderId="8" xfId="2" applyNumberFormat="1" applyFont="1" applyFill="1" applyBorder="1" applyAlignment="1" applyProtection="1">
      <alignment horizontal="center" wrapText="1"/>
    </xf>
    <xf numFmtId="165" fontId="5" fillId="2" borderId="4" xfId="2" applyNumberFormat="1" applyFont="1" applyFill="1" applyBorder="1" applyAlignment="1" applyProtection="1">
      <alignment horizontal="center" wrapText="1"/>
    </xf>
    <xf numFmtId="2" fontId="5" fillId="2" borderId="7" xfId="1" applyNumberFormat="1" applyFont="1" applyFill="1" applyBorder="1" applyAlignment="1">
      <alignment horizontal="center" wrapText="1"/>
    </xf>
    <xf numFmtId="165" fontId="5" fillId="2" borderId="9" xfId="2" applyNumberFormat="1" applyFont="1" applyFill="1" applyBorder="1" applyAlignment="1" applyProtection="1">
      <alignment horizontal="center" wrapText="1"/>
    </xf>
    <xf numFmtId="0" fontId="8" fillId="2" borderId="10" xfId="1" applyFont="1" applyFill="1" applyBorder="1" applyAlignment="1">
      <alignment horizontal="center" vertical="top" wrapText="1"/>
    </xf>
    <xf numFmtId="2" fontId="5" fillId="2" borderId="4" xfId="2" applyNumberFormat="1" applyFont="1" applyFill="1" applyBorder="1" applyAlignment="1" applyProtection="1">
      <alignment horizontal="center" vertical="top" wrapText="1"/>
    </xf>
    <xf numFmtId="0" fontId="3" fillId="0" borderId="0" xfId="0" applyFont="1" applyFill="1" applyAlignment="1">
      <alignment vertical="top"/>
    </xf>
    <xf numFmtId="49" fontId="7" fillId="2" borderId="11" xfId="1" applyNumberFormat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center" vertical="top" wrapText="1"/>
    </xf>
    <xf numFmtId="49" fontId="7" fillId="0" borderId="12" xfId="1" applyNumberFormat="1" applyFont="1" applyFill="1" applyBorder="1" applyAlignment="1">
      <alignment horizontal="center" vertical="top" wrapText="1"/>
    </xf>
    <xf numFmtId="0" fontId="5" fillId="2" borderId="4" xfId="1" applyFont="1" applyFill="1" applyBorder="1" applyAlignment="1">
      <alignment vertical="top" wrapText="1"/>
    </xf>
    <xf numFmtId="0" fontId="5" fillId="2" borderId="4" xfId="1" applyFont="1" applyFill="1" applyBorder="1" applyAlignment="1">
      <alignment vertical="top"/>
    </xf>
    <xf numFmtId="164" fontId="5" fillId="2" borderId="4" xfId="2" applyNumberFormat="1" applyFont="1" applyFill="1" applyBorder="1" applyAlignment="1">
      <alignment horizontal="center" wrapText="1"/>
    </xf>
    <xf numFmtId="164" fontId="5" fillId="2" borderId="4" xfId="2" applyNumberFormat="1" applyFont="1" applyFill="1" applyBorder="1" applyAlignment="1" applyProtection="1">
      <alignment horizontal="center" wrapText="1"/>
    </xf>
    <xf numFmtId="2" fontId="9" fillId="2" borderId="12" xfId="1" applyNumberFormat="1" applyFont="1" applyFill="1" applyBorder="1" applyAlignment="1">
      <alignment horizontal="center"/>
    </xf>
    <xf numFmtId="0" fontId="9" fillId="2" borderId="13" xfId="1" applyFont="1" applyFill="1" applyBorder="1" applyAlignment="1">
      <alignment horizontal="center" wrapText="1"/>
    </xf>
    <xf numFmtId="0" fontId="8" fillId="2" borderId="14" xfId="1" applyFont="1" applyFill="1" applyBorder="1" applyAlignment="1">
      <alignment horizontal="center" vertical="top" wrapText="1"/>
    </xf>
    <xf numFmtId="2" fontId="9" fillId="2" borderId="15" xfId="1" applyNumberFormat="1" applyFont="1" applyFill="1" applyBorder="1" applyAlignment="1">
      <alignment horizontal="center"/>
    </xf>
    <xf numFmtId="49" fontId="5" fillId="0" borderId="16" xfId="0" applyNumberFormat="1" applyFont="1" applyFill="1" applyBorder="1" applyAlignment="1">
      <alignment horizontal="center" vertical="top" wrapText="1"/>
    </xf>
    <xf numFmtId="49" fontId="7" fillId="0" borderId="16" xfId="1" applyNumberFormat="1" applyFont="1" applyFill="1" applyBorder="1" applyAlignment="1">
      <alignment horizontal="center" vertical="top" wrapText="1"/>
    </xf>
    <xf numFmtId="0" fontId="5" fillId="2" borderId="17" xfId="1" applyFont="1" applyFill="1" applyBorder="1" applyAlignment="1">
      <alignment vertical="top" wrapText="1"/>
    </xf>
    <xf numFmtId="49" fontId="5" fillId="2" borderId="17" xfId="1" applyNumberFormat="1" applyFont="1" applyFill="1" applyBorder="1" applyAlignment="1">
      <alignment vertical="top" wrapText="1"/>
    </xf>
    <xf numFmtId="0" fontId="5" fillId="2" borderId="17" xfId="1" applyFont="1" applyFill="1" applyBorder="1" applyAlignment="1">
      <alignment vertical="top"/>
    </xf>
    <xf numFmtId="164" fontId="5" fillId="2" borderId="17" xfId="1" applyNumberFormat="1" applyFont="1" applyFill="1" applyBorder="1" applyAlignment="1">
      <alignment horizontal="center" wrapText="1"/>
    </xf>
    <xf numFmtId="165" fontId="5" fillId="2" borderId="17" xfId="2" applyNumberFormat="1" applyFont="1" applyFill="1" applyBorder="1" applyAlignment="1" applyProtection="1">
      <alignment horizontal="center" wrapText="1"/>
    </xf>
    <xf numFmtId="0" fontId="9" fillId="2" borderId="18" xfId="1" applyFont="1" applyFill="1" applyBorder="1" applyAlignment="1">
      <alignment horizontal="center" wrapText="1"/>
    </xf>
    <xf numFmtId="165" fontId="5" fillId="2" borderId="4" xfId="2" applyNumberFormat="1" applyFont="1" applyFill="1" applyBorder="1" applyAlignment="1" applyProtection="1">
      <alignment horizontal="center" vertical="top" wrapText="1"/>
    </xf>
    <xf numFmtId="49" fontId="10" fillId="2" borderId="11" xfId="1" applyNumberFormat="1" applyFont="1" applyFill="1" applyBorder="1" applyAlignment="1">
      <alignment horizontal="center" vertical="center" textRotation="90" wrapText="1"/>
    </xf>
    <xf numFmtId="49" fontId="5" fillId="0" borderId="19" xfId="1" applyNumberFormat="1" applyFont="1" applyFill="1" applyBorder="1" applyAlignment="1">
      <alignment horizontal="center" vertical="top" wrapText="1"/>
    </xf>
    <xf numFmtId="0" fontId="6" fillId="2" borderId="8" xfId="1" applyFont="1" applyFill="1" applyBorder="1" applyAlignment="1">
      <alignment wrapText="1"/>
    </xf>
    <xf numFmtId="0" fontId="11" fillId="2" borderId="8" xfId="1" applyFont="1" applyFill="1" applyBorder="1" applyAlignment="1">
      <alignment vertical="top" wrapText="1"/>
    </xf>
    <xf numFmtId="0" fontId="6" fillId="2" borderId="8" xfId="1" applyFont="1" applyFill="1" applyBorder="1"/>
    <xf numFmtId="164" fontId="12" fillId="2" borderId="8" xfId="2" applyNumberFormat="1" applyFont="1" applyFill="1" applyBorder="1" applyAlignment="1">
      <alignment horizontal="center" wrapText="1"/>
    </xf>
    <xf numFmtId="165" fontId="12" fillId="3" borderId="8" xfId="2" applyNumberFormat="1" applyFont="1" applyFill="1" applyBorder="1" applyAlignment="1" applyProtection="1">
      <alignment horizontal="center" wrapText="1"/>
    </xf>
    <xf numFmtId="165" fontId="12" fillId="3" borderId="9" xfId="2" applyNumberFormat="1" applyFont="1" applyFill="1" applyBorder="1" applyAlignment="1" applyProtection="1">
      <alignment horizontal="center" wrapText="1"/>
    </xf>
    <xf numFmtId="0" fontId="13" fillId="2" borderId="14" xfId="1" applyFont="1" applyFill="1" applyBorder="1" applyAlignment="1">
      <alignment horizontal="center" wrapText="1"/>
    </xf>
    <xf numFmtId="2" fontId="12" fillId="3" borderId="4" xfId="2" applyNumberFormat="1" applyFont="1" applyFill="1" applyBorder="1" applyAlignment="1" applyProtection="1">
      <alignment horizontal="center" vertical="center" wrapText="1"/>
    </xf>
    <xf numFmtId="49" fontId="5" fillId="0" borderId="14" xfId="1" applyNumberFormat="1" applyFont="1" applyFill="1" applyBorder="1" applyAlignment="1">
      <alignment horizontal="center" vertical="top" wrapText="1"/>
    </xf>
    <xf numFmtId="0" fontId="6" fillId="2" borderId="4" xfId="1" applyFont="1" applyFill="1" applyBorder="1" applyAlignment="1">
      <alignment wrapText="1"/>
    </xf>
    <xf numFmtId="0" fontId="6" fillId="2" borderId="4" xfId="1" applyFont="1" applyFill="1" applyBorder="1"/>
    <xf numFmtId="164" fontId="12" fillId="2" borderId="4" xfId="2" applyNumberFormat="1" applyFont="1" applyFill="1" applyBorder="1" applyAlignment="1">
      <alignment horizontal="center" wrapText="1"/>
    </xf>
    <xf numFmtId="165" fontId="12" fillId="3" borderId="4" xfId="2" applyNumberFormat="1" applyFont="1" applyFill="1" applyBorder="1" applyAlignment="1" applyProtection="1">
      <alignment horizontal="center" wrapText="1"/>
    </xf>
    <xf numFmtId="2" fontId="4" fillId="2" borderId="12" xfId="1" applyNumberFormat="1" applyFill="1" applyBorder="1" applyAlignment="1">
      <alignment horizontal="center"/>
    </xf>
    <xf numFmtId="0" fontId="4" fillId="2" borderId="13" xfId="1" applyFill="1" applyBorder="1" applyAlignment="1">
      <alignment horizontal="center" wrapText="1"/>
    </xf>
    <xf numFmtId="2" fontId="4" fillId="2" borderId="15" xfId="1" applyNumberFormat="1" applyFill="1" applyBorder="1" applyAlignment="1">
      <alignment horizontal="center"/>
    </xf>
    <xf numFmtId="49" fontId="5" fillId="0" borderId="20" xfId="1" applyNumberFormat="1" applyFont="1" applyFill="1" applyBorder="1" applyAlignment="1">
      <alignment horizontal="center" vertical="top" wrapText="1"/>
    </xf>
    <xf numFmtId="0" fontId="6" fillId="2" borderId="17" xfId="1" applyFont="1" applyFill="1" applyBorder="1" applyAlignment="1">
      <alignment wrapText="1"/>
    </xf>
    <xf numFmtId="0" fontId="6" fillId="2" borderId="17" xfId="1" applyFont="1" applyFill="1" applyBorder="1"/>
    <xf numFmtId="0" fontId="5" fillId="2" borderId="17" xfId="1" applyFont="1" applyFill="1" applyBorder="1" applyAlignment="1">
      <alignment horizontal="center" wrapText="1"/>
    </xf>
    <xf numFmtId="2" fontId="5" fillId="2" borderId="17" xfId="1" applyNumberFormat="1" applyFont="1" applyFill="1" applyBorder="1" applyAlignment="1">
      <alignment horizontal="center" wrapText="1"/>
    </xf>
    <xf numFmtId="165" fontId="12" fillId="3" borderId="17" xfId="2" applyNumberFormat="1" applyFont="1" applyFill="1" applyBorder="1" applyAlignment="1" applyProtection="1">
      <alignment horizontal="center" wrapText="1"/>
    </xf>
    <xf numFmtId="0" fontId="4" fillId="2" borderId="18" xfId="1" applyFill="1" applyBorder="1" applyAlignment="1">
      <alignment horizontal="center" wrapText="1"/>
    </xf>
    <xf numFmtId="49" fontId="7" fillId="0" borderId="19" xfId="1" applyNumberFormat="1" applyFont="1" applyFill="1" applyBorder="1" applyAlignment="1">
      <alignment horizontal="center" vertical="top" wrapText="1"/>
    </xf>
    <xf numFmtId="49" fontId="7" fillId="0" borderId="14" xfId="1" applyNumberFormat="1" applyFont="1" applyFill="1" applyBorder="1" applyAlignment="1">
      <alignment horizontal="center" vertical="top" wrapText="1"/>
    </xf>
    <xf numFmtId="49" fontId="7" fillId="0" borderId="20" xfId="1" applyNumberFormat="1" applyFont="1" applyFill="1" applyBorder="1" applyAlignment="1">
      <alignment horizontal="center" vertical="top" wrapText="1"/>
    </xf>
    <xf numFmtId="164" fontId="12" fillId="3" borderId="8" xfId="2" applyNumberFormat="1" applyFont="1" applyFill="1" applyBorder="1" applyAlignment="1" applyProtection="1">
      <alignment horizontal="center" wrapText="1"/>
    </xf>
    <xf numFmtId="164" fontId="12" fillId="3" borderId="4" xfId="2" applyNumberFormat="1" applyFont="1" applyFill="1" applyBorder="1" applyAlignment="1" applyProtection="1">
      <alignment horizontal="center" wrapText="1"/>
    </xf>
    <xf numFmtId="0" fontId="11" fillId="2" borderId="8" xfId="1" applyFont="1" applyFill="1" applyBorder="1" applyAlignment="1">
      <alignment wrapText="1"/>
    </xf>
    <xf numFmtId="0" fontId="11" fillId="2" borderId="8" xfId="1" applyFont="1" applyFill="1" applyBorder="1"/>
    <xf numFmtId="164" fontId="11" fillId="4" borderId="8" xfId="2" applyNumberFormat="1" applyFont="1" applyFill="1" applyBorder="1" applyAlignment="1">
      <alignment horizontal="center" wrapText="1"/>
    </xf>
    <xf numFmtId="165" fontId="11" fillId="5" borderId="8" xfId="2" applyNumberFormat="1" applyFont="1" applyFill="1" applyBorder="1" applyAlignment="1" applyProtection="1">
      <alignment horizontal="center" wrapText="1"/>
    </xf>
    <xf numFmtId="165" fontId="11" fillId="5" borderId="9" xfId="2" applyNumberFormat="1" applyFont="1" applyFill="1" applyBorder="1" applyAlignment="1" applyProtection="1">
      <alignment horizontal="center" wrapText="1"/>
    </xf>
    <xf numFmtId="2" fontId="11" fillId="5" borderId="4" xfId="2" applyNumberFormat="1" applyFont="1" applyFill="1" applyBorder="1" applyAlignment="1" applyProtection="1">
      <alignment horizontal="center" vertical="center" wrapText="1"/>
    </xf>
    <xf numFmtId="0" fontId="11" fillId="2" borderId="4" xfId="1" applyFont="1" applyFill="1" applyBorder="1" applyAlignment="1">
      <alignment wrapText="1"/>
    </xf>
    <xf numFmtId="0" fontId="11" fillId="2" borderId="4" xfId="1" applyFont="1" applyFill="1" applyBorder="1"/>
    <xf numFmtId="164" fontId="11" fillId="4" borderId="4" xfId="2" applyNumberFormat="1" applyFont="1" applyFill="1" applyBorder="1" applyAlignment="1">
      <alignment horizontal="center" wrapText="1"/>
    </xf>
    <xf numFmtId="165" fontId="11" fillId="5" borderId="4" xfId="2" applyNumberFormat="1" applyFont="1" applyFill="1" applyBorder="1" applyAlignment="1" applyProtection="1">
      <alignment horizontal="center" wrapText="1"/>
    </xf>
    <xf numFmtId="2" fontId="14" fillId="2" borderId="12" xfId="1" applyNumberFormat="1" applyFont="1" applyFill="1" applyBorder="1" applyAlignment="1">
      <alignment horizontal="center"/>
    </xf>
    <xf numFmtId="0" fontId="14" fillId="2" borderId="13" xfId="1" applyFont="1" applyFill="1" applyBorder="1" applyAlignment="1">
      <alignment horizontal="center" wrapText="1"/>
    </xf>
    <xf numFmtId="2" fontId="14" fillId="2" borderId="15" xfId="1" applyNumberFormat="1" applyFont="1" applyFill="1" applyBorder="1" applyAlignment="1">
      <alignment horizontal="center"/>
    </xf>
    <xf numFmtId="0" fontId="15" fillId="2" borderId="13" xfId="1" applyFont="1" applyFill="1" applyBorder="1" applyAlignment="1">
      <alignment horizontal="center" wrapText="1"/>
    </xf>
    <xf numFmtId="0" fontId="11" fillId="2" borderId="17" xfId="1" applyFont="1" applyFill="1" applyBorder="1" applyAlignment="1">
      <alignment wrapText="1"/>
    </xf>
    <xf numFmtId="0" fontId="11" fillId="2" borderId="17" xfId="1" applyFont="1" applyFill="1" applyBorder="1"/>
    <xf numFmtId="165" fontId="11" fillId="5" borderId="17" xfId="2" applyNumberFormat="1" applyFont="1" applyFill="1" applyBorder="1" applyAlignment="1" applyProtection="1">
      <alignment horizontal="center" wrapText="1"/>
    </xf>
    <xf numFmtId="0" fontId="14" fillId="2" borderId="18" xfId="1" applyFont="1" applyFill="1" applyBorder="1" applyAlignment="1">
      <alignment horizontal="center" wrapText="1"/>
    </xf>
    <xf numFmtId="164" fontId="11" fillId="5" borderId="8" xfId="2" applyNumberFormat="1" applyFont="1" applyFill="1" applyBorder="1" applyAlignment="1" applyProtection="1">
      <alignment horizontal="center" wrapText="1"/>
    </xf>
    <xf numFmtId="164" fontId="11" fillId="5" borderId="4" xfId="2" applyNumberFormat="1" applyFont="1" applyFill="1" applyBorder="1" applyAlignment="1" applyProtection="1">
      <alignment horizontal="center" wrapText="1"/>
    </xf>
    <xf numFmtId="2" fontId="16" fillId="2" borderId="12" xfId="1" applyNumberFormat="1" applyFont="1" applyFill="1" applyBorder="1" applyAlignment="1">
      <alignment horizontal="center"/>
    </xf>
    <xf numFmtId="0" fontId="16" fillId="2" borderId="13" xfId="1" applyFont="1" applyFill="1" applyBorder="1" applyAlignment="1">
      <alignment horizontal="center" wrapText="1"/>
    </xf>
    <xf numFmtId="2" fontId="16" fillId="2" borderId="15" xfId="1" applyNumberFormat="1" applyFont="1" applyFill="1" applyBorder="1" applyAlignment="1">
      <alignment horizontal="center"/>
    </xf>
    <xf numFmtId="0" fontId="16" fillId="2" borderId="18" xfId="1" applyFont="1" applyFill="1" applyBorder="1" applyAlignment="1">
      <alignment horizontal="center" wrapText="1"/>
    </xf>
    <xf numFmtId="164" fontId="5" fillId="2" borderId="8" xfId="2" applyNumberFormat="1" applyFont="1" applyFill="1" applyBorder="1" applyAlignment="1">
      <alignment horizontal="center" vertical="top" wrapText="1"/>
    </xf>
    <xf numFmtId="165" fontId="5" fillId="2" borderId="8" xfId="2" applyNumberFormat="1" applyFont="1" applyFill="1" applyBorder="1" applyAlignment="1" applyProtection="1">
      <alignment horizontal="center" vertical="top" wrapText="1"/>
    </xf>
    <xf numFmtId="2" fontId="5" fillId="2" borderId="7" xfId="1" applyNumberFormat="1" applyFont="1" applyFill="1" applyBorder="1" applyAlignment="1">
      <alignment horizontal="center" vertical="top" wrapText="1"/>
    </xf>
    <xf numFmtId="165" fontId="5" fillId="2" borderId="9" xfId="2" applyNumberFormat="1" applyFont="1" applyFill="1" applyBorder="1" applyAlignment="1" applyProtection="1">
      <alignment horizontal="center" vertical="top" wrapText="1"/>
    </xf>
    <xf numFmtId="164" fontId="5" fillId="2" borderId="4" xfId="2" applyNumberFormat="1" applyFont="1" applyFill="1" applyBorder="1" applyAlignment="1">
      <alignment horizontal="center" vertical="top" wrapText="1"/>
    </xf>
    <xf numFmtId="2" fontId="16" fillId="2" borderId="12" xfId="1" applyNumberFormat="1" applyFont="1" applyFill="1" applyBorder="1" applyAlignment="1">
      <alignment horizontal="center" vertical="top"/>
    </xf>
    <xf numFmtId="0" fontId="16" fillId="2" borderId="13" xfId="1" applyFont="1" applyFill="1" applyBorder="1" applyAlignment="1">
      <alignment horizontal="center" vertical="top" wrapText="1"/>
    </xf>
    <xf numFmtId="2" fontId="16" fillId="2" borderId="15" xfId="1" applyNumberFormat="1" applyFont="1" applyFill="1" applyBorder="1" applyAlignment="1">
      <alignment horizontal="center" vertical="top"/>
    </xf>
    <xf numFmtId="0" fontId="5" fillId="2" borderId="17" xfId="1" applyFont="1" applyFill="1" applyBorder="1" applyAlignment="1">
      <alignment horizontal="center" vertical="top" wrapText="1"/>
    </xf>
    <xf numFmtId="2" fontId="5" fillId="2" borderId="17" xfId="1" applyNumberFormat="1" applyFont="1" applyFill="1" applyBorder="1" applyAlignment="1">
      <alignment horizontal="center" vertical="top" wrapText="1"/>
    </xf>
    <xf numFmtId="165" fontId="5" fillId="2" borderId="17" xfId="2" applyNumberFormat="1" applyFont="1" applyFill="1" applyBorder="1" applyAlignment="1" applyProtection="1">
      <alignment horizontal="center" vertical="top" wrapText="1"/>
    </xf>
    <xf numFmtId="0" fontId="16" fillId="2" borderId="18" xfId="1" applyFont="1" applyFill="1" applyBorder="1" applyAlignment="1">
      <alignment horizontal="center" vertical="top" wrapText="1"/>
    </xf>
    <xf numFmtId="49" fontId="5" fillId="0" borderId="7" xfId="3" applyNumberFormat="1" applyFont="1" applyFill="1" applyBorder="1" applyAlignment="1">
      <alignment horizontal="center" vertical="top" wrapText="1"/>
    </xf>
    <xf numFmtId="49" fontId="7" fillId="0" borderId="7" xfId="3" applyNumberFormat="1" applyFont="1" applyFill="1" applyBorder="1" applyAlignment="1">
      <alignment horizontal="center" vertical="top" wrapText="1"/>
    </xf>
    <xf numFmtId="0" fontId="5" fillId="2" borderId="8" xfId="3" applyFont="1" applyFill="1" applyBorder="1" applyAlignment="1">
      <alignment vertical="top" wrapText="1"/>
    </xf>
    <xf numFmtId="0" fontId="5" fillId="2" borderId="8" xfId="3" applyFont="1" applyFill="1" applyBorder="1" applyAlignment="1">
      <alignment vertical="top"/>
    </xf>
    <xf numFmtId="2" fontId="5" fillId="2" borderId="7" xfId="3" applyNumberFormat="1" applyFont="1" applyFill="1" applyBorder="1" applyAlignment="1">
      <alignment horizontal="center" wrapText="1"/>
    </xf>
    <xf numFmtId="165" fontId="5" fillId="2" borderId="9" xfId="4" applyNumberFormat="1" applyFont="1" applyFill="1" applyBorder="1" applyAlignment="1" applyProtection="1">
      <alignment horizontal="center" wrapText="1"/>
    </xf>
    <xf numFmtId="2" fontId="5" fillId="2" borderId="4" xfId="4" applyNumberFormat="1" applyFont="1" applyFill="1" applyBorder="1" applyAlignment="1" applyProtection="1">
      <alignment horizontal="center" vertical="top" wrapText="1"/>
    </xf>
    <xf numFmtId="49" fontId="5" fillId="0" borderId="12" xfId="3" applyNumberFormat="1" applyFont="1" applyFill="1" applyBorder="1" applyAlignment="1">
      <alignment horizontal="center" vertical="top" wrapText="1"/>
    </xf>
    <xf numFmtId="49" fontId="7" fillId="0" borderId="12" xfId="3" applyNumberFormat="1" applyFont="1" applyFill="1" applyBorder="1" applyAlignment="1">
      <alignment horizontal="center" vertical="top" wrapText="1"/>
    </xf>
    <xf numFmtId="0" fontId="5" fillId="2" borderId="4" xfId="3" applyFont="1" applyFill="1" applyBorder="1" applyAlignment="1">
      <alignment vertical="top" wrapText="1"/>
    </xf>
    <xf numFmtId="0" fontId="5" fillId="2" borderId="4" xfId="3" applyFont="1" applyFill="1" applyBorder="1" applyAlignment="1">
      <alignment vertical="top"/>
    </xf>
    <xf numFmtId="2" fontId="9" fillId="2" borderId="12" xfId="3" applyNumberFormat="1" applyFont="1" applyFill="1" applyBorder="1" applyAlignment="1">
      <alignment horizontal="center"/>
    </xf>
    <xf numFmtId="0" fontId="9" fillId="2" borderId="13" xfId="3" applyFont="1" applyFill="1" applyBorder="1" applyAlignment="1">
      <alignment horizontal="center" wrapText="1"/>
    </xf>
    <xf numFmtId="2" fontId="9" fillId="2" borderId="15" xfId="3" applyNumberFormat="1" applyFont="1" applyFill="1" applyBorder="1" applyAlignment="1">
      <alignment horizontal="center"/>
    </xf>
    <xf numFmtId="49" fontId="5" fillId="0" borderId="16" xfId="3" applyNumberFormat="1" applyFont="1" applyFill="1" applyBorder="1" applyAlignment="1">
      <alignment horizontal="center" vertical="top" wrapText="1"/>
    </xf>
    <xf numFmtId="49" fontId="7" fillId="0" borderId="16" xfId="3" applyNumberFormat="1" applyFont="1" applyFill="1" applyBorder="1" applyAlignment="1">
      <alignment horizontal="center" vertical="top" wrapText="1"/>
    </xf>
    <xf numFmtId="0" fontId="5" fillId="2" borderId="17" xfId="3" applyFont="1" applyFill="1" applyBorder="1" applyAlignment="1">
      <alignment vertical="top" wrapText="1"/>
    </xf>
    <xf numFmtId="49" fontId="5" fillId="2" borderId="4" xfId="0" applyNumberFormat="1" applyFont="1" applyFill="1" applyBorder="1" applyAlignment="1">
      <alignment vertical="top" wrapText="1"/>
    </xf>
    <xf numFmtId="0" fontId="5" fillId="2" borderId="4" xfId="0" applyFont="1" applyFill="1" applyBorder="1" applyAlignment="1">
      <alignment vertical="top" wrapText="1"/>
    </xf>
    <xf numFmtId="165" fontId="5" fillId="2" borderId="17" xfId="4" applyNumberFormat="1" applyFont="1" applyFill="1" applyBorder="1" applyAlignment="1" applyProtection="1">
      <alignment horizontal="center" wrapText="1"/>
    </xf>
    <xf numFmtId="0" fontId="9" fillId="2" borderId="18" xfId="3" applyFont="1" applyFill="1" applyBorder="1" applyAlignment="1">
      <alignment horizontal="center" wrapText="1"/>
    </xf>
    <xf numFmtId="165" fontId="5" fillId="2" borderId="4" xfId="4" applyNumberFormat="1" applyFont="1" applyFill="1" applyBorder="1" applyAlignment="1" applyProtection="1">
      <alignment horizontal="center" vertical="top" wrapText="1"/>
    </xf>
    <xf numFmtId="0" fontId="6" fillId="2" borderId="8" xfId="3" applyFont="1" applyFill="1" applyBorder="1" applyAlignment="1">
      <alignment wrapText="1"/>
    </xf>
    <xf numFmtId="0" fontId="11" fillId="2" borderId="8" xfId="3" applyFont="1" applyFill="1" applyBorder="1" applyAlignment="1">
      <alignment vertical="top" wrapText="1"/>
    </xf>
    <xf numFmtId="0" fontId="6" fillId="2" borderId="8" xfId="3" applyFont="1" applyFill="1" applyBorder="1"/>
    <xf numFmtId="165" fontId="12" fillId="3" borderId="8" xfId="4" applyNumberFormat="1" applyFont="1" applyFill="1" applyBorder="1" applyAlignment="1" applyProtection="1">
      <alignment horizontal="center" wrapText="1"/>
    </xf>
    <xf numFmtId="165" fontId="12" fillId="3" borderId="9" xfId="4" applyNumberFormat="1" applyFont="1" applyFill="1" applyBorder="1" applyAlignment="1" applyProtection="1">
      <alignment horizontal="center" wrapText="1"/>
    </xf>
    <xf numFmtId="2" fontId="12" fillId="3" borderId="4" xfId="4" applyNumberFormat="1" applyFont="1" applyFill="1" applyBorder="1" applyAlignment="1" applyProtection="1">
      <alignment horizontal="center" vertical="center" wrapText="1"/>
    </xf>
    <xf numFmtId="0" fontId="6" fillId="2" borderId="4" xfId="3" applyFont="1" applyFill="1" applyBorder="1" applyAlignment="1">
      <alignment wrapText="1"/>
    </xf>
    <xf numFmtId="0" fontId="6" fillId="2" borderId="4" xfId="3" applyFont="1" applyFill="1" applyBorder="1"/>
    <xf numFmtId="165" fontId="12" fillId="3" borderId="4" xfId="4" applyNumberFormat="1" applyFont="1" applyFill="1" applyBorder="1" applyAlignment="1" applyProtection="1">
      <alignment horizontal="center" wrapText="1"/>
    </xf>
    <xf numFmtId="2" fontId="4" fillId="2" borderId="12" xfId="3" applyNumberFormat="1" applyFill="1" applyBorder="1" applyAlignment="1">
      <alignment horizontal="center"/>
    </xf>
    <xf numFmtId="0" fontId="4" fillId="2" borderId="13" xfId="3" applyFill="1" applyBorder="1" applyAlignment="1">
      <alignment horizontal="center" wrapText="1"/>
    </xf>
    <xf numFmtId="2" fontId="4" fillId="2" borderId="15" xfId="3" applyNumberFormat="1" applyFill="1" applyBorder="1" applyAlignment="1">
      <alignment horizontal="center"/>
    </xf>
    <xf numFmtId="0" fontId="6" fillId="2" borderId="17" xfId="3" applyFont="1" applyFill="1" applyBorder="1" applyAlignment="1">
      <alignment wrapText="1"/>
    </xf>
    <xf numFmtId="0" fontId="6" fillId="2" borderId="4" xfId="0" applyFont="1" applyFill="1" applyBorder="1" applyAlignment="1">
      <alignment wrapText="1"/>
    </xf>
    <xf numFmtId="165" fontId="12" fillId="3" borderId="17" xfId="4" applyNumberFormat="1" applyFont="1" applyFill="1" applyBorder="1" applyAlignment="1" applyProtection="1">
      <alignment horizontal="center" wrapText="1"/>
    </xf>
    <xf numFmtId="0" fontId="4" fillId="2" borderId="18" xfId="3" applyFill="1" applyBorder="1" applyAlignment="1">
      <alignment horizontal="center" wrapText="1"/>
    </xf>
    <xf numFmtId="49" fontId="7" fillId="2" borderId="21" xfId="1" applyNumberFormat="1" applyFont="1" applyFill="1" applyBorder="1" applyAlignment="1">
      <alignment horizontal="center" vertical="top" wrapText="1"/>
    </xf>
    <xf numFmtId="49" fontId="10" fillId="2" borderId="19" xfId="1" applyNumberFormat="1" applyFont="1" applyFill="1" applyBorder="1" applyAlignment="1">
      <alignment horizontal="center" vertical="center" textRotation="90" wrapText="1"/>
    </xf>
    <xf numFmtId="49" fontId="10" fillId="2" borderId="14" xfId="1" applyNumberFormat="1" applyFont="1" applyFill="1" applyBorder="1" applyAlignment="1">
      <alignment horizontal="center" vertical="center" textRotation="90" wrapText="1"/>
    </xf>
    <xf numFmtId="49" fontId="10" fillId="2" borderId="20" xfId="1" applyNumberFormat="1" applyFont="1" applyFill="1" applyBorder="1" applyAlignment="1">
      <alignment horizontal="center" vertical="center" textRotation="90" wrapText="1"/>
    </xf>
    <xf numFmtId="0" fontId="17" fillId="0" borderId="0" xfId="0" applyFont="1" applyFill="1"/>
    <xf numFmtId="0" fontId="3" fillId="0" borderId="0" xfId="0" applyFont="1" applyFill="1" applyAlignment="1"/>
    <xf numFmtId="0" fontId="18" fillId="0" borderId="0" xfId="0" applyFont="1"/>
    <xf numFmtId="0" fontId="0" fillId="0" borderId="0" xfId="0" applyFill="1"/>
    <xf numFmtId="49" fontId="10" fillId="2" borderId="6" xfId="1" applyNumberFormat="1" applyFont="1" applyFill="1" applyBorder="1" applyAlignment="1">
      <alignment horizontal="center" vertical="top" wrapText="1"/>
    </xf>
    <xf numFmtId="0" fontId="13" fillId="2" borderId="22" xfId="1" applyFont="1" applyFill="1" applyBorder="1" applyAlignment="1">
      <alignment wrapText="1"/>
    </xf>
    <xf numFmtId="49" fontId="10" fillId="2" borderId="11" xfId="1" applyNumberFormat="1" applyFont="1" applyFill="1" applyBorder="1" applyAlignment="1">
      <alignment horizontal="center" vertical="top" wrapText="1"/>
    </xf>
    <xf numFmtId="0" fontId="4" fillId="2" borderId="23" xfId="1" applyFill="1" applyBorder="1" applyAlignment="1">
      <alignment wrapText="1"/>
    </xf>
    <xf numFmtId="165" fontId="5" fillId="2" borderId="8" xfId="2" applyNumberFormat="1" applyFont="1" applyFill="1" applyBorder="1" applyAlignment="1" applyProtection="1">
      <alignment horizontal="center" wrapText="1"/>
    </xf>
    <xf numFmtId="1" fontId="5" fillId="2" borderId="17" xfId="1" applyNumberFormat="1" applyFont="1" applyFill="1" applyBorder="1" applyAlignment="1">
      <alignment horizontal="center" wrapText="1"/>
    </xf>
    <xf numFmtId="49" fontId="10" fillId="2" borderId="21" xfId="1" applyNumberFormat="1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center"/>
    </xf>
    <xf numFmtId="2" fontId="9" fillId="2" borderId="12" xfId="1" applyNumberFormat="1" applyFont="1" applyFill="1" applyBorder="1" applyAlignment="1">
      <alignment horizontal="center" vertical="top"/>
    </xf>
    <xf numFmtId="0" fontId="9" fillId="2" borderId="13" xfId="1" applyFont="1" applyFill="1" applyBorder="1" applyAlignment="1">
      <alignment horizontal="center" vertical="top" wrapText="1"/>
    </xf>
    <xf numFmtId="2" fontId="9" fillId="2" borderId="15" xfId="1" applyNumberFormat="1" applyFont="1" applyFill="1" applyBorder="1" applyAlignment="1">
      <alignment horizontal="center" vertical="top"/>
    </xf>
    <xf numFmtId="0" fontId="9" fillId="2" borderId="18" xfId="1" applyFont="1" applyFill="1" applyBorder="1" applyAlignment="1">
      <alignment horizontal="center" vertical="top" wrapText="1"/>
    </xf>
    <xf numFmtId="2" fontId="5" fillId="2" borderId="7" xfId="1" applyNumberFormat="1" applyFont="1" applyFill="1" applyBorder="1" applyAlignment="1">
      <alignment horizontal="center" wrapText="1"/>
    </xf>
    <xf numFmtId="2" fontId="16" fillId="2" borderId="12" xfId="1" applyNumberFormat="1" applyFont="1" applyFill="1" applyBorder="1" applyAlignment="1">
      <alignment horizontal="center"/>
    </xf>
    <xf numFmtId="2" fontId="16" fillId="2" borderId="15" xfId="1" applyNumberFormat="1" applyFont="1" applyFill="1" applyBorder="1" applyAlignment="1">
      <alignment horizontal="center"/>
    </xf>
    <xf numFmtId="0" fontId="8" fillId="2" borderId="0" xfId="1" applyFont="1" applyFill="1" applyBorder="1" applyAlignment="1">
      <alignment horizontal="center" vertical="top" wrapText="1"/>
    </xf>
    <xf numFmtId="3" fontId="5" fillId="2" borderId="8" xfId="2" applyNumberFormat="1" applyFont="1" applyFill="1" applyBorder="1" applyAlignment="1">
      <alignment horizontal="center" wrapText="1"/>
    </xf>
    <xf numFmtId="0" fontId="13" fillId="2" borderId="0" xfId="1" applyFont="1" applyFill="1" applyBorder="1" applyAlignment="1">
      <alignment horizontal="center" wrapText="1"/>
    </xf>
    <xf numFmtId="3" fontId="12" fillId="2" borderId="8" xfId="2" applyNumberFormat="1" applyFont="1" applyFill="1" applyBorder="1" applyAlignment="1">
      <alignment horizontal="center" wrapText="1"/>
    </xf>
    <xf numFmtId="0" fontId="19" fillId="0" borderId="0" xfId="0" applyFont="1" applyFill="1"/>
    <xf numFmtId="0" fontId="20" fillId="0" borderId="0" xfId="0" applyFont="1"/>
    <xf numFmtId="0" fontId="1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1" xfId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5" fillId="0" borderId="4" xfId="1" applyFont="1" applyFill="1" applyBorder="1" applyAlignment="1">
      <alignment wrapText="1"/>
    </xf>
    <xf numFmtId="0" fontId="5" fillId="0" borderId="4" xfId="1" applyFont="1" applyFill="1" applyBorder="1" applyAlignment="1">
      <alignment horizontal="center" wrapText="1"/>
    </xf>
    <xf numFmtId="0" fontId="6" fillId="0" borderId="5" xfId="1" applyFont="1" applyBorder="1" applyAlignment="1">
      <alignment horizontal="center" wrapText="1"/>
    </xf>
    <xf numFmtId="49" fontId="7" fillId="0" borderId="6" xfId="1" applyNumberFormat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vertical="top" wrapText="1"/>
    </xf>
    <xf numFmtId="0" fontId="5" fillId="0" borderId="8" xfId="1" applyFont="1" applyFill="1" applyBorder="1" applyAlignment="1">
      <alignment vertical="top"/>
    </xf>
    <xf numFmtId="164" fontId="5" fillId="0" borderId="8" xfId="2" applyNumberFormat="1" applyFont="1" applyFill="1" applyBorder="1" applyAlignment="1">
      <alignment horizontal="center" wrapText="1"/>
    </xf>
    <xf numFmtId="165" fontId="5" fillId="0" borderId="8" xfId="2" applyNumberFormat="1" applyFont="1" applyFill="1" applyBorder="1" applyAlignment="1" applyProtection="1">
      <alignment horizontal="center" wrapText="1"/>
    </xf>
    <xf numFmtId="165" fontId="5" fillId="0" borderId="4" xfId="2" applyNumberFormat="1" applyFont="1" applyFill="1" applyBorder="1" applyAlignment="1" applyProtection="1">
      <alignment horizontal="center" wrapText="1"/>
    </xf>
    <xf numFmtId="2" fontId="5" fillId="0" borderId="7" xfId="1" applyNumberFormat="1" applyFont="1" applyFill="1" applyBorder="1" applyAlignment="1">
      <alignment horizontal="center" wrapText="1"/>
    </xf>
    <xf numFmtId="165" fontId="5" fillId="0" borderId="9" xfId="2" applyNumberFormat="1" applyFont="1" applyFill="1" applyBorder="1" applyAlignment="1" applyProtection="1">
      <alignment horizontal="center" wrapText="1"/>
    </xf>
    <xf numFmtId="0" fontId="8" fillId="0" borderId="10" xfId="1" applyFont="1" applyFill="1" applyBorder="1" applyAlignment="1">
      <alignment horizontal="center" vertical="top" wrapText="1"/>
    </xf>
    <xf numFmtId="2" fontId="5" fillId="0" borderId="4" xfId="2" applyNumberFormat="1" applyFont="1" applyFill="1" applyBorder="1" applyAlignment="1" applyProtection="1">
      <alignment horizontal="center" vertical="top" wrapText="1"/>
    </xf>
    <xf numFmtId="49" fontId="7" fillId="0" borderId="11" xfId="1" applyNumberFormat="1" applyFont="1" applyFill="1" applyBorder="1" applyAlignment="1">
      <alignment horizontal="center" vertical="top" wrapText="1"/>
    </xf>
    <xf numFmtId="0" fontId="5" fillId="0" borderId="4" xfId="1" applyFont="1" applyFill="1" applyBorder="1" applyAlignment="1">
      <alignment vertical="top" wrapText="1"/>
    </xf>
    <xf numFmtId="0" fontId="5" fillId="0" borderId="4" xfId="1" applyFont="1" applyFill="1" applyBorder="1" applyAlignment="1">
      <alignment vertical="top"/>
    </xf>
    <xf numFmtId="164" fontId="5" fillId="0" borderId="4" xfId="2" applyNumberFormat="1" applyFont="1" applyFill="1" applyBorder="1" applyAlignment="1">
      <alignment horizontal="center" wrapText="1"/>
    </xf>
    <xf numFmtId="2" fontId="9" fillId="0" borderId="12" xfId="1" applyNumberFormat="1" applyFont="1" applyFill="1" applyBorder="1" applyAlignment="1">
      <alignment horizontal="center"/>
    </xf>
    <xf numFmtId="0" fontId="9" fillId="0" borderId="13" xfId="1" applyFont="1" applyFill="1" applyBorder="1" applyAlignment="1">
      <alignment horizontal="center" wrapText="1"/>
    </xf>
    <xf numFmtId="0" fontId="8" fillId="0" borderId="14" xfId="1" applyFont="1" applyFill="1" applyBorder="1" applyAlignment="1">
      <alignment horizontal="center" vertical="top" wrapText="1"/>
    </xf>
    <xf numFmtId="2" fontId="9" fillId="0" borderId="15" xfId="1" applyNumberFormat="1" applyFont="1" applyFill="1" applyBorder="1" applyAlignment="1">
      <alignment horizontal="center"/>
    </xf>
    <xf numFmtId="0" fontId="5" fillId="0" borderId="17" xfId="1" applyFont="1" applyFill="1" applyBorder="1" applyAlignment="1">
      <alignment vertical="top" wrapText="1"/>
    </xf>
    <xf numFmtId="49" fontId="5" fillId="0" borderId="17" xfId="1" applyNumberFormat="1" applyFont="1" applyFill="1" applyBorder="1" applyAlignment="1">
      <alignment vertical="top" wrapText="1"/>
    </xf>
    <xf numFmtId="0" fontId="5" fillId="0" borderId="17" xfId="1" applyFont="1" applyFill="1" applyBorder="1" applyAlignment="1">
      <alignment vertical="top"/>
    </xf>
    <xf numFmtId="1" fontId="5" fillId="0" borderId="17" xfId="1" applyNumberFormat="1" applyFont="1" applyFill="1" applyBorder="1" applyAlignment="1">
      <alignment horizontal="center" wrapText="1"/>
    </xf>
    <xf numFmtId="165" fontId="5" fillId="0" borderId="17" xfId="2" applyNumberFormat="1" applyFont="1" applyFill="1" applyBorder="1" applyAlignment="1" applyProtection="1">
      <alignment horizontal="center" wrapText="1"/>
    </xf>
    <xf numFmtId="0" fontId="9" fillId="0" borderId="18" xfId="1" applyFont="1" applyFill="1" applyBorder="1" applyAlignment="1">
      <alignment horizontal="center" wrapText="1"/>
    </xf>
    <xf numFmtId="165" fontId="5" fillId="0" borderId="4" xfId="2" applyNumberFormat="1" applyFont="1" applyFill="1" applyBorder="1" applyAlignment="1" applyProtection="1">
      <alignment horizontal="center" vertical="top" wrapText="1"/>
    </xf>
    <xf numFmtId="49" fontId="10" fillId="6" borderId="11" xfId="1" applyNumberFormat="1" applyFont="1" applyFill="1" applyBorder="1" applyAlignment="1">
      <alignment horizontal="center" vertical="center" textRotation="90" wrapText="1"/>
    </xf>
    <xf numFmtId="0" fontId="6" fillId="0" borderId="8" xfId="1" applyFont="1" applyBorder="1" applyAlignment="1">
      <alignment wrapText="1"/>
    </xf>
    <xf numFmtId="0" fontId="11" fillId="0" borderId="8" xfId="1" applyFont="1" applyFill="1" applyBorder="1" applyAlignment="1">
      <alignment vertical="top" wrapText="1"/>
    </xf>
    <xf numFmtId="0" fontId="6" fillId="0" borderId="8" xfId="1" applyFont="1" applyBorder="1"/>
    <xf numFmtId="165" fontId="12" fillId="7" borderId="8" xfId="2" applyNumberFormat="1" applyFont="1" applyFill="1" applyBorder="1" applyAlignment="1" applyProtection="1">
      <alignment horizontal="center" wrapText="1"/>
    </xf>
    <xf numFmtId="0" fontId="13" fillId="0" borderId="14" xfId="1" applyFont="1" applyBorder="1" applyAlignment="1">
      <alignment horizontal="center" wrapText="1"/>
    </xf>
    <xf numFmtId="2" fontId="12" fillId="7" borderId="4" xfId="2" applyNumberFormat="1" applyFont="1" applyFill="1" applyBorder="1" applyAlignment="1" applyProtection="1">
      <alignment horizontal="center" vertical="center" wrapText="1"/>
    </xf>
    <xf numFmtId="0" fontId="6" fillId="0" borderId="4" xfId="1" applyFont="1" applyBorder="1" applyAlignment="1">
      <alignment wrapText="1"/>
    </xf>
    <xf numFmtId="0" fontId="6" fillId="0" borderId="4" xfId="1" applyFont="1" applyBorder="1"/>
    <xf numFmtId="165" fontId="12" fillId="7" borderId="4" xfId="2" applyNumberFormat="1" applyFont="1" applyFill="1" applyBorder="1" applyAlignment="1" applyProtection="1">
      <alignment horizontal="center" wrapText="1"/>
    </xf>
    <xf numFmtId="2" fontId="4" fillId="0" borderId="12" xfId="1" applyNumberFormat="1" applyBorder="1" applyAlignment="1">
      <alignment horizontal="center"/>
    </xf>
    <xf numFmtId="0" fontId="4" fillId="0" borderId="13" xfId="1" applyBorder="1" applyAlignment="1">
      <alignment horizontal="center" wrapText="1"/>
    </xf>
    <xf numFmtId="2" fontId="4" fillId="0" borderId="15" xfId="1" applyNumberFormat="1" applyBorder="1" applyAlignment="1">
      <alignment horizontal="center"/>
    </xf>
    <xf numFmtId="0" fontId="6" fillId="0" borderId="17" xfId="1" applyFont="1" applyBorder="1" applyAlignment="1">
      <alignment wrapText="1"/>
    </xf>
    <xf numFmtId="0" fontId="6" fillId="0" borderId="17" xfId="1" applyFont="1" applyBorder="1"/>
    <xf numFmtId="0" fontId="5" fillId="0" borderId="17" xfId="1" applyFont="1" applyBorder="1" applyAlignment="1">
      <alignment horizontal="center" wrapText="1"/>
    </xf>
    <xf numFmtId="2" fontId="5" fillId="0" borderId="17" xfId="1" applyNumberFormat="1" applyFont="1" applyBorder="1" applyAlignment="1">
      <alignment horizontal="center" wrapText="1"/>
    </xf>
    <xf numFmtId="165" fontId="12" fillId="7" borderId="17" xfId="2" applyNumberFormat="1" applyFont="1" applyFill="1" applyBorder="1" applyAlignment="1" applyProtection="1">
      <alignment horizontal="center" wrapText="1"/>
    </xf>
    <xf numFmtId="0" fontId="4" fillId="0" borderId="18" xfId="1" applyBorder="1" applyAlignment="1">
      <alignment horizontal="center" wrapText="1"/>
    </xf>
    <xf numFmtId="49" fontId="10" fillId="0" borderId="11" xfId="1" applyNumberFormat="1" applyFont="1" applyFill="1" applyBorder="1" applyAlignment="1">
      <alignment horizontal="center" vertical="center" textRotation="90" wrapText="1"/>
    </xf>
    <xf numFmtId="0" fontId="6" fillId="0" borderId="8" xfId="1" applyFont="1" applyFill="1" applyBorder="1" applyAlignment="1">
      <alignment wrapText="1"/>
    </xf>
    <xf numFmtId="0" fontId="6" fillId="0" borderId="8" xfId="1" applyFont="1" applyFill="1" applyBorder="1"/>
    <xf numFmtId="164" fontId="12" fillId="0" borderId="8" xfId="2" applyNumberFormat="1" applyFont="1" applyFill="1" applyBorder="1" applyAlignment="1">
      <alignment horizontal="center" wrapText="1"/>
    </xf>
    <xf numFmtId="165" fontId="12" fillId="0" borderId="8" xfId="2" applyNumberFormat="1" applyFont="1" applyFill="1" applyBorder="1" applyAlignment="1" applyProtection="1">
      <alignment horizontal="center" wrapText="1"/>
    </xf>
    <xf numFmtId="165" fontId="12" fillId="0" borderId="9" xfId="2" applyNumberFormat="1" applyFont="1" applyFill="1" applyBorder="1" applyAlignment="1" applyProtection="1">
      <alignment horizontal="center" wrapText="1"/>
    </xf>
    <xf numFmtId="0" fontId="13" fillId="0" borderId="14" xfId="1" applyFont="1" applyFill="1" applyBorder="1" applyAlignment="1">
      <alignment horizontal="center" wrapText="1"/>
    </xf>
    <xf numFmtId="2" fontId="12" fillId="0" borderId="4" xfId="2" applyNumberFormat="1" applyFont="1" applyFill="1" applyBorder="1" applyAlignment="1" applyProtection="1">
      <alignment horizontal="center" vertical="center" wrapText="1"/>
    </xf>
    <xf numFmtId="0" fontId="6" fillId="0" borderId="4" xfId="1" applyFont="1" applyFill="1" applyBorder="1" applyAlignment="1">
      <alignment wrapText="1"/>
    </xf>
    <xf numFmtId="0" fontId="6" fillId="0" borderId="4" xfId="1" applyFont="1" applyFill="1" applyBorder="1"/>
    <xf numFmtId="164" fontId="12" fillId="0" borderId="4" xfId="2" applyNumberFormat="1" applyFont="1" applyFill="1" applyBorder="1" applyAlignment="1">
      <alignment horizontal="center" wrapText="1"/>
    </xf>
    <xf numFmtId="165" fontId="12" fillId="0" borderId="4" xfId="2" applyNumberFormat="1" applyFont="1" applyFill="1" applyBorder="1" applyAlignment="1" applyProtection="1">
      <alignment horizontal="center" wrapText="1"/>
    </xf>
    <xf numFmtId="2" fontId="4" fillId="0" borderId="12" xfId="1" applyNumberFormat="1" applyFill="1" applyBorder="1" applyAlignment="1">
      <alignment horizontal="center"/>
    </xf>
    <xf numFmtId="0" fontId="4" fillId="0" borderId="13" xfId="1" applyFill="1" applyBorder="1" applyAlignment="1">
      <alignment horizontal="center" wrapText="1"/>
    </xf>
    <xf numFmtId="2" fontId="4" fillId="0" borderId="15" xfId="1" applyNumberFormat="1" applyFill="1" applyBorder="1" applyAlignment="1">
      <alignment horizontal="center"/>
    </xf>
    <xf numFmtId="0" fontId="6" fillId="0" borderId="17" xfId="1" applyFont="1" applyFill="1" applyBorder="1" applyAlignment="1">
      <alignment wrapText="1"/>
    </xf>
    <xf numFmtId="0" fontId="6" fillId="0" borderId="17" xfId="1" applyFont="1" applyFill="1" applyBorder="1"/>
    <xf numFmtId="165" fontId="12" fillId="0" borderId="17" xfId="2" applyNumberFormat="1" applyFont="1" applyFill="1" applyBorder="1" applyAlignment="1" applyProtection="1">
      <alignment horizontal="center" wrapText="1"/>
    </xf>
    <xf numFmtId="0" fontId="4" fillId="0" borderId="18" xfId="1" applyFill="1" applyBorder="1" applyAlignment="1">
      <alignment horizontal="center" wrapText="1"/>
    </xf>
    <xf numFmtId="0" fontId="11" fillId="0" borderId="8" xfId="1" applyFont="1" applyFill="1" applyBorder="1" applyAlignment="1">
      <alignment wrapText="1"/>
    </xf>
    <xf numFmtId="0" fontId="11" fillId="0" borderId="8" xfId="1" applyFont="1" applyFill="1" applyBorder="1"/>
    <xf numFmtId="164" fontId="11" fillId="8" borderId="8" xfId="2" applyNumberFormat="1" applyFont="1" applyFill="1" applyBorder="1" applyAlignment="1">
      <alignment horizontal="center" wrapText="1"/>
    </xf>
    <xf numFmtId="165" fontId="11" fillId="9" borderId="8" xfId="2" applyNumberFormat="1" applyFont="1" applyFill="1" applyBorder="1" applyAlignment="1" applyProtection="1">
      <alignment horizontal="center" wrapText="1"/>
    </xf>
    <xf numFmtId="165" fontId="11" fillId="9" borderId="9" xfId="2" applyNumberFormat="1" applyFont="1" applyFill="1" applyBorder="1" applyAlignment="1" applyProtection="1">
      <alignment horizontal="center" wrapText="1"/>
    </xf>
    <xf numFmtId="2" fontId="11" fillId="9" borderId="4" xfId="2" applyNumberFormat="1" applyFont="1" applyFill="1" applyBorder="1" applyAlignment="1" applyProtection="1">
      <alignment horizontal="center" vertical="center" wrapText="1"/>
    </xf>
    <xf numFmtId="0" fontId="11" fillId="0" borderId="4" xfId="1" applyFont="1" applyFill="1" applyBorder="1" applyAlignment="1">
      <alignment wrapText="1"/>
    </xf>
    <xf numFmtId="0" fontId="11" fillId="0" borderId="4" xfId="1" applyFont="1" applyFill="1" applyBorder="1"/>
    <xf numFmtId="164" fontId="11" fillId="8" borderId="4" xfId="2" applyNumberFormat="1" applyFont="1" applyFill="1" applyBorder="1" applyAlignment="1">
      <alignment horizontal="center" wrapText="1"/>
    </xf>
    <xf numFmtId="165" fontId="11" fillId="9" borderId="4" xfId="2" applyNumberFormat="1" applyFont="1" applyFill="1" applyBorder="1" applyAlignment="1" applyProtection="1">
      <alignment horizontal="center" wrapText="1"/>
    </xf>
    <xf numFmtId="2" fontId="14" fillId="0" borderId="12" xfId="1" applyNumberFormat="1" applyFont="1" applyFill="1" applyBorder="1" applyAlignment="1">
      <alignment horizontal="center"/>
    </xf>
    <xf numFmtId="0" fontId="14" fillId="0" borderId="13" xfId="1" applyFont="1" applyFill="1" applyBorder="1" applyAlignment="1">
      <alignment horizontal="center" wrapText="1"/>
    </xf>
    <xf numFmtId="2" fontId="14" fillId="0" borderId="15" xfId="1" applyNumberFormat="1" applyFont="1" applyFill="1" applyBorder="1" applyAlignment="1">
      <alignment horizontal="center"/>
    </xf>
    <xf numFmtId="0" fontId="11" fillId="0" borderId="17" xfId="1" applyFont="1" applyFill="1" applyBorder="1" applyAlignment="1">
      <alignment wrapText="1"/>
    </xf>
    <xf numFmtId="0" fontId="11" fillId="0" borderId="17" xfId="1" applyFont="1" applyFill="1" applyBorder="1"/>
    <xf numFmtId="0" fontId="5" fillId="0" borderId="17" xfId="1" applyFont="1" applyFill="1" applyBorder="1" applyAlignment="1">
      <alignment horizontal="center" wrapText="1"/>
    </xf>
    <xf numFmtId="2" fontId="5" fillId="0" borderId="17" xfId="1" applyNumberFormat="1" applyFont="1" applyFill="1" applyBorder="1" applyAlignment="1">
      <alignment horizontal="center" wrapText="1"/>
    </xf>
    <xf numFmtId="165" fontId="11" fillId="9" borderId="17" xfId="2" applyNumberFormat="1" applyFont="1" applyFill="1" applyBorder="1" applyAlignment="1" applyProtection="1">
      <alignment horizontal="center" wrapText="1"/>
    </xf>
    <xf numFmtId="0" fontId="14" fillId="0" borderId="18" xfId="1" applyFont="1" applyFill="1" applyBorder="1" applyAlignment="1">
      <alignment horizontal="center" wrapText="1"/>
    </xf>
    <xf numFmtId="164" fontId="5" fillId="0" borderId="8" xfId="2" applyNumberFormat="1" applyFont="1" applyFill="1" applyBorder="1" applyAlignment="1">
      <alignment horizontal="center" vertical="top" wrapText="1"/>
    </xf>
    <xf numFmtId="165" fontId="5" fillId="0" borderId="8" xfId="2" applyNumberFormat="1" applyFont="1" applyFill="1" applyBorder="1" applyAlignment="1" applyProtection="1">
      <alignment horizontal="center" vertical="top" wrapText="1"/>
    </xf>
    <xf numFmtId="2" fontId="5" fillId="0" borderId="7" xfId="1" applyNumberFormat="1" applyFont="1" applyFill="1" applyBorder="1" applyAlignment="1">
      <alignment horizontal="center" vertical="top" wrapText="1"/>
    </xf>
    <xf numFmtId="165" fontId="5" fillId="0" borderId="9" xfId="2" applyNumberFormat="1" applyFont="1" applyFill="1" applyBorder="1" applyAlignment="1" applyProtection="1">
      <alignment horizontal="center" vertical="top" wrapText="1"/>
    </xf>
    <xf numFmtId="164" fontId="5" fillId="0" borderId="4" xfId="2" applyNumberFormat="1" applyFont="1" applyFill="1" applyBorder="1" applyAlignment="1">
      <alignment horizontal="center" vertical="top" wrapText="1"/>
    </xf>
    <xf numFmtId="2" fontId="16" fillId="0" borderId="12" xfId="1" applyNumberFormat="1" applyFont="1" applyFill="1" applyBorder="1" applyAlignment="1">
      <alignment horizontal="center" vertical="top"/>
    </xf>
    <xf numFmtId="0" fontId="16" fillId="0" borderId="13" xfId="1" applyFont="1" applyFill="1" applyBorder="1" applyAlignment="1">
      <alignment horizontal="center" vertical="top" wrapText="1"/>
    </xf>
    <xf numFmtId="2" fontId="16" fillId="0" borderId="15" xfId="1" applyNumberFormat="1" applyFont="1" applyFill="1" applyBorder="1" applyAlignment="1">
      <alignment horizontal="center" vertical="top"/>
    </xf>
    <xf numFmtId="0" fontId="5" fillId="0" borderId="17" xfId="1" applyFont="1" applyFill="1" applyBorder="1" applyAlignment="1">
      <alignment horizontal="center" vertical="top" wrapText="1"/>
    </xf>
    <xf numFmtId="1" fontId="5" fillId="0" borderId="17" xfId="1" applyNumberFormat="1" applyFont="1" applyFill="1" applyBorder="1" applyAlignment="1">
      <alignment horizontal="center" vertical="top" wrapText="1"/>
    </xf>
    <xf numFmtId="165" fontId="5" fillId="0" borderId="17" xfId="2" applyNumberFormat="1" applyFont="1" applyFill="1" applyBorder="1" applyAlignment="1" applyProtection="1">
      <alignment horizontal="center" vertical="top" wrapText="1"/>
    </xf>
    <xf numFmtId="0" fontId="16" fillId="0" borderId="18" xfId="1" applyFont="1" applyFill="1" applyBorder="1" applyAlignment="1">
      <alignment horizontal="center" vertical="top" wrapText="1"/>
    </xf>
    <xf numFmtId="2" fontId="16" fillId="0" borderId="12" xfId="1" applyNumberFormat="1" applyFont="1" applyFill="1" applyBorder="1" applyAlignment="1">
      <alignment horizontal="center"/>
    </xf>
    <xf numFmtId="0" fontId="16" fillId="0" borderId="13" xfId="1" applyFont="1" applyFill="1" applyBorder="1" applyAlignment="1">
      <alignment horizontal="center" wrapText="1"/>
    </xf>
    <xf numFmtId="2" fontId="16" fillId="0" borderId="15" xfId="1" applyNumberFormat="1" applyFont="1" applyFill="1" applyBorder="1" applyAlignment="1">
      <alignment horizontal="center"/>
    </xf>
    <xf numFmtId="0" fontId="16" fillId="0" borderId="18" xfId="1" applyFont="1" applyFill="1" applyBorder="1" applyAlignment="1">
      <alignment horizontal="center" wrapText="1"/>
    </xf>
    <xf numFmtId="164" fontId="11" fillId="0" borderId="8" xfId="2" applyNumberFormat="1" applyFont="1" applyFill="1" applyBorder="1" applyAlignment="1">
      <alignment horizontal="center" wrapText="1"/>
    </xf>
    <xf numFmtId="165" fontId="11" fillId="0" borderId="8" xfId="2" applyNumberFormat="1" applyFont="1" applyFill="1" applyBorder="1" applyAlignment="1" applyProtection="1">
      <alignment horizontal="center" wrapText="1"/>
    </xf>
    <xf numFmtId="165" fontId="11" fillId="0" borderId="9" xfId="2" applyNumberFormat="1" applyFont="1" applyFill="1" applyBorder="1" applyAlignment="1" applyProtection="1">
      <alignment horizontal="center" wrapText="1"/>
    </xf>
    <xf numFmtId="2" fontId="11" fillId="0" borderId="4" xfId="2" applyNumberFormat="1" applyFont="1" applyFill="1" applyBorder="1" applyAlignment="1" applyProtection="1">
      <alignment horizontal="center" vertical="center" wrapText="1"/>
    </xf>
    <xf numFmtId="164" fontId="11" fillId="0" borderId="4" xfId="2" applyNumberFormat="1" applyFont="1" applyFill="1" applyBorder="1" applyAlignment="1">
      <alignment horizontal="center" wrapText="1"/>
    </xf>
    <xf numFmtId="165" fontId="11" fillId="0" borderId="4" xfId="2" applyNumberFormat="1" applyFont="1" applyFill="1" applyBorder="1" applyAlignment="1" applyProtection="1">
      <alignment horizontal="center" wrapText="1"/>
    </xf>
    <xf numFmtId="165" fontId="11" fillId="0" borderId="17" xfId="2" applyNumberFormat="1" applyFont="1" applyFill="1" applyBorder="1" applyAlignment="1" applyProtection="1">
      <alignment horizontal="center" wrapText="1"/>
    </xf>
    <xf numFmtId="0" fontId="5" fillId="0" borderId="8" xfId="3" applyFont="1" applyFill="1" applyBorder="1" applyAlignment="1">
      <alignment vertical="top" wrapText="1"/>
    </xf>
    <xf numFmtId="0" fontId="5" fillId="0" borderId="8" xfId="3" applyFont="1" applyFill="1" applyBorder="1" applyAlignment="1">
      <alignment vertical="top"/>
    </xf>
    <xf numFmtId="2" fontId="5" fillId="0" borderId="7" xfId="3" applyNumberFormat="1" applyFont="1" applyFill="1" applyBorder="1" applyAlignment="1">
      <alignment horizontal="center" vertical="top" wrapText="1"/>
    </xf>
    <xf numFmtId="165" fontId="5" fillId="0" borderId="9" xfId="4" applyNumberFormat="1" applyFont="1" applyFill="1" applyBorder="1" applyAlignment="1" applyProtection="1">
      <alignment horizontal="center" vertical="top" wrapText="1"/>
    </xf>
    <xf numFmtId="0" fontId="8" fillId="0" borderId="0" xfId="1" applyFont="1" applyFill="1" applyBorder="1" applyAlignment="1">
      <alignment horizontal="center" vertical="top" wrapText="1"/>
    </xf>
    <xf numFmtId="2" fontId="5" fillId="0" borderId="4" xfId="4" applyNumberFormat="1" applyFont="1" applyFill="1" applyBorder="1" applyAlignment="1" applyProtection="1">
      <alignment horizontal="center" vertical="top" wrapText="1"/>
    </xf>
    <xf numFmtId="0" fontId="5" fillId="0" borderId="4" xfId="3" applyFont="1" applyFill="1" applyBorder="1" applyAlignment="1">
      <alignment vertical="top" wrapText="1"/>
    </xf>
    <xf numFmtId="0" fontId="5" fillId="0" borderId="4" xfId="3" applyFont="1" applyFill="1" applyBorder="1" applyAlignment="1">
      <alignment vertical="top"/>
    </xf>
    <xf numFmtId="2" fontId="9" fillId="0" borderId="12" xfId="3" applyNumberFormat="1" applyFont="1" applyFill="1" applyBorder="1" applyAlignment="1">
      <alignment horizontal="center" vertical="top"/>
    </xf>
    <xf numFmtId="0" fontId="9" fillId="0" borderId="13" xfId="3" applyFont="1" applyFill="1" applyBorder="1" applyAlignment="1">
      <alignment horizontal="center" vertical="top" wrapText="1"/>
    </xf>
    <xf numFmtId="2" fontId="9" fillId="0" borderId="15" xfId="3" applyNumberFormat="1" applyFont="1" applyFill="1" applyBorder="1" applyAlignment="1">
      <alignment horizontal="center" vertical="top"/>
    </xf>
    <xf numFmtId="0" fontId="5" fillId="0" borderId="17" xfId="3" applyFont="1" applyFill="1" applyBorder="1" applyAlignment="1">
      <alignment vertical="top" wrapText="1"/>
    </xf>
    <xf numFmtId="49" fontId="5" fillId="0" borderId="4" xfId="0" applyNumberFormat="1" applyFont="1" applyFill="1" applyBorder="1" applyAlignment="1">
      <alignment vertical="top" wrapText="1"/>
    </xf>
    <xf numFmtId="0" fontId="5" fillId="0" borderId="4" xfId="0" applyFont="1" applyFill="1" applyBorder="1" applyAlignment="1">
      <alignment vertical="top" wrapText="1"/>
    </xf>
    <xf numFmtId="1" fontId="5" fillId="0" borderId="8" xfId="2" applyNumberFormat="1" applyFont="1" applyFill="1" applyBorder="1" applyAlignment="1">
      <alignment horizontal="center" vertical="top" wrapText="1"/>
    </xf>
    <xf numFmtId="165" fontId="5" fillId="0" borderId="17" xfId="4" applyNumberFormat="1" applyFont="1" applyFill="1" applyBorder="1" applyAlignment="1" applyProtection="1">
      <alignment horizontal="center" vertical="top" wrapText="1"/>
    </xf>
    <xf numFmtId="0" fontId="9" fillId="0" borderId="18" xfId="3" applyFont="1" applyFill="1" applyBorder="1" applyAlignment="1">
      <alignment horizontal="center" vertical="top" wrapText="1"/>
    </xf>
    <xf numFmtId="165" fontId="5" fillId="0" borderId="4" xfId="4" applyNumberFormat="1" applyFont="1" applyFill="1" applyBorder="1" applyAlignment="1" applyProtection="1">
      <alignment horizontal="center" vertical="top" wrapText="1"/>
    </xf>
    <xf numFmtId="0" fontId="6" fillId="0" borderId="8" xfId="3" applyFont="1" applyFill="1" applyBorder="1" applyAlignment="1">
      <alignment wrapText="1"/>
    </xf>
    <xf numFmtId="0" fontId="11" fillId="0" borderId="8" xfId="3" applyFont="1" applyFill="1" applyBorder="1" applyAlignment="1">
      <alignment vertical="top" wrapText="1"/>
    </xf>
    <xf numFmtId="0" fontId="6" fillId="0" borderId="8" xfId="3" applyFont="1" applyFill="1" applyBorder="1"/>
    <xf numFmtId="2" fontId="5" fillId="0" borderId="7" xfId="3" applyNumberFormat="1" applyFont="1" applyFill="1" applyBorder="1" applyAlignment="1">
      <alignment horizontal="center" wrapText="1"/>
    </xf>
    <xf numFmtId="165" fontId="12" fillId="0" borderId="9" xfId="4" applyNumberFormat="1" applyFont="1" applyFill="1" applyBorder="1" applyAlignment="1" applyProtection="1">
      <alignment horizontal="center" wrapText="1"/>
    </xf>
    <xf numFmtId="0" fontId="13" fillId="0" borderId="0" xfId="1" applyFont="1" applyFill="1" applyBorder="1" applyAlignment="1">
      <alignment horizontal="center" wrapText="1"/>
    </xf>
    <xf numFmtId="2" fontId="12" fillId="0" borderId="4" xfId="4" applyNumberFormat="1" applyFont="1" applyFill="1" applyBorder="1" applyAlignment="1" applyProtection="1">
      <alignment horizontal="center" vertical="center" wrapText="1"/>
    </xf>
    <xf numFmtId="0" fontId="6" fillId="0" borderId="4" xfId="3" applyFont="1" applyFill="1" applyBorder="1" applyAlignment="1">
      <alignment wrapText="1"/>
    </xf>
    <xf numFmtId="0" fontId="6" fillId="0" borderId="4" xfId="3" applyFont="1" applyFill="1" applyBorder="1"/>
    <xf numFmtId="165" fontId="12" fillId="0" borderId="4" xfId="4" applyNumberFormat="1" applyFont="1" applyFill="1" applyBorder="1" applyAlignment="1" applyProtection="1">
      <alignment horizontal="center" wrapText="1"/>
    </xf>
    <xf numFmtId="2" fontId="4" fillId="0" borderId="12" xfId="3" applyNumberFormat="1" applyFill="1" applyBorder="1" applyAlignment="1">
      <alignment horizontal="center"/>
    </xf>
    <xf numFmtId="0" fontId="4" fillId="0" borderId="13" xfId="3" applyFill="1" applyBorder="1" applyAlignment="1">
      <alignment horizontal="center" wrapText="1"/>
    </xf>
    <xf numFmtId="2" fontId="4" fillId="0" borderId="15" xfId="3" applyNumberFormat="1" applyFill="1" applyBorder="1" applyAlignment="1">
      <alignment horizontal="center"/>
    </xf>
    <xf numFmtId="0" fontId="6" fillId="0" borderId="17" xfId="3" applyFont="1" applyFill="1" applyBorder="1" applyAlignment="1">
      <alignment wrapText="1"/>
    </xf>
    <xf numFmtId="0" fontId="6" fillId="0" borderId="4" xfId="0" applyFont="1" applyFill="1" applyBorder="1" applyAlignment="1">
      <alignment wrapText="1"/>
    </xf>
    <xf numFmtId="165" fontId="12" fillId="0" borderId="17" xfId="4" applyNumberFormat="1" applyFont="1" applyFill="1" applyBorder="1" applyAlignment="1" applyProtection="1">
      <alignment horizontal="center" wrapText="1"/>
    </xf>
    <xf numFmtId="0" fontId="4" fillId="0" borderId="18" xfId="3" applyFill="1" applyBorder="1" applyAlignment="1">
      <alignment horizontal="center" wrapText="1"/>
    </xf>
    <xf numFmtId="0" fontId="6" fillId="0" borderId="8" xfId="3" applyFont="1" applyBorder="1" applyAlignment="1">
      <alignment wrapText="1"/>
    </xf>
    <xf numFmtId="0" fontId="6" fillId="0" borderId="8" xfId="3" applyFont="1" applyBorder="1"/>
    <xf numFmtId="165" fontId="12" fillId="7" borderId="8" xfId="4" applyNumberFormat="1" applyFont="1" applyFill="1" applyBorder="1" applyAlignment="1" applyProtection="1">
      <alignment horizontal="center" wrapText="1"/>
    </xf>
    <xf numFmtId="0" fontId="13" fillId="0" borderId="0" xfId="1" applyFont="1" applyBorder="1" applyAlignment="1">
      <alignment horizontal="center" wrapText="1"/>
    </xf>
    <xf numFmtId="2" fontId="12" fillId="7" borderId="4" xfId="4" applyNumberFormat="1" applyFont="1" applyFill="1" applyBorder="1" applyAlignment="1" applyProtection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/>
    <xf numFmtId="165" fontId="12" fillId="7" borderId="4" xfId="4" applyNumberFormat="1" applyFont="1" applyFill="1" applyBorder="1" applyAlignment="1" applyProtection="1">
      <alignment horizontal="center" wrapText="1"/>
    </xf>
    <xf numFmtId="2" fontId="4" fillId="0" borderId="12" xfId="3" applyNumberFormat="1" applyBorder="1" applyAlignment="1">
      <alignment horizontal="center"/>
    </xf>
    <xf numFmtId="0" fontId="4" fillId="0" borderId="13" xfId="3" applyBorder="1" applyAlignment="1">
      <alignment horizontal="center" wrapText="1"/>
    </xf>
    <xf numFmtId="2" fontId="4" fillId="0" borderId="15" xfId="3" applyNumberFormat="1" applyBorder="1" applyAlignment="1">
      <alignment horizontal="center"/>
    </xf>
    <xf numFmtId="0" fontId="6" fillId="0" borderId="17" xfId="3" applyFont="1" applyBorder="1" applyAlignment="1">
      <alignment wrapText="1"/>
    </xf>
    <xf numFmtId="0" fontId="6" fillId="0" borderId="4" xfId="0" applyFont="1" applyBorder="1" applyAlignment="1">
      <alignment wrapText="1"/>
    </xf>
    <xf numFmtId="165" fontId="12" fillId="7" borderId="17" xfId="4" applyNumberFormat="1" applyFont="1" applyFill="1" applyBorder="1" applyAlignment="1" applyProtection="1">
      <alignment horizontal="center" wrapText="1"/>
    </xf>
    <xf numFmtId="0" fontId="4" fillId="0" borderId="18" xfId="3" applyBorder="1" applyAlignment="1">
      <alignment horizontal="center" wrapText="1"/>
    </xf>
    <xf numFmtId="165" fontId="5" fillId="0" borderId="9" xfId="4" applyNumberFormat="1" applyFont="1" applyFill="1" applyBorder="1" applyAlignment="1" applyProtection="1">
      <alignment horizontal="center" wrapText="1"/>
    </xf>
    <xf numFmtId="2" fontId="9" fillId="0" borderId="12" xfId="3" applyNumberFormat="1" applyFont="1" applyFill="1" applyBorder="1" applyAlignment="1">
      <alignment horizontal="center"/>
    </xf>
    <xf numFmtId="0" fontId="9" fillId="0" borderId="13" xfId="3" applyFont="1" applyFill="1" applyBorder="1" applyAlignment="1">
      <alignment horizontal="center" wrapText="1"/>
    </xf>
    <xf numFmtId="2" fontId="9" fillId="0" borderId="15" xfId="3" applyNumberFormat="1" applyFont="1" applyFill="1" applyBorder="1" applyAlignment="1">
      <alignment horizontal="center"/>
    </xf>
    <xf numFmtId="1" fontId="5" fillId="0" borderId="8" xfId="2" applyNumberFormat="1" applyFont="1" applyFill="1" applyBorder="1" applyAlignment="1">
      <alignment horizontal="center" wrapText="1"/>
    </xf>
    <xf numFmtId="165" fontId="5" fillId="0" borderId="17" xfId="4" applyNumberFormat="1" applyFont="1" applyFill="1" applyBorder="1" applyAlignment="1" applyProtection="1">
      <alignment horizontal="center" wrapText="1"/>
    </xf>
    <xf numFmtId="0" fontId="9" fillId="0" borderId="18" xfId="3" applyFont="1" applyFill="1" applyBorder="1" applyAlignment="1">
      <alignment horizontal="center" wrapText="1"/>
    </xf>
    <xf numFmtId="49" fontId="7" fillId="0" borderId="21" xfId="1" applyNumberFormat="1" applyFont="1" applyFill="1" applyBorder="1" applyAlignment="1">
      <alignment horizontal="center" vertical="top" wrapText="1"/>
    </xf>
    <xf numFmtId="2" fontId="9" fillId="0" borderId="12" xfId="1" applyNumberFormat="1" applyFont="1" applyFill="1" applyBorder="1" applyAlignment="1">
      <alignment horizontal="center" vertical="top"/>
    </xf>
    <xf numFmtId="0" fontId="9" fillId="0" borderId="13" xfId="1" applyFont="1" applyFill="1" applyBorder="1" applyAlignment="1">
      <alignment horizontal="center" vertical="top" wrapText="1"/>
    </xf>
    <xf numFmtId="2" fontId="9" fillId="0" borderId="15" xfId="1" applyNumberFormat="1" applyFont="1" applyFill="1" applyBorder="1" applyAlignment="1">
      <alignment horizontal="center" vertical="top"/>
    </xf>
    <xf numFmtId="2" fontId="5" fillId="0" borderId="17" xfId="1" applyNumberFormat="1" applyFont="1" applyFill="1" applyBorder="1" applyAlignment="1">
      <alignment horizontal="center" vertical="top" wrapText="1"/>
    </xf>
    <xf numFmtId="0" fontId="9" fillId="0" borderId="18" xfId="1" applyFont="1" applyFill="1" applyBorder="1" applyAlignment="1">
      <alignment horizontal="center" vertical="top" wrapText="1"/>
    </xf>
    <xf numFmtId="1" fontId="12" fillId="0" borderId="8" xfId="2" applyNumberFormat="1" applyFont="1" applyFill="1" applyBorder="1" applyAlignment="1">
      <alignment horizontal="center" wrapText="1"/>
    </xf>
    <xf numFmtId="164" fontId="3" fillId="0" borderId="0" xfId="0" applyNumberFormat="1" applyFont="1" applyFill="1" applyAlignment="1"/>
    <xf numFmtId="3" fontId="5" fillId="0" borderId="17" xfId="1" applyNumberFormat="1" applyFont="1" applyFill="1" applyBorder="1" applyAlignment="1">
      <alignment horizontal="center" wrapText="1"/>
    </xf>
    <xf numFmtId="0" fontId="11" fillId="0" borderId="8" xfId="1" applyFont="1" applyBorder="1" applyAlignment="1">
      <alignment vertical="top" wrapText="1"/>
    </xf>
    <xf numFmtId="49" fontId="5" fillId="0" borderId="17" xfId="1" applyNumberFormat="1" applyFont="1" applyBorder="1" applyAlignment="1">
      <alignment vertical="top" wrapText="1"/>
    </xf>
    <xf numFmtId="3" fontId="12" fillId="0" borderId="8" xfId="2" applyNumberFormat="1" applyFont="1" applyFill="1" applyBorder="1" applyAlignment="1">
      <alignment horizontal="center" wrapText="1"/>
    </xf>
    <xf numFmtId="0" fontId="11" fillId="0" borderId="8" xfId="3" applyFont="1" applyBorder="1" applyAlignment="1">
      <alignment vertical="top" wrapText="1"/>
    </xf>
    <xf numFmtId="49" fontId="5" fillId="0" borderId="4" xfId="0" applyNumberFormat="1" applyFont="1" applyBorder="1" applyAlignment="1">
      <alignment vertical="top" wrapText="1"/>
    </xf>
    <xf numFmtId="165" fontId="12" fillId="0" borderId="8" xfId="4" applyNumberFormat="1" applyFont="1" applyFill="1" applyBorder="1" applyAlignment="1" applyProtection="1">
      <alignment horizontal="center" wrapText="1"/>
    </xf>
    <xf numFmtId="49" fontId="10" fillId="6" borderId="19" xfId="1" applyNumberFormat="1" applyFont="1" applyFill="1" applyBorder="1" applyAlignment="1">
      <alignment horizontal="center" vertical="center" textRotation="90" wrapText="1"/>
    </xf>
    <xf numFmtId="49" fontId="10" fillId="6" borderId="14" xfId="1" applyNumberFormat="1" applyFont="1" applyFill="1" applyBorder="1" applyAlignment="1">
      <alignment horizontal="center" vertical="center" textRotation="90" wrapText="1"/>
    </xf>
    <xf numFmtId="49" fontId="10" fillId="6" borderId="20" xfId="1" applyNumberFormat="1" applyFont="1" applyFill="1" applyBorder="1" applyAlignment="1">
      <alignment horizontal="center" vertical="center" textRotation="90" wrapText="1"/>
    </xf>
    <xf numFmtId="0" fontId="13" fillId="0" borderId="14" xfId="1" applyFont="1" applyFill="1" applyBorder="1" applyAlignment="1">
      <alignment horizontal="center" vertical="top" wrapText="1"/>
    </xf>
    <xf numFmtId="49" fontId="7" fillId="0" borderId="24" xfId="1" applyNumberFormat="1" applyFont="1" applyFill="1" applyBorder="1" applyAlignment="1">
      <alignment horizontal="center" vertical="top" wrapText="1"/>
    </xf>
    <xf numFmtId="49" fontId="7" fillId="0" borderId="0" xfId="1" applyNumberFormat="1" applyFont="1" applyFill="1" applyBorder="1" applyAlignment="1">
      <alignment horizontal="center" vertical="top" wrapText="1"/>
    </xf>
    <xf numFmtId="164" fontId="5" fillId="0" borderId="17" xfId="1" applyNumberFormat="1" applyFont="1" applyFill="1" applyBorder="1" applyAlignment="1">
      <alignment horizontal="center" wrapText="1"/>
    </xf>
    <xf numFmtId="3" fontId="5" fillId="0" borderId="8" xfId="2" applyNumberFormat="1" applyFont="1" applyFill="1" applyBorder="1" applyAlignment="1">
      <alignment horizontal="center" wrapText="1"/>
    </xf>
    <xf numFmtId="2" fontId="21" fillId="0" borderId="19" xfId="5" applyNumberFormat="1" applyFont="1" applyFill="1" applyBorder="1" applyAlignment="1">
      <alignment horizontal="center" vertical="top" wrapText="1"/>
    </xf>
    <xf numFmtId="49" fontId="6" fillId="0" borderId="7" xfId="5" applyNumberFormat="1" applyFont="1" applyFill="1" applyBorder="1" applyAlignment="1">
      <alignment horizontal="center" vertical="top" wrapText="1"/>
    </xf>
    <xf numFmtId="49" fontId="6" fillId="0" borderId="7" xfId="5" applyNumberFormat="1" applyFont="1" applyFill="1" applyBorder="1" applyAlignment="1">
      <alignment horizontal="center" vertical="top" textRotation="90" wrapText="1"/>
    </xf>
    <xf numFmtId="0" fontId="6" fillId="0" borderId="8" xfId="5" applyFont="1" applyFill="1" applyBorder="1" applyAlignment="1">
      <alignment wrapText="1"/>
    </xf>
    <xf numFmtId="0" fontId="11" fillId="0" borderId="8" xfId="5" applyFont="1" applyFill="1" applyBorder="1" applyAlignment="1">
      <alignment vertical="top" wrapText="1"/>
    </xf>
    <xf numFmtId="0" fontId="6" fillId="0" borderId="8" xfId="5" applyFont="1" applyFill="1" applyBorder="1"/>
    <xf numFmtId="164" fontId="12" fillId="0" borderId="8" xfId="4" applyNumberFormat="1" applyFont="1" applyFill="1" applyBorder="1" applyAlignment="1">
      <alignment horizontal="center" wrapText="1"/>
    </xf>
    <xf numFmtId="2" fontId="5" fillId="0" borderId="7" xfId="5" applyNumberFormat="1" applyFont="1" applyFill="1" applyBorder="1" applyAlignment="1">
      <alignment horizontal="center" wrapText="1"/>
    </xf>
    <xf numFmtId="0" fontId="13" fillId="0" borderId="10" xfId="5" applyFont="1" applyFill="1" applyBorder="1" applyAlignment="1">
      <alignment horizontal="center" vertical="top" wrapText="1"/>
    </xf>
    <xf numFmtId="2" fontId="21" fillId="0" borderId="14" xfId="5" applyNumberFormat="1" applyFont="1" applyFill="1" applyBorder="1" applyAlignment="1">
      <alignment horizontal="center" vertical="top" wrapText="1"/>
    </xf>
    <xf numFmtId="49" fontId="6" fillId="0" borderId="12" xfId="5" applyNumberFormat="1" applyFont="1" applyFill="1" applyBorder="1" applyAlignment="1">
      <alignment horizontal="center" vertical="top" wrapText="1"/>
    </xf>
    <xf numFmtId="49" fontId="6" fillId="0" borderId="12" xfId="5" applyNumberFormat="1" applyFont="1" applyFill="1" applyBorder="1" applyAlignment="1">
      <alignment horizontal="center" vertical="top" textRotation="90" wrapText="1"/>
    </xf>
    <xf numFmtId="0" fontId="6" fillId="0" borderId="4" xfId="5" applyFont="1" applyFill="1" applyBorder="1" applyAlignment="1">
      <alignment wrapText="1"/>
    </xf>
    <xf numFmtId="0" fontId="11" fillId="0" borderId="4" xfId="5" applyFont="1" applyFill="1" applyBorder="1" applyAlignment="1">
      <alignment vertical="top" wrapText="1"/>
    </xf>
    <xf numFmtId="0" fontId="6" fillId="0" borderId="4" xfId="5" applyFont="1" applyFill="1" applyBorder="1"/>
    <xf numFmtId="164" fontId="12" fillId="0" borderId="4" xfId="4" applyNumberFormat="1" applyFont="1" applyFill="1" applyBorder="1" applyAlignment="1">
      <alignment horizontal="center" wrapText="1"/>
    </xf>
    <xf numFmtId="2" fontId="4" fillId="0" borderId="12" xfId="5" applyNumberFormat="1" applyFill="1" applyBorder="1" applyAlignment="1">
      <alignment horizontal="center"/>
    </xf>
    <xf numFmtId="0" fontId="4" fillId="0" borderId="13" xfId="5" applyFill="1" applyBorder="1" applyAlignment="1">
      <alignment horizontal="center" wrapText="1"/>
    </xf>
    <xf numFmtId="0" fontId="13" fillId="0" borderId="14" xfId="5" applyFont="1" applyFill="1" applyBorder="1" applyAlignment="1">
      <alignment horizontal="center" vertical="top" wrapText="1"/>
    </xf>
    <xf numFmtId="2" fontId="4" fillId="0" borderId="15" xfId="5" applyNumberFormat="1" applyFill="1" applyBorder="1" applyAlignment="1">
      <alignment horizontal="center"/>
    </xf>
    <xf numFmtId="1" fontId="0" fillId="0" borderId="0" xfId="0" applyNumberFormat="1"/>
    <xf numFmtId="2" fontId="21" fillId="0" borderId="20" xfId="5" applyNumberFormat="1" applyFont="1" applyFill="1" applyBorder="1" applyAlignment="1">
      <alignment horizontal="center" vertical="top" wrapText="1"/>
    </xf>
    <xf numFmtId="49" fontId="6" fillId="0" borderId="16" xfId="5" applyNumberFormat="1" applyFont="1" applyFill="1" applyBorder="1" applyAlignment="1">
      <alignment horizontal="center" vertical="top" wrapText="1"/>
    </xf>
    <xf numFmtId="49" fontId="6" fillId="0" borderId="16" xfId="5" applyNumberFormat="1" applyFont="1" applyFill="1" applyBorder="1" applyAlignment="1">
      <alignment horizontal="center" vertical="top" textRotation="90" wrapText="1"/>
    </xf>
    <xf numFmtId="0" fontId="6" fillId="0" borderId="17" xfId="5" applyFont="1" applyFill="1" applyBorder="1" applyAlignment="1">
      <alignment wrapText="1"/>
    </xf>
    <xf numFmtId="49" fontId="5" fillId="0" borderId="17" xfId="5" applyNumberFormat="1" applyFont="1" applyFill="1" applyBorder="1" applyAlignment="1">
      <alignment vertical="top" wrapText="1"/>
    </xf>
    <xf numFmtId="0" fontId="6" fillId="0" borderId="17" xfId="5" applyFont="1" applyFill="1" applyBorder="1"/>
    <xf numFmtId="1" fontId="5" fillId="0" borderId="17" xfId="5" applyNumberFormat="1" applyFont="1" applyFill="1" applyBorder="1" applyAlignment="1">
      <alignment horizontal="center" wrapText="1"/>
    </xf>
    <xf numFmtId="0" fontId="4" fillId="0" borderId="18" xfId="5" applyFill="1" applyBorder="1" applyAlignment="1">
      <alignment horizontal="center" wrapText="1"/>
    </xf>
    <xf numFmtId="49" fontId="21" fillId="0" borderId="19" xfId="5" applyNumberFormat="1" applyFont="1" applyFill="1" applyBorder="1" applyAlignment="1">
      <alignment horizontal="center" vertical="top" wrapText="1"/>
    </xf>
    <xf numFmtId="49" fontId="6" fillId="0" borderId="7" xfId="5" applyNumberFormat="1" applyFont="1" applyFill="1" applyBorder="1" applyAlignment="1">
      <alignment horizontal="center" vertical="center" textRotation="90" wrapText="1"/>
    </xf>
    <xf numFmtId="0" fontId="21" fillId="0" borderId="14" xfId="5" applyNumberFormat="1" applyFont="1" applyFill="1" applyBorder="1" applyAlignment="1">
      <alignment horizontal="center" vertical="top" wrapText="1"/>
    </xf>
    <xf numFmtId="49" fontId="6" fillId="0" borderId="12" xfId="5" applyNumberFormat="1" applyFont="1" applyFill="1" applyBorder="1" applyAlignment="1">
      <alignment horizontal="center" vertical="center" textRotation="90" wrapText="1"/>
    </xf>
    <xf numFmtId="0" fontId="21" fillId="0" borderId="20" xfId="5" applyNumberFormat="1" applyFont="1" applyFill="1" applyBorder="1" applyAlignment="1">
      <alignment horizontal="center" vertical="top" wrapText="1"/>
    </xf>
    <xf numFmtId="49" fontId="6" fillId="0" borderId="16" xfId="5" applyNumberFormat="1" applyFont="1" applyFill="1" applyBorder="1" applyAlignment="1">
      <alignment horizontal="center" vertical="center" textRotation="90" wrapText="1"/>
    </xf>
    <xf numFmtId="164" fontId="5" fillId="0" borderId="8" xfId="4" applyNumberFormat="1" applyFont="1" applyFill="1" applyBorder="1" applyAlignment="1">
      <alignment horizontal="center" wrapText="1"/>
    </xf>
    <xf numFmtId="165" fontId="5" fillId="0" borderId="8" xfId="4" applyNumberFormat="1" applyFont="1" applyFill="1" applyBorder="1" applyAlignment="1" applyProtection="1">
      <alignment horizontal="center" wrapText="1"/>
    </xf>
    <xf numFmtId="0" fontId="5" fillId="0" borderId="17" xfId="5" applyFont="1" applyFill="1" applyBorder="1" applyAlignment="1">
      <alignment horizontal="center" wrapText="1"/>
    </xf>
    <xf numFmtId="2" fontId="5" fillId="0" borderId="17" xfId="5" applyNumberFormat="1" applyFont="1" applyFill="1" applyBorder="1" applyAlignment="1">
      <alignment horizontal="center" wrapText="1"/>
    </xf>
    <xf numFmtId="49" fontId="6" fillId="0" borderId="7" xfId="6" applyNumberFormat="1" applyFont="1" applyFill="1" applyBorder="1" applyAlignment="1">
      <alignment horizontal="center" vertical="top" wrapText="1"/>
    </xf>
    <xf numFmtId="49" fontId="6" fillId="0" borderId="7" xfId="6" applyNumberFormat="1" applyFont="1" applyFill="1" applyBorder="1" applyAlignment="1">
      <alignment horizontal="center" vertical="top" textRotation="90" wrapText="1"/>
    </xf>
    <xf numFmtId="0" fontId="6" fillId="0" borderId="8" xfId="6" applyFont="1" applyFill="1" applyBorder="1" applyAlignment="1">
      <alignment wrapText="1"/>
    </xf>
    <xf numFmtId="0" fontId="11" fillId="0" borderId="8" xfId="6" applyFont="1" applyFill="1" applyBorder="1" applyAlignment="1">
      <alignment vertical="top" wrapText="1"/>
    </xf>
    <xf numFmtId="0" fontId="6" fillId="0" borderId="8" xfId="6" applyFont="1" applyFill="1" applyBorder="1"/>
    <xf numFmtId="2" fontId="5" fillId="0" borderId="7" xfId="6" applyNumberFormat="1" applyFont="1" applyFill="1" applyBorder="1" applyAlignment="1">
      <alignment horizontal="center" wrapText="1"/>
    </xf>
    <xf numFmtId="49" fontId="6" fillId="0" borderId="12" xfId="6" applyNumberFormat="1" applyFont="1" applyFill="1" applyBorder="1" applyAlignment="1">
      <alignment horizontal="center" vertical="top" wrapText="1"/>
    </xf>
    <xf numFmtId="49" fontId="6" fillId="0" borderId="12" xfId="6" applyNumberFormat="1" applyFont="1" applyFill="1" applyBorder="1" applyAlignment="1">
      <alignment horizontal="center" vertical="top" textRotation="90" wrapText="1"/>
    </xf>
    <xf numFmtId="0" fontId="6" fillId="0" borderId="4" xfId="6" applyFont="1" applyFill="1" applyBorder="1" applyAlignment="1">
      <alignment wrapText="1"/>
    </xf>
    <xf numFmtId="0" fontId="6" fillId="0" borderId="4" xfId="6" applyFont="1" applyFill="1" applyBorder="1"/>
    <xf numFmtId="2" fontId="4" fillId="0" borderId="12" xfId="6" applyNumberFormat="1" applyFill="1" applyBorder="1" applyAlignment="1">
      <alignment horizontal="center"/>
    </xf>
    <xf numFmtId="0" fontId="4" fillId="0" borderId="13" xfId="6" applyFill="1" applyBorder="1" applyAlignment="1">
      <alignment horizontal="center" wrapText="1"/>
    </xf>
    <xf numFmtId="0" fontId="11" fillId="0" borderId="4" xfId="6" applyFont="1" applyFill="1" applyBorder="1" applyAlignment="1">
      <alignment vertical="top" wrapText="1"/>
    </xf>
    <xf numFmtId="2" fontId="4" fillId="0" borderId="15" xfId="6" applyNumberFormat="1" applyFill="1" applyBorder="1" applyAlignment="1">
      <alignment horizontal="center"/>
    </xf>
    <xf numFmtId="49" fontId="6" fillId="0" borderId="16" xfId="6" applyNumberFormat="1" applyFont="1" applyFill="1" applyBorder="1" applyAlignment="1">
      <alignment horizontal="center" vertical="top" wrapText="1"/>
    </xf>
    <xf numFmtId="49" fontId="6" fillId="0" borderId="16" xfId="6" applyNumberFormat="1" applyFont="1" applyFill="1" applyBorder="1" applyAlignment="1">
      <alignment horizontal="center" vertical="top" textRotation="90" wrapText="1"/>
    </xf>
    <xf numFmtId="0" fontId="6" fillId="0" borderId="17" xfId="6" applyFont="1" applyFill="1" applyBorder="1" applyAlignment="1">
      <alignment wrapText="1"/>
    </xf>
    <xf numFmtId="49" fontId="5" fillId="0" borderId="17" xfId="6" applyNumberFormat="1" applyFont="1" applyFill="1" applyBorder="1" applyAlignment="1">
      <alignment vertical="top" wrapText="1"/>
    </xf>
    <xf numFmtId="0" fontId="6" fillId="0" borderId="17" xfId="6" applyFont="1" applyFill="1" applyBorder="1"/>
    <xf numFmtId="0" fontId="5" fillId="0" borderId="17" xfId="6" applyFont="1" applyFill="1" applyBorder="1" applyAlignment="1">
      <alignment horizontal="center" wrapText="1"/>
    </xf>
    <xf numFmtId="2" fontId="5" fillId="0" borderId="17" xfId="6" applyNumberFormat="1" applyFont="1" applyFill="1" applyBorder="1" applyAlignment="1">
      <alignment horizontal="center" wrapText="1"/>
    </xf>
    <xf numFmtId="0" fontId="4" fillId="0" borderId="18" xfId="6" applyFill="1" applyBorder="1" applyAlignment="1">
      <alignment horizontal="center" wrapText="1"/>
    </xf>
    <xf numFmtId="164" fontId="5" fillId="0" borderId="4" xfId="4" applyNumberFormat="1" applyFont="1" applyFill="1" applyBorder="1" applyAlignment="1">
      <alignment horizontal="center" wrapText="1"/>
    </xf>
    <xf numFmtId="165" fontId="5" fillId="0" borderId="4" xfId="4" applyNumberFormat="1" applyFont="1" applyFill="1" applyBorder="1" applyAlignment="1" applyProtection="1">
      <alignment horizontal="center" wrapText="1"/>
    </xf>
    <xf numFmtId="1" fontId="5" fillId="0" borderId="17" xfId="6" applyNumberFormat="1" applyFont="1" applyFill="1" applyBorder="1" applyAlignment="1">
      <alignment horizontal="center" wrapText="1"/>
    </xf>
    <xf numFmtId="49" fontId="7" fillId="0" borderId="25" xfId="1" applyNumberFormat="1" applyFont="1" applyFill="1" applyBorder="1" applyAlignment="1">
      <alignment horizontal="center" vertical="top" wrapText="1"/>
    </xf>
    <xf numFmtId="2" fontId="14" fillId="2" borderId="12" xfId="1" applyNumberFormat="1" applyFont="1" applyFill="1" applyBorder="1" applyAlignment="1">
      <alignment horizontal="center"/>
    </xf>
    <xf numFmtId="2" fontId="14" fillId="2" borderId="15" xfId="1" applyNumberFormat="1" applyFont="1" applyFill="1" applyBorder="1" applyAlignment="1">
      <alignment horizontal="center"/>
    </xf>
    <xf numFmtId="0" fontId="8" fillId="2" borderId="26" xfId="1" applyFont="1" applyFill="1" applyBorder="1" applyAlignment="1">
      <alignment horizontal="center" vertical="top" wrapText="1"/>
    </xf>
    <xf numFmtId="2" fontId="9" fillId="2" borderId="12" xfId="1" applyNumberFormat="1" applyFont="1" applyFill="1" applyBorder="1" applyAlignment="1">
      <alignment horizontal="center"/>
    </xf>
    <xf numFmtId="2" fontId="9" fillId="2" borderId="15" xfId="1" applyNumberFormat="1" applyFont="1" applyFill="1" applyBorder="1" applyAlignment="1">
      <alignment horizontal="center"/>
    </xf>
    <xf numFmtId="165" fontId="5" fillId="2" borderId="17" xfId="1" applyNumberFormat="1" applyFont="1" applyFill="1" applyBorder="1" applyAlignment="1">
      <alignment horizontal="center" wrapText="1"/>
    </xf>
    <xf numFmtId="0" fontId="22" fillId="0" borderId="0" xfId="0" applyFont="1" applyFill="1"/>
    <xf numFmtId="0" fontId="8" fillId="0" borderId="10" xfId="1" applyFont="1" applyFill="1" applyBorder="1" applyAlignment="1">
      <alignment horizontal="left" vertical="top" wrapText="1"/>
    </xf>
    <xf numFmtId="0" fontId="8" fillId="0" borderId="14" xfId="1" applyFont="1" applyFill="1" applyBorder="1" applyAlignment="1">
      <alignment horizontal="left" vertical="top" wrapText="1"/>
    </xf>
    <xf numFmtId="0" fontId="13" fillId="0" borderId="14" xfId="1" applyFont="1" applyBorder="1" applyAlignment="1">
      <alignment horizontal="left" wrapText="1"/>
    </xf>
    <xf numFmtId="0" fontId="9" fillId="0" borderId="0" xfId="0" applyFont="1"/>
    <xf numFmtId="0" fontId="8" fillId="2" borderId="10" xfId="1" applyFont="1" applyFill="1" applyBorder="1" applyAlignment="1">
      <alignment horizontal="left" vertical="top" wrapText="1"/>
    </xf>
    <xf numFmtId="0" fontId="8" fillId="2" borderId="14" xfId="1" applyFont="1" applyFill="1" applyBorder="1" applyAlignment="1">
      <alignment horizontal="left" vertical="top" wrapText="1"/>
    </xf>
    <xf numFmtId="0" fontId="5" fillId="0" borderId="4" xfId="5" applyFont="1" applyFill="1" applyBorder="1" applyAlignment="1">
      <alignment wrapText="1"/>
    </xf>
    <xf numFmtId="0" fontId="13" fillId="0" borderId="26" xfId="5" applyFont="1" applyFill="1" applyBorder="1" applyAlignment="1">
      <alignment horizontal="center" vertical="top" wrapText="1"/>
    </xf>
    <xf numFmtId="0" fontId="2" fillId="0" borderId="27" xfId="0" applyFont="1" applyFill="1" applyBorder="1" applyAlignment="1">
      <alignment horizontal="center"/>
    </xf>
    <xf numFmtId="0" fontId="6" fillId="0" borderId="1" xfId="5" applyFont="1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6" fillId="0" borderId="4" xfId="5" applyFont="1" applyFill="1" applyBorder="1" applyAlignment="1">
      <alignment horizontal="center" wrapText="1"/>
    </xf>
    <xf numFmtId="0" fontId="6" fillId="0" borderId="5" xfId="5" applyFont="1" applyFill="1" applyBorder="1" applyAlignment="1">
      <alignment horizontal="center" wrapText="1"/>
    </xf>
    <xf numFmtId="49" fontId="6" fillId="0" borderId="28" xfId="6" applyNumberFormat="1" applyFont="1" applyFill="1" applyBorder="1" applyAlignment="1">
      <alignment horizontal="center" vertical="top" wrapText="1"/>
    </xf>
    <xf numFmtId="49" fontId="6" fillId="0" borderId="29" xfId="6" applyNumberFormat="1" applyFont="1" applyFill="1" applyBorder="1" applyAlignment="1">
      <alignment horizontal="center" vertical="top" wrapText="1"/>
    </xf>
    <xf numFmtId="0" fontId="17" fillId="0" borderId="0" xfId="0" applyFont="1"/>
    <xf numFmtId="49" fontId="6" fillId="0" borderId="0" xfId="6" applyNumberFormat="1" applyFont="1" applyFill="1" applyBorder="1" applyAlignment="1">
      <alignment horizontal="center" vertical="top" wrapText="1"/>
    </xf>
    <xf numFmtId="49" fontId="23" fillId="0" borderId="0" xfId="6" applyNumberFormat="1" applyFont="1" applyFill="1" applyBorder="1" applyAlignment="1">
      <alignment horizontal="center" vertical="top" wrapText="1"/>
    </xf>
    <xf numFmtId="49" fontId="6" fillId="0" borderId="0" xfId="6" applyNumberFormat="1" applyFont="1" applyFill="1" applyBorder="1" applyAlignment="1">
      <alignment horizontal="center" vertical="top" textRotation="90" wrapText="1"/>
    </xf>
    <xf numFmtId="0" fontId="6" fillId="0" borderId="0" xfId="6" applyFont="1" applyFill="1" applyBorder="1" applyAlignment="1">
      <alignment wrapText="1"/>
    </xf>
    <xf numFmtId="49" fontId="5" fillId="0" borderId="0" xfId="6" applyNumberFormat="1" applyFont="1" applyFill="1" applyBorder="1" applyAlignment="1">
      <alignment vertical="top" wrapText="1"/>
    </xf>
    <xf numFmtId="0" fontId="6" fillId="0" borderId="0" xfId="6" applyFont="1" applyFill="1" applyBorder="1"/>
    <xf numFmtId="0" fontId="5" fillId="0" borderId="0" xfId="6" applyFont="1" applyFill="1" applyBorder="1" applyAlignment="1">
      <alignment horizontal="center" wrapText="1"/>
    </xf>
    <xf numFmtId="2" fontId="5" fillId="0" borderId="0" xfId="6" applyNumberFormat="1" applyFont="1" applyFill="1" applyBorder="1" applyAlignment="1">
      <alignment horizontal="center" wrapText="1"/>
    </xf>
    <xf numFmtId="165" fontId="12" fillId="0" borderId="0" xfId="4" applyNumberFormat="1" applyFont="1" applyFill="1" applyBorder="1" applyAlignment="1" applyProtection="1">
      <alignment horizontal="center" wrapText="1"/>
    </xf>
    <xf numFmtId="0" fontId="4" fillId="0" borderId="0" xfId="6" applyFill="1" applyBorder="1" applyAlignment="1">
      <alignment horizontal="center" wrapText="1"/>
    </xf>
    <xf numFmtId="0" fontId="13" fillId="0" borderId="0" xfId="5" applyFont="1" applyFill="1" applyBorder="1" applyAlignment="1">
      <alignment horizontal="center" vertical="top" wrapText="1"/>
    </xf>
    <xf numFmtId="165" fontId="6" fillId="0" borderId="8" xfId="4" applyNumberFormat="1" applyFont="1" applyFill="1" applyBorder="1" applyAlignment="1" applyProtection="1">
      <alignment horizontal="center" wrapText="1"/>
    </xf>
    <xf numFmtId="0" fontId="18" fillId="0" borderId="0" xfId="0" applyFont="1" applyFill="1"/>
    <xf numFmtId="49" fontId="6" fillId="0" borderId="12" xfId="5" applyNumberFormat="1" applyFont="1" applyFill="1" applyBorder="1" applyAlignment="1">
      <alignment horizontal="center" vertical="top" textRotation="90" wrapText="1"/>
    </xf>
    <xf numFmtId="3" fontId="12" fillId="0" borderId="8" xfId="4" applyNumberFormat="1" applyFont="1" applyFill="1" applyBorder="1" applyAlignment="1">
      <alignment horizontal="center" wrapText="1"/>
    </xf>
    <xf numFmtId="2" fontId="5" fillId="2" borderId="7" xfId="5" applyNumberFormat="1" applyFont="1" applyFill="1" applyBorder="1" applyAlignment="1">
      <alignment horizontal="center" wrapText="1"/>
    </xf>
    <xf numFmtId="2" fontId="4" fillId="2" borderId="12" xfId="5" applyNumberFormat="1" applyFill="1" applyBorder="1" applyAlignment="1">
      <alignment horizontal="center"/>
    </xf>
    <xf numFmtId="2" fontId="4" fillId="2" borderId="15" xfId="5" applyNumberFormat="1" applyFill="1" applyBorder="1" applyAlignment="1">
      <alignment horizontal="center"/>
    </xf>
    <xf numFmtId="165" fontId="5" fillId="0" borderId="17" xfId="5" applyNumberFormat="1" applyFont="1" applyFill="1" applyBorder="1" applyAlignment="1">
      <alignment horizontal="center" wrapText="1"/>
    </xf>
    <xf numFmtId="4" fontId="0" fillId="0" borderId="0" xfId="0" applyNumberFormat="1"/>
    <xf numFmtId="165" fontId="6" fillId="0" borderId="4" xfId="4" applyNumberFormat="1" applyFont="1" applyFill="1" applyBorder="1" applyAlignment="1" applyProtection="1">
      <alignment horizontal="center" wrapText="1"/>
    </xf>
    <xf numFmtId="165" fontId="5" fillId="0" borderId="17" xfId="6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2" fontId="9" fillId="0" borderId="12" xfId="5" applyNumberFormat="1" applyFont="1" applyFill="1" applyBorder="1" applyAlignment="1">
      <alignment horizontal="center"/>
    </xf>
    <xf numFmtId="0" fontId="9" fillId="0" borderId="13" xfId="5" applyFont="1" applyFill="1" applyBorder="1" applyAlignment="1">
      <alignment horizontal="center" wrapText="1"/>
    </xf>
    <xf numFmtId="2" fontId="9" fillId="0" borderId="15" xfId="5" applyNumberFormat="1" applyFont="1" applyFill="1" applyBorder="1" applyAlignment="1">
      <alignment horizontal="center"/>
    </xf>
    <xf numFmtId="0" fontId="9" fillId="0" borderId="18" xfId="5" applyFont="1" applyFill="1" applyBorder="1" applyAlignment="1">
      <alignment horizontal="center" wrapText="1"/>
    </xf>
    <xf numFmtId="2" fontId="5" fillId="0" borderId="12" xfId="6" applyNumberFormat="1" applyFont="1" applyFill="1" applyBorder="1" applyAlignment="1">
      <alignment horizontal="center" wrapText="1"/>
    </xf>
    <xf numFmtId="165" fontId="12" fillId="0" borderId="13" xfId="4" applyNumberFormat="1" applyFont="1" applyFill="1" applyBorder="1" applyAlignment="1" applyProtection="1">
      <alignment horizontal="center" wrapText="1"/>
    </xf>
    <xf numFmtId="2" fontId="5" fillId="0" borderId="15" xfId="6" applyNumberFormat="1" applyFont="1" applyFill="1" applyBorder="1" applyAlignment="1">
      <alignment horizontal="center" wrapText="1"/>
    </xf>
    <xf numFmtId="165" fontId="12" fillId="0" borderId="18" xfId="4" applyNumberFormat="1" applyFont="1" applyFill="1" applyBorder="1" applyAlignment="1" applyProtection="1">
      <alignment horizontal="center" wrapText="1"/>
    </xf>
    <xf numFmtId="0" fontId="1" fillId="0" borderId="0" xfId="0" applyFont="1" applyBorder="1" applyAlignment="1">
      <alignment horizontal="center"/>
    </xf>
    <xf numFmtId="0" fontId="3" fillId="0" borderId="0" xfId="0" applyFont="1"/>
    <xf numFmtId="0" fontId="5" fillId="0" borderId="1" xfId="5" applyFont="1" applyFill="1" applyBorder="1" applyAlignment="1">
      <alignment wrapText="1"/>
    </xf>
    <xf numFmtId="0" fontId="3" fillId="0" borderId="3" xfId="0" applyFont="1" applyFill="1" applyBorder="1" applyAlignment="1">
      <alignment wrapText="1"/>
    </xf>
    <xf numFmtId="0" fontId="5" fillId="0" borderId="4" xfId="5" applyFont="1" applyFill="1" applyBorder="1" applyAlignment="1">
      <alignment horizontal="center" wrapText="1"/>
    </xf>
    <xf numFmtId="0" fontId="5" fillId="0" borderId="17" xfId="5" applyFont="1" applyFill="1" applyBorder="1" applyAlignment="1">
      <alignment wrapText="1"/>
    </xf>
    <xf numFmtId="0" fontId="5" fillId="0" borderId="17" xfId="5" applyFont="1" applyFill="1" applyBorder="1"/>
    <xf numFmtId="0" fontId="5" fillId="0" borderId="17" xfId="6" applyFont="1" applyFill="1" applyBorder="1" applyAlignment="1">
      <alignment wrapText="1"/>
    </xf>
    <xf numFmtId="0" fontId="5" fillId="0" borderId="17" xfId="6" applyFont="1" applyFill="1" applyBorder="1"/>
    <xf numFmtId="0" fontId="24" fillId="0" borderId="0" xfId="0" applyFont="1"/>
    <xf numFmtId="0" fontId="22" fillId="0" borderId="0" xfId="0" applyFont="1"/>
    <xf numFmtId="2" fontId="5" fillId="0" borderId="12" xfId="5" applyNumberFormat="1" applyFont="1" applyFill="1" applyBorder="1" applyAlignment="1">
      <alignment horizontal="center" wrapText="1"/>
    </xf>
    <xf numFmtId="2" fontId="5" fillId="0" borderId="15" xfId="5" applyNumberFormat="1" applyFont="1" applyFill="1" applyBorder="1" applyAlignment="1">
      <alignment horizontal="center" wrapText="1"/>
    </xf>
    <xf numFmtId="0" fontId="13" fillId="0" borderId="30" xfId="5" applyFont="1" applyFill="1" applyBorder="1" applyAlignment="1">
      <alignment horizontal="center" vertical="top" wrapText="1"/>
    </xf>
    <xf numFmtId="0" fontId="13" fillId="0" borderId="0" xfId="5" applyFont="1" applyFill="1" applyBorder="1" applyAlignment="1">
      <alignment horizontal="center" vertical="top" wrapText="1"/>
    </xf>
    <xf numFmtId="0" fontId="4" fillId="2" borderId="0" xfId="1" applyFill="1"/>
    <xf numFmtId="0" fontId="5" fillId="0" borderId="31" xfId="5" applyFont="1" applyFill="1" applyBorder="1" applyAlignment="1">
      <alignment horizontal="center" wrapText="1"/>
    </xf>
    <xf numFmtId="0" fontId="5" fillId="0" borderId="32" xfId="5" applyFont="1" applyFill="1" applyBorder="1" applyAlignment="1">
      <alignment horizontal="center" wrapText="1"/>
    </xf>
    <xf numFmtId="0" fontId="0" fillId="0" borderId="2" xfId="0" applyFill="1" applyBorder="1" applyAlignment="1">
      <alignment wrapText="1"/>
    </xf>
    <xf numFmtId="0" fontId="0" fillId="2" borderId="0" xfId="0" applyFill="1"/>
    <xf numFmtId="0" fontId="12" fillId="2" borderId="4" xfId="3" applyFont="1" applyFill="1" applyBorder="1" applyAlignment="1">
      <alignment horizontal="center" wrapText="1"/>
    </xf>
    <xf numFmtId="0" fontId="4" fillId="2" borderId="4" xfId="3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2" fillId="2" borderId="4" xfId="1" applyFont="1" applyFill="1" applyBorder="1" applyAlignment="1">
      <alignment horizontal="center" wrapText="1"/>
    </xf>
    <xf numFmtId="0" fontId="12" fillId="2" borderId="5" xfId="1" applyFont="1" applyFill="1" applyBorder="1" applyAlignment="1">
      <alignment horizontal="center" wrapText="1"/>
    </xf>
    <xf numFmtId="49" fontId="6" fillId="2" borderId="7" xfId="3" applyNumberFormat="1" applyFont="1" applyFill="1" applyBorder="1" applyAlignment="1">
      <alignment horizontal="center" vertical="top" wrapText="1"/>
    </xf>
    <xf numFmtId="0" fontId="6" fillId="2" borderId="7" xfId="3" applyNumberFormat="1" applyFont="1" applyFill="1" applyBorder="1" applyAlignment="1">
      <alignment horizontal="center" vertical="top" wrapText="1"/>
    </xf>
    <xf numFmtId="49" fontId="10" fillId="2" borderId="7" xfId="3" applyNumberFormat="1" applyFont="1" applyFill="1" applyBorder="1" applyAlignment="1">
      <alignment horizontal="center" vertical="top" textRotation="90" wrapText="1"/>
    </xf>
    <xf numFmtId="0" fontId="12" fillId="2" borderId="5" xfId="1" applyFont="1" applyFill="1" applyBorder="1" applyAlignment="1">
      <alignment vertical="top"/>
    </xf>
    <xf numFmtId="0" fontId="12" fillId="2" borderId="4" xfId="1" applyFont="1" applyFill="1" applyBorder="1" applyAlignment="1">
      <alignment wrapText="1"/>
    </xf>
    <xf numFmtId="0" fontId="12" fillId="2" borderId="4" xfId="1" applyFont="1" applyFill="1" applyBorder="1" applyAlignment="1">
      <alignment vertical="top" wrapText="1"/>
    </xf>
    <xf numFmtId="0" fontId="12" fillId="2" borderId="4" xfId="1" applyFont="1" applyFill="1" applyBorder="1"/>
    <xf numFmtId="164" fontId="12" fillId="2" borderId="4" xfId="7" applyNumberFormat="1" applyFont="1" applyFill="1" applyBorder="1" applyAlignment="1">
      <alignment horizontal="center" wrapText="1"/>
    </xf>
    <xf numFmtId="165" fontId="12" fillId="3" borderId="4" xfId="7" applyNumberFormat="1" applyFont="1" applyFill="1" applyBorder="1" applyAlignment="1" applyProtection="1">
      <alignment horizontal="center" wrapText="1"/>
    </xf>
    <xf numFmtId="2" fontId="5" fillId="2" borderId="5" xfId="1" applyNumberFormat="1" applyFont="1" applyFill="1" applyBorder="1" applyAlignment="1">
      <alignment horizontal="center" wrapText="1"/>
    </xf>
    <xf numFmtId="165" fontId="12" fillId="3" borderId="5" xfId="7" applyNumberFormat="1" applyFont="1" applyFill="1" applyBorder="1" applyAlignment="1" applyProtection="1">
      <alignment horizontal="center" wrapText="1"/>
    </xf>
    <xf numFmtId="0" fontId="26" fillId="2" borderId="4" xfId="0" applyFont="1" applyFill="1" applyBorder="1" applyAlignment="1">
      <alignment horizontal="center" vertical="top" wrapText="1"/>
    </xf>
    <xf numFmtId="2" fontId="12" fillId="3" borderId="4" xfId="7" applyNumberFormat="1" applyFont="1" applyFill="1" applyBorder="1" applyAlignment="1" applyProtection="1">
      <alignment horizontal="center" vertical="center" wrapText="1"/>
    </xf>
    <xf numFmtId="49" fontId="6" fillId="2" borderId="12" xfId="3" applyNumberFormat="1" applyFont="1" applyFill="1" applyBorder="1" applyAlignment="1">
      <alignment horizontal="center" vertical="top" wrapText="1"/>
    </xf>
    <xf numFmtId="0" fontId="6" fillId="2" borderId="12" xfId="3" applyNumberFormat="1" applyFont="1" applyFill="1" applyBorder="1" applyAlignment="1">
      <alignment horizontal="center" vertical="top" wrapText="1"/>
    </xf>
    <xf numFmtId="49" fontId="10" fillId="2" borderId="12" xfId="3" applyNumberFormat="1" applyFont="1" applyFill="1" applyBorder="1" applyAlignment="1">
      <alignment horizontal="center" vertical="top" textRotation="90" wrapText="1"/>
    </xf>
    <xf numFmtId="0" fontId="12" fillId="2" borderId="12" xfId="1" applyFont="1" applyFill="1" applyBorder="1" applyAlignment="1">
      <alignment vertical="top"/>
    </xf>
    <xf numFmtId="165" fontId="12" fillId="3" borderId="12" xfId="7" applyNumberFormat="1" applyFont="1" applyFill="1" applyBorder="1" applyAlignment="1" applyProtection="1">
      <alignment horizontal="center" wrapText="1"/>
    </xf>
    <xf numFmtId="0" fontId="6" fillId="2" borderId="16" xfId="3" applyNumberFormat="1" applyFont="1" applyFill="1" applyBorder="1" applyAlignment="1">
      <alignment horizontal="center" vertical="top" wrapText="1"/>
    </xf>
    <xf numFmtId="49" fontId="6" fillId="2" borderId="16" xfId="3" applyNumberFormat="1" applyFont="1" applyFill="1" applyBorder="1" applyAlignment="1">
      <alignment horizontal="center" vertical="top" wrapText="1"/>
    </xf>
    <xf numFmtId="49" fontId="10" fillId="2" borderId="16" xfId="3" applyNumberFormat="1" applyFont="1" applyFill="1" applyBorder="1" applyAlignment="1">
      <alignment horizontal="center" vertical="top" textRotation="90" wrapText="1"/>
    </xf>
    <xf numFmtId="0" fontId="12" fillId="2" borderId="15" xfId="1" applyFont="1" applyFill="1" applyBorder="1" applyAlignment="1">
      <alignment vertical="top"/>
    </xf>
    <xf numFmtId="3" fontId="5" fillId="2" borderId="4" xfId="1" applyNumberFormat="1" applyFont="1" applyFill="1" applyBorder="1" applyAlignment="1">
      <alignment horizontal="center" wrapText="1"/>
    </xf>
    <xf numFmtId="165" fontId="12" fillId="3" borderId="15" xfId="7" applyNumberFormat="1" applyFont="1" applyFill="1" applyBorder="1" applyAlignment="1" applyProtection="1">
      <alignment horizontal="center" wrapText="1"/>
    </xf>
    <xf numFmtId="49" fontId="10" fillId="2" borderId="12" xfId="3" applyNumberFormat="1" applyFont="1" applyFill="1" applyBorder="1" applyAlignment="1">
      <alignment horizontal="center" vertical="top" wrapText="1"/>
    </xf>
    <xf numFmtId="49" fontId="10" fillId="2" borderId="7" xfId="3" applyNumberFormat="1" applyFont="1" applyFill="1" applyBorder="1" applyAlignment="1">
      <alignment horizontal="center" vertical="top" wrapText="1"/>
    </xf>
    <xf numFmtId="0" fontId="26" fillId="2" borderId="12" xfId="0" applyFont="1" applyFill="1" applyBorder="1" applyAlignment="1">
      <alignment horizontal="center" vertical="top" wrapText="1"/>
    </xf>
    <xf numFmtId="2" fontId="12" fillId="3" borderId="12" xfId="7" applyNumberFormat="1" applyFont="1" applyFill="1" applyBorder="1" applyAlignment="1" applyProtection="1">
      <alignment horizontal="center" vertical="center" wrapText="1"/>
    </xf>
    <xf numFmtId="49" fontId="10" fillId="2" borderId="16" xfId="3" applyNumberFormat="1" applyFont="1" applyFill="1" applyBorder="1" applyAlignment="1">
      <alignment horizontal="center" vertical="top" wrapText="1"/>
    </xf>
    <xf numFmtId="2" fontId="5" fillId="2" borderId="4" xfId="1" applyNumberFormat="1" applyFont="1" applyFill="1" applyBorder="1" applyAlignment="1">
      <alignment horizontal="center" wrapText="1"/>
    </xf>
    <xf numFmtId="1" fontId="5" fillId="2" borderId="4" xfId="1" applyNumberFormat="1" applyFont="1" applyFill="1" applyBorder="1" applyAlignment="1">
      <alignment horizontal="center" wrapText="1"/>
    </xf>
    <xf numFmtId="0" fontId="11" fillId="2" borderId="4" xfId="0" applyFont="1" applyFill="1" applyBorder="1" applyAlignment="1">
      <alignment vertical="top" wrapText="1"/>
    </xf>
    <xf numFmtId="3" fontId="12" fillId="2" borderId="4" xfId="7" applyNumberFormat="1" applyFont="1" applyFill="1" applyBorder="1" applyAlignment="1">
      <alignment horizontal="center" wrapText="1"/>
    </xf>
    <xf numFmtId="3" fontId="12" fillId="3" borderId="4" xfId="7" applyNumberFormat="1" applyFont="1" applyFill="1" applyBorder="1" applyAlignment="1" applyProtection="1">
      <alignment horizontal="center" wrapText="1"/>
    </xf>
    <xf numFmtId="0" fontId="2" fillId="2" borderId="4" xfId="0" applyFont="1" applyFill="1" applyBorder="1" applyAlignment="1">
      <alignment horizontal="center"/>
    </xf>
    <xf numFmtId="0" fontId="5" fillId="0" borderId="4" xfId="5" applyFont="1" applyFill="1" applyBorder="1" applyAlignment="1">
      <alignment horizontal="center" wrapText="1"/>
    </xf>
    <xf numFmtId="0" fontId="5" fillId="0" borderId="3" xfId="5" applyFont="1" applyFill="1" applyBorder="1" applyAlignment="1">
      <alignment wrapText="1"/>
    </xf>
    <xf numFmtId="49" fontId="6" fillId="2" borderId="4" xfId="3" applyNumberFormat="1" applyFont="1" applyFill="1" applyBorder="1" applyAlignment="1">
      <alignment horizontal="center" vertical="top" wrapText="1"/>
    </xf>
    <xf numFmtId="0" fontId="6" fillId="2" borderId="4" xfId="3" applyNumberFormat="1" applyFont="1" applyFill="1" applyBorder="1" applyAlignment="1">
      <alignment horizontal="center" vertical="top" wrapText="1"/>
    </xf>
    <xf numFmtId="49" fontId="6" fillId="2" borderId="4" xfId="3" applyNumberFormat="1" applyFont="1" applyFill="1" applyBorder="1" applyAlignment="1">
      <alignment horizontal="center" vertical="top" textRotation="90" wrapText="1"/>
    </xf>
    <xf numFmtId="0" fontId="12" fillId="2" borderId="4" xfId="1" applyFont="1" applyFill="1" applyBorder="1" applyAlignment="1">
      <alignment vertical="top"/>
    </xf>
    <xf numFmtId="2" fontId="5" fillId="2" borderId="4" xfId="1" applyNumberFormat="1" applyFont="1" applyFill="1" applyBorder="1" applyAlignment="1">
      <alignment horizontal="center" wrapText="1"/>
    </xf>
    <xf numFmtId="165" fontId="12" fillId="3" borderId="4" xfId="7" applyNumberFormat="1" applyFont="1" applyFill="1" applyBorder="1" applyAlignment="1" applyProtection="1">
      <alignment horizontal="center" wrapText="1"/>
    </xf>
    <xf numFmtId="2" fontId="12" fillId="3" borderId="5" xfId="7" applyNumberFormat="1" applyFont="1" applyFill="1" applyBorder="1" applyAlignment="1" applyProtection="1">
      <alignment horizontal="center" vertical="center" wrapText="1"/>
    </xf>
    <xf numFmtId="2" fontId="4" fillId="2" borderId="4" xfId="1" applyNumberFormat="1" applyFill="1" applyBorder="1" applyAlignment="1">
      <alignment horizontal="center"/>
    </xf>
    <xf numFmtId="2" fontId="12" fillId="3" borderId="15" xfId="7" applyNumberFormat="1" applyFont="1" applyFill="1" applyBorder="1" applyAlignment="1" applyProtection="1">
      <alignment horizontal="center" vertical="center" wrapText="1"/>
    </xf>
    <xf numFmtId="49" fontId="5" fillId="2" borderId="4" xfId="1" applyNumberFormat="1" applyFont="1" applyFill="1" applyBorder="1" applyAlignment="1">
      <alignment vertical="top" wrapText="1"/>
    </xf>
    <xf numFmtId="0" fontId="12" fillId="2" borderId="5" xfId="0" applyFont="1" applyFill="1" applyBorder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15" xfId="0" applyFont="1" applyFill="1" applyBorder="1" applyAlignment="1">
      <alignment horizontal="center" wrapText="1"/>
    </xf>
    <xf numFmtId="0" fontId="6" fillId="0" borderId="4" xfId="3" applyNumberFormat="1" applyFont="1" applyFill="1" applyBorder="1" applyAlignment="1">
      <alignment horizontal="center" vertical="top" wrapText="1"/>
    </xf>
    <xf numFmtId="49" fontId="6" fillId="0" borderId="4" xfId="3" applyNumberFormat="1" applyFont="1" applyFill="1" applyBorder="1" applyAlignment="1">
      <alignment horizontal="center" vertical="top" textRotation="90" wrapText="1"/>
    </xf>
    <xf numFmtId="0" fontId="12" fillId="0" borderId="4" xfId="1" applyFont="1" applyFill="1" applyBorder="1" applyAlignment="1">
      <alignment vertical="top"/>
    </xf>
    <xf numFmtId="0" fontId="12" fillId="0" borderId="4" xfId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164" fontId="12" fillId="0" borderId="4" xfId="7" applyNumberFormat="1" applyFont="1" applyFill="1" applyBorder="1" applyAlignment="1">
      <alignment horizontal="center" vertical="center" wrapText="1"/>
    </xf>
    <xf numFmtId="2" fontId="5" fillId="0" borderId="4" xfId="1" applyNumberFormat="1" applyFont="1" applyFill="1" applyBorder="1" applyAlignment="1">
      <alignment horizontal="center" vertical="center" wrapText="1"/>
    </xf>
    <xf numFmtId="165" fontId="12" fillId="0" borderId="4" xfId="7" applyNumberFormat="1" applyFont="1" applyFill="1" applyBorder="1" applyAlignment="1" applyProtection="1">
      <alignment horizontal="center" vertical="center" wrapText="1"/>
    </xf>
    <xf numFmtId="0" fontId="4" fillId="2" borderId="5" xfId="1" applyFill="1" applyBorder="1" applyAlignment="1">
      <alignment horizontal="center"/>
    </xf>
    <xf numFmtId="2" fontId="4" fillId="0" borderId="4" xfId="1" applyNumberFormat="1" applyFill="1" applyBorder="1" applyAlignment="1">
      <alignment horizontal="center" vertical="center"/>
    </xf>
    <xf numFmtId="0" fontId="4" fillId="2" borderId="12" xfId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left" vertical="center" wrapText="1"/>
    </xf>
    <xf numFmtId="165" fontId="12" fillId="0" borderId="4" xfId="7" applyNumberFormat="1" applyFont="1" applyFill="1" applyBorder="1" applyAlignment="1" applyProtection="1">
      <alignment horizontal="center" vertical="center" wrapText="1"/>
    </xf>
    <xf numFmtId="0" fontId="4" fillId="2" borderId="15" xfId="1" applyFill="1" applyBorder="1" applyAlignment="1">
      <alignment horizontal="center"/>
    </xf>
    <xf numFmtId="49" fontId="6" fillId="0" borderId="4" xfId="3" applyNumberFormat="1" applyFont="1" applyFill="1" applyBorder="1" applyAlignment="1">
      <alignment horizontal="center" vertical="center" wrapText="1"/>
    </xf>
    <xf numFmtId="49" fontId="6" fillId="0" borderId="4" xfId="3" applyNumberFormat="1" applyFont="1" applyFill="1" applyBorder="1" applyAlignment="1">
      <alignment horizontal="center" vertical="center" wrapText="1" indent="1"/>
    </xf>
    <xf numFmtId="49" fontId="6" fillId="0" borderId="4" xfId="3" applyNumberFormat="1" applyFont="1" applyFill="1" applyBorder="1" applyAlignment="1">
      <alignment horizontal="center" vertical="center" textRotation="90" wrapText="1"/>
    </xf>
    <xf numFmtId="0" fontId="12" fillId="0" borderId="4" xfId="1" applyFont="1" applyFill="1" applyBorder="1" applyAlignment="1">
      <alignment vertical="center"/>
    </xf>
    <xf numFmtId="0" fontId="12" fillId="0" borderId="4" xfId="1" applyFont="1" applyFill="1" applyBorder="1" applyAlignment="1">
      <alignment wrapText="1"/>
    </xf>
    <xf numFmtId="49" fontId="12" fillId="0" borderId="4" xfId="0" applyNumberFormat="1" applyFont="1" applyFill="1" applyBorder="1" applyAlignment="1">
      <alignment horizontal="justify" vertical="top"/>
    </xf>
    <xf numFmtId="0" fontId="12" fillId="0" borderId="4" xfId="1" applyFont="1" applyFill="1" applyBorder="1"/>
    <xf numFmtId="165" fontId="12" fillId="0" borderId="4" xfId="7" applyNumberFormat="1" applyFont="1" applyFill="1" applyBorder="1" applyAlignment="1" applyProtection="1">
      <alignment horizontal="center" wrapText="1"/>
    </xf>
    <xf numFmtId="2" fontId="5" fillId="0" borderId="4" xfId="1" applyNumberFormat="1" applyFont="1" applyFill="1" applyBorder="1" applyAlignment="1">
      <alignment horizontal="center" wrapText="1"/>
    </xf>
    <xf numFmtId="165" fontId="12" fillId="0" borderId="4" xfId="7" applyNumberFormat="1" applyFont="1" applyFill="1" applyBorder="1" applyAlignment="1" applyProtection="1">
      <alignment horizontal="center" wrapText="1"/>
    </xf>
    <xf numFmtId="0" fontId="11" fillId="0" borderId="4" xfId="0" applyFont="1" applyFill="1" applyBorder="1" applyAlignment="1">
      <alignment vertical="top" wrapText="1"/>
    </xf>
    <xf numFmtId="49" fontId="5" fillId="0" borderId="4" xfId="1" applyNumberFormat="1" applyFont="1" applyFill="1" applyBorder="1" applyAlignment="1">
      <alignment vertical="top" wrapText="1"/>
    </xf>
    <xf numFmtId="0" fontId="12" fillId="2" borderId="5" xfId="3" applyFont="1" applyFill="1" applyBorder="1" applyAlignment="1">
      <alignment horizontal="center" wrapText="1"/>
    </xf>
    <xf numFmtId="0" fontId="4" fillId="2" borderId="5" xfId="3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49" fontId="6" fillId="2" borderId="5" xfId="3" applyNumberFormat="1" applyFont="1" applyFill="1" applyBorder="1" applyAlignment="1">
      <alignment horizontal="center" vertical="top" wrapText="1"/>
    </xf>
    <xf numFmtId="0" fontId="0" fillId="2" borderId="4" xfId="0" applyFill="1" applyBorder="1" applyAlignment="1">
      <alignment horizontal="center" vertical="top" wrapText="1"/>
    </xf>
    <xf numFmtId="2" fontId="12" fillId="3" borderId="4" xfId="7" applyNumberFormat="1" applyFont="1" applyFill="1" applyBorder="1" applyAlignment="1" applyProtection="1">
      <alignment horizontal="center" vertical="center" wrapText="1"/>
    </xf>
    <xf numFmtId="0" fontId="12" fillId="2" borderId="4" xfId="0" applyFont="1" applyFill="1" applyBorder="1" applyAlignment="1">
      <alignment wrapText="1"/>
    </xf>
    <xf numFmtId="0" fontId="12" fillId="2" borderId="4" xfId="0" applyFont="1" applyFill="1" applyBorder="1" applyAlignment="1">
      <alignment horizontal="center" wrapText="1"/>
    </xf>
    <xf numFmtId="0" fontId="4" fillId="2" borderId="4" xfId="1" applyFill="1" applyBorder="1"/>
    <xf numFmtId="0" fontId="26" fillId="0" borderId="4" xfId="0" applyFont="1" applyFill="1" applyBorder="1" applyAlignment="1">
      <alignment horizontal="center" vertical="top" wrapText="1"/>
    </xf>
    <xf numFmtId="0" fontId="4" fillId="0" borderId="4" xfId="1" applyFill="1" applyBorder="1" applyAlignment="1">
      <alignment horizontal="center" vertical="center"/>
    </xf>
    <xf numFmtId="49" fontId="6" fillId="2" borderId="15" xfId="3" applyNumberFormat="1" applyFont="1" applyFill="1" applyBorder="1" applyAlignment="1">
      <alignment horizontal="center" vertical="top" wrapText="1"/>
    </xf>
    <xf numFmtId="49" fontId="6" fillId="2" borderId="0" xfId="3" applyNumberFormat="1" applyFont="1" applyFill="1" applyBorder="1" applyAlignment="1">
      <alignment horizontal="center" vertical="top" wrapText="1"/>
    </xf>
    <xf numFmtId="0" fontId="6" fillId="2" borderId="0" xfId="3" applyNumberFormat="1" applyFont="1" applyFill="1" applyBorder="1" applyAlignment="1">
      <alignment horizontal="center" vertical="top" wrapText="1"/>
    </xf>
    <xf numFmtId="49" fontId="6" fillId="2" borderId="0" xfId="3" applyNumberFormat="1" applyFont="1" applyFill="1" applyBorder="1" applyAlignment="1">
      <alignment horizontal="center" vertical="top" textRotation="90" wrapText="1"/>
    </xf>
    <xf numFmtId="0" fontId="12" fillId="2" borderId="0" xfId="1" applyFont="1" applyFill="1" applyBorder="1" applyAlignment="1">
      <alignment vertical="top"/>
    </xf>
    <xf numFmtId="0" fontId="12" fillId="2" borderId="0" xfId="1" applyFont="1" applyFill="1" applyBorder="1" applyAlignment="1">
      <alignment wrapText="1"/>
    </xf>
    <xf numFmtId="49" fontId="5" fillId="2" borderId="0" xfId="0" applyNumberFormat="1" applyFont="1" applyFill="1" applyBorder="1" applyAlignment="1">
      <alignment vertical="top" wrapText="1"/>
    </xf>
    <xf numFmtId="0" fontId="6" fillId="2" borderId="0" xfId="0" applyFont="1" applyFill="1" applyBorder="1" applyAlignment="1">
      <alignment wrapText="1"/>
    </xf>
    <xf numFmtId="1" fontId="5" fillId="2" borderId="0" xfId="1" applyNumberFormat="1" applyFont="1" applyFill="1" applyBorder="1" applyAlignment="1">
      <alignment horizontal="center" wrapText="1"/>
    </xf>
    <xf numFmtId="165" fontId="12" fillId="3" borderId="0" xfId="7" applyNumberFormat="1" applyFont="1" applyFill="1" applyBorder="1" applyAlignment="1" applyProtection="1">
      <alignment horizontal="center" wrapText="1"/>
    </xf>
    <xf numFmtId="0" fontId="0" fillId="2" borderId="0" xfId="0" applyFill="1" applyBorder="1" applyAlignment="1">
      <alignment horizontal="center" vertical="top" wrapText="1"/>
    </xf>
    <xf numFmtId="0" fontId="4" fillId="2" borderId="0" xfId="1" applyFill="1" applyBorder="1"/>
    <xf numFmtId="0" fontId="4" fillId="0" borderId="0" xfId="1"/>
    <xf numFmtId="0" fontId="4" fillId="2" borderId="4" xfId="3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2" fontId="4" fillId="2" borderId="4" xfId="1" applyNumberFormat="1" applyFont="1" applyFill="1" applyBorder="1" applyAlignment="1">
      <alignment horizontal="center"/>
    </xf>
    <xf numFmtId="1" fontId="12" fillId="2" borderId="4" xfId="7" applyNumberFormat="1" applyFont="1" applyFill="1" applyBorder="1" applyAlignment="1">
      <alignment horizontal="center" wrapText="1"/>
    </xf>
    <xf numFmtId="1" fontId="12" fillId="3" borderId="4" xfId="7" applyNumberFormat="1" applyFont="1" applyFill="1" applyBorder="1" applyAlignment="1" applyProtection="1">
      <alignment horizontal="center" wrapText="1"/>
    </xf>
    <xf numFmtId="0" fontId="4" fillId="2" borderId="5" xfId="1" applyFont="1" applyFill="1" applyBorder="1" applyAlignment="1">
      <alignment horizontal="center"/>
    </xf>
    <xf numFmtId="0" fontId="4" fillId="2" borderId="12" xfId="1" applyFont="1" applyFill="1" applyBorder="1" applyAlignment="1">
      <alignment horizontal="center"/>
    </xf>
    <xf numFmtId="0" fontId="4" fillId="2" borderId="15" xfId="1" applyFont="1" applyFill="1" applyBorder="1" applyAlignment="1">
      <alignment horizontal="center"/>
    </xf>
    <xf numFmtId="0" fontId="4" fillId="0" borderId="5" xfId="1" applyBorder="1" applyAlignment="1">
      <alignment horizontal="center"/>
    </xf>
    <xf numFmtId="0" fontId="4" fillId="0" borderId="12" xfId="1" applyBorder="1" applyAlignment="1">
      <alignment horizontal="center"/>
    </xf>
    <xf numFmtId="0" fontId="4" fillId="0" borderId="15" xfId="1" applyBorder="1" applyAlignment="1">
      <alignment horizontal="center"/>
    </xf>
    <xf numFmtId="49" fontId="6" fillId="0" borderId="0" xfId="3" applyNumberFormat="1" applyFont="1" applyFill="1" applyBorder="1" applyAlignment="1">
      <alignment horizontal="center" vertical="center" wrapText="1"/>
    </xf>
    <xf numFmtId="49" fontId="6" fillId="0" borderId="0" xfId="3" applyNumberFormat="1" applyFont="1" applyFill="1" applyBorder="1" applyAlignment="1">
      <alignment horizontal="center" vertical="center" wrapText="1" indent="1"/>
    </xf>
    <xf numFmtId="49" fontId="6" fillId="0" borderId="0" xfId="3" applyNumberFormat="1" applyFont="1" applyFill="1" applyBorder="1" applyAlignment="1">
      <alignment horizontal="center" vertical="center" textRotation="90" wrapText="1"/>
    </xf>
    <xf numFmtId="0" fontId="12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wrapText="1"/>
    </xf>
    <xf numFmtId="49" fontId="5" fillId="0" borderId="0" xfId="1" applyNumberFormat="1" applyFont="1" applyFill="1" applyBorder="1" applyAlignment="1">
      <alignment vertical="top" wrapText="1"/>
    </xf>
    <xf numFmtId="0" fontId="12" fillId="0" borderId="0" xfId="1" applyFont="1" applyFill="1" applyBorder="1"/>
    <xf numFmtId="164" fontId="12" fillId="0" borderId="0" xfId="7" applyNumberFormat="1" applyFont="1" applyFill="1" applyBorder="1" applyAlignment="1">
      <alignment horizontal="center" vertical="center" wrapText="1"/>
    </xf>
    <xf numFmtId="165" fontId="12" fillId="0" borderId="0" xfId="7" applyNumberFormat="1" applyFont="1" applyFill="1" applyBorder="1" applyAlignment="1" applyProtection="1">
      <alignment horizontal="center" wrapText="1"/>
    </xf>
    <xf numFmtId="49" fontId="6" fillId="2" borderId="7" xfId="3" applyNumberFormat="1" applyFont="1" applyFill="1" applyBorder="1" applyAlignment="1">
      <alignment horizontal="center" vertical="top" textRotation="90" wrapText="1"/>
    </xf>
    <xf numFmtId="49" fontId="6" fillId="2" borderId="12" xfId="3" applyNumberFormat="1" applyFont="1" applyFill="1" applyBorder="1" applyAlignment="1">
      <alignment horizontal="center" vertical="top" textRotation="90" wrapText="1"/>
    </xf>
    <xf numFmtId="49" fontId="6" fillId="2" borderId="16" xfId="3" applyNumberFormat="1" applyFont="1" applyFill="1" applyBorder="1" applyAlignment="1">
      <alignment horizontal="center" vertical="top" textRotation="90" wrapText="1"/>
    </xf>
    <xf numFmtId="164" fontId="5" fillId="2" borderId="4" xfId="7" applyNumberFormat="1" applyFont="1" applyFill="1" applyBorder="1" applyAlignment="1">
      <alignment horizontal="center" wrapText="1"/>
    </xf>
    <xf numFmtId="165" fontId="5" fillId="3" borderId="4" xfId="7" applyNumberFormat="1" applyFont="1" applyFill="1" applyBorder="1" applyAlignment="1" applyProtection="1">
      <alignment horizontal="center" wrapText="1"/>
    </xf>
    <xf numFmtId="49" fontId="10" fillId="2" borderId="0" xfId="3" applyNumberFormat="1" applyFont="1" applyFill="1" applyBorder="1" applyAlignment="1">
      <alignment horizontal="center" vertical="center" textRotation="90" wrapText="1"/>
    </xf>
    <xf numFmtId="49" fontId="10" fillId="2" borderId="0" xfId="3" applyNumberFormat="1" applyFont="1" applyFill="1" applyBorder="1" applyAlignment="1">
      <alignment horizontal="center" vertical="center" textRotation="90" wrapText="1"/>
    </xf>
    <xf numFmtId="0" fontId="4" fillId="0" borderId="0" xfId="1" applyFont="1"/>
    <xf numFmtId="0" fontId="12" fillId="2" borderId="1" xfId="1" applyFont="1" applyFill="1" applyBorder="1" applyAlignment="1">
      <alignment horizontal="center" wrapText="1"/>
    </xf>
    <xf numFmtId="0" fontId="12" fillId="2" borderId="3" xfId="1" applyFont="1" applyFill="1" applyBorder="1" applyAlignment="1">
      <alignment horizontal="center" wrapText="1"/>
    </xf>
    <xf numFmtId="0" fontId="4" fillId="2" borderId="30" xfId="1" applyFill="1" applyBorder="1" applyAlignment="1">
      <alignment horizontal="center"/>
    </xf>
    <xf numFmtId="0" fontId="4" fillId="2" borderId="22" xfId="1" applyFill="1" applyBorder="1" applyAlignment="1">
      <alignment horizontal="center"/>
    </xf>
    <xf numFmtId="0" fontId="28" fillId="2" borderId="5" xfId="1" applyFont="1" applyFill="1" applyBorder="1" applyAlignment="1">
      <alignment horizontal="center" vertical="top" wrapText="1"/>
    </xf>
    <xf numFmtId="49" fontId="12" fillId="2" borderId="4" xfId="8" applyNumberFormat="1" applyFont="1" applyFill="1" applyBorder="1" applyAlignment="1">
      <alignment horizontal="justify" vertical="top"/>
    </xf>
    <xf numFmtId="164" fontId="12" fillId="2" borderId="4" xfId="12" applyNumberFormat="1" applyFont="1" applyFill="1" applyBorder="1" applyAlignment="1">
      <alignment horizontal="center" wrapText="1"/>
    </xf>
    <xf numFmtId="165" fontId="12" fillId="3" borderId="4" xfId="12" applyNumberFormat="1" applyFont="1" applyFill="1" applyBorder="1" applyAlignment="1" applyProtection="1">
      <alignment horizontal="center" wrapText="1"/>
    </xf>
    <xf numFmtId="165" fontId="12" fillId="3" borderId="5" xfId="12" applyNumberFormat="1" applyFont="1" applyFill="1" applyBorder="1" applyAlignment="1" applyProtection="1">
      <alignment horizontal="center" wrapText="1"/>
    </xf>
    <xf numFmtId="0" fontId="26" fillId="2" borderId="5" xfId="0" applyFont="1" applyFill="1" applyBorder="1" applyAlignment="1">
      <alignment vertical="top" wrapText="1"/>
    </xf>
    <xf numFmtId="2" fontId="12" fillId="3" borderId="4" xfId="12" applyNumberFormat="1" applyFont="1" applyFill="1" applyBorder="1" applyAlignment="1" applyProtection="1">
      <alignment horizontal="center" vertical="center" wrapText="1"/>
    </xf>
    <xf numFmtId="0" fontId="28" fillId="2" borderId="12" xfId="1" applyFont="1" applyFill="1" applyBorder="1" applyAlignment="1">
      <alignment horizontal="center" vertical="top" wrapText="1"/>
    </xf>
    <xf numFmtId="0" fontId="12" fillId="2" borderId="12" xfId="1" applyFont="1" applyFill="1" applyBorder="1" applyAlignment="1">
      <alignment horizontal="center" vertical="top" wrapText="1"/>
    </xf>
    <xf numFmtId="165" fontId="12" fillId="3" borderId="12" xfId="12" applyNumberFormat="1" applyFont="1" applyFill="1" applyBorder="1" applyAlignment="1" applyProtection="1">
      <alignment horizontal="center" wrapText="1"/>
    </xf>
    <xf numFmtId="0" fontId="0" fillId="2" borderId="12" xfId="0" applyFill="1" applyBorder="1" applyAlignment="1">
      <alignment vertical="top" wrapText="1"/>
    </xf>
    <xf numFmtId="0" fontId="28" fillId="2" borderId="15" xfId="1" applyFont="1" applyFill="1" applyBorder="1" applyAlignment="1">
      <alignment horizontal="center" vertical="top" wrapText="1"/>
    </xf>
    <xf numFmtId="0" fontId="12" fillId="2" borderId="15" xfId="1" applyFont="1" applyFill="1" applyBorder="1" applyAlignment="1">
      <alignment horizontal="center" vertical="top" wrapText="1"/>
    </xf>
    <xf numFmtId="165" fontId="12" fillId="3" borderId="15" xfId="12" applyNumberFormat="1" applyFont="1" applyFill="1" applyBorder="1" applyAlignment="1" applyProtection="1">
      <alignment horizontal="center" wrapText="1"/>
    </xf>
    <xf numFmtId="0" fontId="0" fillId="2" borderId="15" xfId="0" applyFill="1" applyBorder="1" applyAlignment="1">
      <alignment vertical="top" wrapText="1"/>
    </xf>
    <xf numFmtId="0" fontId="4" fillId="2" borderId="0" xfId="1" applyFont="1" applyFill="1"/>
    <xf numFmtId="0" fontId="2" fillId="2" borderId="27" xfId="0" applyFont="1" applyFill="1" applyBorder="1" applyAlignment="1">
      <alignment horizontal="center"/>
    </xf>
    <xf numFmtId="0" fontId="28" fillId="2" borderId="19" xfId="1" applyFont="1" applyFill="1" applyBorder="1" applyAlignment="1">
      <alignment horizontal="center" vertical="top" wrapText="1"/>
    </xf>
    <xf numFmtId="0" fontId="28" fillId="2" borderId="7" xfId="1" applyFont="1" applyFill="1" applyBorder="1" applyAlignment="1">
      <alignment horizontal="center" vertical="top" wrapText="1"/>
    </xf>
    <xf numFmtId="0" fontId="12" fillId="2" borderId="7" xfId="1" applyFont="1" applyFill="1" applyBorder="1" applyAlignment="1">
      <alignment vertical="top"/>
    </xf>
    <xf numFmtId="0" fontId="12" fillId="2" borderId="8" xfId="1" applyFont="1" applyFill="1" applyBorder="1" applyAlignment="1">
      <alignment wrapText="1"/>
    </xf>
    <xf numFmtId="49" fontId="12" fillId="2" borderId="8" xfId="8" applyNumberFormat="1" applyFont="1" applyFill="1" applyBorder="1" applyAlignment="1">
      <alignment horizontal="justify" vertical="top"/>
    </xf>
    <xf numFmtId="0" fontId="12" fillId="2" borderId="8" xfId="1" applyFont="1" applyFill="1" applyBorder="1"/>
    <xf numFmtId="164" fontId="12" fillId="2" borderId="8" xfId="12" applyNumberFormat="1" applyFont="1" applyFill="1" applyBorder="1" applyAlignment="1">
      <alignment horizontal="center" wrapText="1"/>
    </xf>
    <xf numFmtId="165" fontId="12" fillId="3" borderId="8" xfId="12" applyNumberFormat="1" applyFont="1" applyFill="1" applyBorder="1" applyAlignment="1" applyProtection="1">
      <alignment horizontal="center" wrapText="1"/>
    </xf>
    <xf numFmtId="165" fontId="12" fillId="3" borderId="9" xfId="12" applyNumberFormat="1" applyFont="1" applyFill="1" applyBorder="1" applyAlignment="1" applyProtection="1">
      <alignment horizontal="center" wrapText="1"/>
    </xf>
    <xf numFmtId="0" fontId="26" fillId="2" borderId="33" xfId="0" applyFont="1" applyFill="1" applyBorder="1" applyAlignment="1">
      <alignment vertical="top" wrapText="1"/>
    </xf>
    <xf numFmtId="2" fontId="12" fillId="3" borderId="3" xfId="12" applyNumberFormat="1" applyFont="1" applyFill="1" applyBorder="1" applyAlignment="1" applyProtection="1">
      <alignment horizontal="center" vertical="center" wrapText="1"/>
    </xf>
    <xf numFmtId="0" fontId="28" fillId="2" borderId="14" xfId="1" applyFont="1" applyFill="1" applyBorder="1" applyAlignment="1">
      <alignment horizontal="center" vertical="top" wrapText="1"/>
    </xf>
    <xf numFmtId="165" fontId="12" fillId="3" borderId="13" xfId="12" applyNumberFormat="1" applyFont="1" applyFill="1" applyBorder="1" applyAlignment="1" applyProtection="1">
      <alignment horizontal="center" wrapText="1"/>
    </xf>
    <xf numFmtId="0" fontId="0" fillId="2" borderId="34" xfId="0" applyFill="1" applyBorder="1" applyAlignment="1">
      <alignment vertical="top" wrapText="1"/>
    </xf>
    <xf numFmtId="0" fontId="12" fillId="2" borderId="16" xfId="1" applyFont="1" applyFill="1" applyBorder="1" applyAlignment="1">
      <alignment horizontal="center" vertical="top" wrapText="1"/>
    </xf>
    <xf numFmtId="0" fontId="12" fillId="2" borderId="16" xfId="1" applyFont="1" applyFill="1" applyBorder="1" applyAlignment="1">
      <alignment vertical="top"/>
    </xf>
    <xf numFmtId="0" fontId="12" fillId="2" borderId="17" xfId="1" applyFont="1" applyFill="1" applyBorder="1" applyAlignment="1">
      <alignment wrapText="1"/>
    </xf>
    <xf numFmtId="0" fontId="12" fillId="2" borderId="17" xfId="1" applyFont="1" applyFill="1" applyBorder="1"/>
    <xf numFmtId="165" fontId="12" fillId="3" borderId="17" xfId="12" applyNumberFormat="1" applyFont="1" applyFill="1" applyBorder="1" applyAlignment="1" applyProtection="1">
      <alignment horizontal="center" wrapText="1"/>
    </xf>
    <xf numFmtId="165" fontId="12" fillId="3" borderId="18" xfId="12" applyNumberFormat="1" applyFont="1" applyFill="1" applyBorder="1" applyAlignment="1" applyProtection="1">
      <alignment horizontal="center" wrapText="1"/>
    </xf>
    <xf numFmtId="165" fontId="12" fillId="3" borderId="3" xfId="12" applyNumberFormat="1" applyFont="1" applyFill="1" applyBorder="1" applyAlignment="1" applyProtection="1">
      <alignment horizontal="center" wrapText="1"/>
    </xf>
    <xf numFmtId="0" fontId="12" fillId="2" borderId="8" xfId="1" applyFont="1" applyFill="1" applyBorder="1" applyAlignment="1">
      <alignment vertical="top" wrapText="1"/>
    </xf>
    <xf numFmtId="0" fontId="28" fillId="2" borderId="20" xfId="1" applyFont="1" applyFill="1" applyBorder="1" applyAlignment="1">
      <alignment horizontal="center" vertical="top" wrapText="1"/>
    </xf>
    <xf numFmtId="0" fontId="0" fillId="2" borderId="35" xfId="0" applyFill="1" applyBorder="1" applyAlignment="1">
      <alignment vertical="top" wrapText="1"/>
    </xf>
    <xf numFmtId="0" fontId="12" fillId="2" borderId="3" xfId="0" applyFont="1" applyFill="1" applyBorder="1" applyAlignment="1">
      <alignment wrapText="1"/>
    </xf>
  </cellXfs>
  <cellStyles count="13">
    <cellStyle name="Обычный" xfId="0" builtinId="0"/>
    <cellStyle name="Обычный 2" xfId="1"/>
    <cellStyle name="Обычный 2 10" xfId="5"/>
    <cellStyle name="Обычный 2 2" xfId="8"/>
    <cellStyle name="Обычный 2 2 2" xfId="3"/>
    <cellStyle name="Обычный 2 9" xfId="6"/>
    <cellStyle name="Обычный 3" xfId="9"/>
    <cellStyle name="Пояснение 2" xfId="10"/>
    <cellStyle name="Процентный 2" xfId="7"/>
    <cellStyle name="Процентный 2 2" xfId="11"/>
    <cellStyle name="Процентный 2 2 2" xfId="12"/>
    <cellStyle name="Процентный 3" xfId="2"/>
    <cellStyle name="Процентный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-01360138\Post\2017\&#1052;&#1047;%20&#1054;&#1058;&#1063;&#1045;&#1058;\3%20&#1050;&#1042;\&#1054;&#1078;&#1080;&#1076;&#1072;&#1077;&#1084;&#1086;&#1077;\&#1076;&#1083;&#1103;%20&#1043;&#1054;&#1051;&#1059;&#1041;&#1068;%20&#1086;&#1078;&#1080;&#1076;&#1072;&#1077;&#1084;&#1086;&#1077;\&#1096;&#1082;&#1086;&#1083;&#109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73;&#1088;&#1072;&#1079;&#1086;&#1074;&#1072;&#1085;&#1080;&#1077;/&#1078;&#1076;&#1094;/&#1089;&#1072;&#1076;&#1099;%20&#1079;&#1072;%202018%20&#1075;&#1086;&#10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-01360138\Post\2018\&#1053;&#1054;&#1056;&#1052;&#1040;&#1058;&#1048;&#1042;\&#1088;&#1077;&#1077;&#1089;&#1090;&#1088;&#1086;&#1074;&#1099;&#1077;%20&#1089;&#1074;&#1086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О"/>
      <sheetName val="оценка НОО"/>
      <sheetName val="ООО"/>
      <sheetName val="оценка ООО"/>
      <sheetName val="СОО"/>
      <sheetName val="оценка СОО"/>
      <sheetName val="ДО"/>
      <sheetName val="оценка ДО"/>
    </sheetNames>
    <sheetDataSet>
      <sheetData sheetId="0" refreshError="1">
        <row r="9">
          <cell r="J9">
            <v>100</v>
          </cell>
        </row>
        <row r="15">
          <cell r="I15">
            <v>100</v>
          </cell>
          <cell r="J15">
            <v>100</v>
          </cell>
        </row>
        <row r="249">
          <cell r="I249">
            <v>100</v>
          </cell>
          <cell r="J249">
            <v>100</v>
          </cell>
        </row>
        <row r="255">
          <cell r="I255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оценок по услугам"/>
      <sheetName val="1"/>
      <sheetName val="2"/>
      <sheetName val="7"/>
      <sheetName val="8"/>
      <sheetName val="10"/>
      <sheetName val="12"/>
      <sheetName val="17"/>
      <sheetName val="21"/>
      <sheetName val="31"/>
      <sheetName val="32"/>
      <sheetName val="34"/>
      <sheetName val="44"/>
      <sheetName val="52"/>
      <sheetName val="79"/>
      <sheetName val="95"/>
      <sheetName val="102"/>
      <sheetName val="120"/>
      <sheetName val="121"/>
      <sheetName val="204"/>
      <sheetName val="222"/>
      <sheetName val="231"/>
      <sheetName val="248"/>
      <sheetName val="257"/>
      <sheetName val="269"/>
      <sheetName val="273"/>
      <sheetName val="274"/>
      <sheetName val="295"/>
      <sheetName val="131"/>
      <sheetName val="153"/>
    </sheetNames>
    <sheetDataSet>
      <sheetData sheetId="0">
        <row r="4">
          <cell r="B4" t="str">
            <v>801011О.99.0.БВ24АВ40000</v>
          </cell>
        </row>
        <row r="5">
          <cell r="B5" t="str">
            <v>11Д45000100400301060100</v>
          </cell>
        </row>
        <row r="6">
          <cell r="B6" t="str">
            <v>11Д45000100500301049100</v>
          </cell>
        </row>
        <row r="7">
          <cell r="B7" t="str">
            <v>11Д45000100500301067100</v>
          </cell>
        </row>
        <row r="8">
          <cell r="B8" t="str">
            <v>801011О.99.0.БВ24АВ42000</v>
          </cell>
        </row>
        <row r="9">
          <cell r="B9" t="str">
            <v>11Д45000100400301060100</v>
          </cell>
        </row>
        <row r="10">
          <cell r="B10" t="str">
            <v>11Д45000100500301049100</v>
          </cell>
        </row>
        <row r="11">
          <cell r="B11" t="str">
            <v>11Д45000100500301067100</v>
          </cell>
        </row>
        <row r="12">
          <cell r="B12" t="str">
            <v>801011О.99.0.БВ24АК62000</v>
          </cell>
        </row>
        <row r="16">
          <cell r="B16" t="str">
            <v>801011О.99.0.БВ24АК62000</v>
          </cell>
        </row>
        <row r="17">
          <cell r="B17" t="str">
            <v>11Д45000300500301065100</v>
          </cell>
        </row>
        <row r="18">
          <cell r="B18" t="str">
            <v>11Д45000301000301047100</v>
          </cell>
        </row>
        <row r="19">
          <cell r="B19" t="str">
            <v>11Д45000301000301065100</v>
          </cell>
        </row>
        <row r="20">
          <cell r="B20" t="str">
            <v>8010110.99.0.БВ24ДП02000</v>
          </cell>
        </row>
        <row r="21">
          <cell r="B21" t="str">
            <v>11Д45000100400501068100</v>
          </cell>
        </row>
        <row r="22">
          <cell r="B22" t="str">
            <v>11Д45000100500501047100</v>
          </cell>
        </row>
        <row r="23">
          <cell r="B23" t="str">
            <v>11Д45000100500501065100</v>
          </cell>
        </row>
        <row r="24">
          <cell r="B24" t="str">
            <v>8010110.99.0.БВ24ГД82000</v>
          </cell>
        </row>
        <row r="25">
          <cell r="B25" t="str">
            <v>11Д45000300500501063100</v>
          </cell>
        </row>
        <row r="26">
          <cell r="B26" t="str">
            <v>11Д45000301000501045100</v>
          </cell>
        </row>
        <row r="27">
          <cell r="B27" t="str">
            <v>11Д45000301000501063100</v>
          </cell>
        </row>
        <row r="28">
          <cell r="B28" t="str">
            <v>8010110.99.0.БВ24ДП02000</v>
          </cell>
        </row>
        <row r="29">
          <cell r="B29" t="str">
            <v>11Д45000301000301065100</v>
          </cell>
        </row>
        <row r="30">
          <cell r="B30" t="str">
            <v>11Д45000301000301047100</v>
          </cell>
        </row>
        <row r="31">
          <cell r="B31" t="str">
            <v>11Д45000301000301065100</v>
          </cell>
        </row>
        <row r="32">
          <cell r="B32" t="str">
            <v>8010110.99.0.БВ24ДП00000</v>
          </cell>
        </row>
        <row r="40">
          <cell r="B40" t="str">
            <v>801011О.99.0.БВ24АЛ80000</v>
          </cell>
        </row>
        <row r="44">
          <cell r="B44" t="str">
            <v>801011О.99.0.БВ24АК60000</v>
          </cell>
        </row>
        <row r="48">
          <cell r="B48" t="str">
            <v>8010110.99.0.БВ24ГЖ00000</v>
          </cell>
        </row>
        <row r="52">
          <cell r="B52" t="str">
            <v>801011О.99.0.БВ24ДП02000</v>
          </cell>
        </row>
        <row r="56">
          <cell r="B56" t="str">
            <v>8010110.99.БВ24ДП00000</v>
          </cell>
        </row>
        <row r="60">
          <cell r="B60" t="str">
            <v>8532110.99.0.БВ19АА12000</v>
          </cell>
        </row>
        <row r="64">
          <cell r="B64" t="str">
            <v>853211О.99.0.БВ19АА14000</v>
          </cell>
        </row>
        <row r="68">
          <cell r="B68" t="str">
            <v>853211О.99.0.БВ19АА54000</v>
          </cell>
        </row>
        <row r="72">
          <cell r="B72" t="str">
            <v>853211О.99.0.БВ19АА56000</v>
          </cell>
        </row>
        <row r="80">
          <cell r="B80" t="str">
            <v>8532110.99.0.БВ19АБ40000</v>
          </cell>
        </row>
        <row r="84">
          <cell r="B84" t="str">
            <v>853211О.99.0.БВ19АА24000</v>
          </cell>
        </row>
        <row r="88">
          <cell r="B88" t="str">
            <v>853211О.99.0.БВ19АА26000</v>
          </cell>
        </row>
        <row r="92">
          <cell r="B92" t="str">
            <v>8532110.99.0.БВ19АА66000</v>
          </cell>
        </row>
        <row r="96">
          <cell r="B96" t="str">
            <v>853211О.99.0.БВ19АА68000</v>
          </cell>
        </row>
        <row r="104">
          <cell r="B104" t="str">
            <v>853211О.99.0.БВ19АА24000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53">
          <cell r="A53" t="str">
            <v>804200О.99.0.ББ52АЕ04000</v>
          </cell>
        </row>
        <row r="54">
          <cell r="A54" t="str">
            <v>804200О.99.0.ББ52АЕ28000</v>
          </cell>
        </row>
        <row r="55">
          <cell r="A55" t="str">
            <v>804200О.99.0.ББ52АЕ52000</v>
          </cell>
        </row>
        <row r="56">
          <cell r="A56" t="str">
            <v>804200О.99.0.ББ52АЕ76000</v>
          </cell>
        </row>
        <row r="57">
          <cell r="A57" t="str">
            <v>804200О.99.0.ББ52АЖ00000</v>
          </cell>
        </row>
        <row r="58">
          <cell r="A58" t="str">
            <v>804200О.99.0.ББ52АЖ24000</v>
          </cell>
        </row>
        <row r="62">
          <cell r="A62" t="str">
            <v>880900О.99.0.БА84АА00000</v>
          </cell>
        </row>
        <row r="63">
          <cell r="A63" t="str">
            <v>880900О.99.0.БА85АА00000</v>
          </cell>
        </row>
        <row r="64">
          <cell r="A64" t="str">
            <v>880900О.99.0.БА86АА00000</v>
          </cell>
        </row>
        <row r="66">
          <cell r="A66" t="str">
            <v>Р.01.1.0001.0001.001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40"/>
  <sheetViews>
    <sheetView tabSelected="1" view="pageBreakPreview" zoomScale="70" zoomScaleNormal="70" zoomScaleSheetLayoutView="70" workbookViewId="0">
      <selection activeCell="I7" sqref="I7"/>
    </sheetView>
  </sheetViews>
  <sheetFormatPr defaultRowHeight="15" x14ac:dyDescent="0.25"/>
  <cols>
    <col min="1" max="1" width="9.140625" style="3"/>
    <col min="2" max="2" width="22.42578125" style="159" customWidth="1"/>
    <col min="3" max="3" width="31" style="159" customWidth="1"/>
    <col min="4" max="6" width="8.5703125" hidden="1" customWidth="1"/>
    <col min="7" max="7" width="10.710937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1"/>
      <c r="C3" s="11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s="27" customFormat="1" ht="63.75" customHeight="1" thickBot="1" x14ac:dyDescent="0.3">
      <c r="A4" s="14" t="s">
        <v>14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21">
        <v>100</v>
      </c>
      <c r="M4" s="22">
        <f>IF(L4/K4*100&gt;100,100,L4/K4*100)</f>
        <v>100</v>
      </c>
      <c r="N4" s="23">
        <f>(M4+M5)/2</f>
        <v>100</v>
      </c>
      <c r="O4" s="24">
        <f>(N4+N7)/2</f>
        <v>100</v>
      </c>
      <c r="P4" s="25" t="s">
        <v>24</v>
      </c>
      <c r="Q4" s="26"/>
    </row>
    <row r="5" spans="1:17" s="27" customFormat="1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91.7</v>
      </c>
      <c r="L5" s="34">
        <v>91.7</v>
      </c>
      <c r="M5" s="22">
        <f>IF(L5/K5*100&gt;100,100,L5/K5*100)</f>
        <v>100</v>
      </c>
      <c r="N5" s="35"/>
      <c r="O5" s="36"/>
      <c r="P5" s="37"/>
      <c r="Q5" s="26"/>
    </row>
    <row r="6" spans="1:17" s="27" customFormat="1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0</v>
      </c>
      <c r="L6" s="33">
        <v>0</v>
      </c>
      <c r="M6" s="22">
        <v>0</v>
      </c>
      <c r="N6" s="38"/>
      <c r="O6" s="36"/>
      <c r="P6" s="37"/>
      <c r="Q6" s="26"/>
    </row>
    <row r="7" spans="1:17" s="27" customFormat="1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44">
        <v>24</v>
      </c>
      <c r="L7" s="44">
        <v>27</v>
      </c>
      <c r="M7" s="22">
        <f>IF(L7/K7*100&gt;100,100,L7/K7*100)</f>
        <v>100</v>
      </c>
      <c r="N7" s="45">
        <f>M7</f>
        <v>100</v>
      </c>
      <c r="O7" s="46"/>
      <c r="P7" s="37"/>
      <c r="Q7" s="47"/>
    </row>
    <row r="8" spans="1:17" customFormat="1" ht="63.75" hidden="1" customHeight="1" x14ac:dyDescent="0.25">
      <c r="A8" s="4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50" t="s">
        <v>21</v>
      </c>
      <c r="I8" s="51" t="s">
        <v>22</v>
      </c>
      <c r="J8" s="52" t="s">
        <v>23</v>
      </c>
      <c r="K8" s="53"/>
      <c r="L8" s="54"/>
      <c r="M8" s="54" t="e">
        <f>IF(K8/L8*100&gt;100,100,K8/L8*100)</f>
        <v>#DIV/0!</v>
      </c>
      <c r="N8" s="23" t="e">
        <f>(M8+M9+M10)/3</f>
        <v>#DIV/0!</v>
      </c>
      <c r="O8" s="55" t="e">
        <f>(N8+N11)/2</f>
        <v>#DIV/0!</v>
      </c>
      <c r="P8" s="56"/>
      <c r="Q8" s="57"/>
    </row>
    <row r="9" spans="1:17" customFormat="1" ht="63.75" hidden="1" customHeight="1" x14ac:dyDescent="0.25">
      <c r="A9" s="48"/>
      <c r="B9" s="58"/>
      <c r="C9" s="30"/>
      <c r="D9" s="30"/>
      <c r="E9" s="30"/>
      <c r="F9" s="30"/>
      <c r="G9" s="30"/>
      <c r="H9" s="59" t="s">
        <v>21</v>
      </c>
      <c r="I9" s="51" t="s">
        <v>25</v>
      </c>
      <c r="J9" s="60" t="s">
        <v>23</v>
      </c>
      <c r="K9" s="61"/>
      <c r="L9" s="62"/>
      <c r="M9" s="62" t="e">
        <f>IF(L9/K9*100&gt;100,100,L9/K9*100)</f>
        <v>#DIV/0!</v>
      </c>
      <c r="N9" s="63"/>
      <c r="O9" s="64"/>
      <c r="P9" s="56"/>
      <c r="Q9" s="57"/>
    </row>
    <row r="10" spans="1:17" customFormat="1" ht="111" hidden="1" customHeight="1" x14ac:dyDescent="0.25">
      <c r="A10" s="48"/>
      <c r="B10" s="58"/>
      <c r="C10" s="30"/>
      <c r="D10" s="30"/>
      <c r="E10" s="30"/>
      <c r="F10" s="30"/>
      <c r="G10" s="30"/>
      <c r="H10" s="59" t="s">
        <v>21</v>
      </c>
      <c r="I10" s="51" t="s">
        <v>26</v>
      </c>
      <c r="J10" s="60" t="s">
        <v>23</v>
      </c>
      <c r="K10" s="61"/>
      <c r="L10" s="61"/>
      <c r="M10" s="62" t="e">
        <f>IF(L10/K10*100&gt;100,100,L10/K10*100)</f>
        <v>#DIV/0!</v>
      </c>
      <c r="N10" s="65"/>
      <c r="O10" s="64"/>
      <c r="P10" s="56"/>
      <c r="Q10" s="57"/>
    </row>
    <row r="11" spans="1:17" customFormat="1" ht="32.25" hidden="1" customHeight="1" x14ac:dyDescent="0.25">
      <c r="A11" s="48"/>
      <c r="B11" s="66"/>
      <c r="C11" s="40"/>
      <c r="D11" s="40"/>
      <c r="E11" s="40"/>
      <c r="F11" s="40"/>
      <c r="G11" s="40"/>
      <c r="H11" s="67" t="s">
        <v>27</v>
      </c>
      <c r="I11" s="42" t="s">
        <v>28</v>
      </c>
      <c r="J11" s="68" t="s">
        <v>29</v>
      </c>
      <c r="K11" s="69"/>
      <c r="L11" s="70"/>
      <c r="M11" s="71" t="e">
        <f>IF(L11/K11*100&gt;100,100,L11/K11*100)</f>
        <v>#DIV/0!</v>
      </c>
      <c r="N11" s="71" t="e">
        <f>M11</f>
        <v>#DIV/0!</v>
      </c>
      <c r="O11" s="72"/>
      <c r="P11" s="56"/>
      <c r="Q11" s="62"/>
    </row>
    <row r="12" spans="1:17" customFormat="1" ht="63.75" hidden="1" customHeight="1" x14ac:dyDescent="0.25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x14ac:dyDescent="0.25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>IF(L14/K14*100&gt;100,100,L14/K14*100)</f>
        <v>#DIV/0!</v>
      </c>
      <c r="N14" s="65"/>
      <c r="O14" s="64"/>
      <c r="P14" s="56"/>
      <c r="Q14" s="57"/>
    </row>
    <row r="15" spans="1:17" customFormat="1" ht="32.25" hidden="1" customHeight="1" x14ac:dyDescent="0.25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>IF(L15/K15*100&gt;100,100,L15/K15*100)</f>
        <v>#DIV/0!</v>
      </c>
      <c r="N15" s="71" t="e">
        <f>M15</f>
        <v>#DIV/0!</v>
      </c>
      <c r="O15" s="72"/>
      <c r="P15" s="56"/>
      <c r="Q15" s="62"/>
    </row>
    <row r="16" spans="1:17" s="27" customFormat="1" ht="63.75" customHeight="1" thickBot="1" x14ac:dyDescent="0.3">
      <c r="A16" s="2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18" t="s">
        <v>21</v>
      </c>
      <c r="I16" s="18" t="s">
        <v>22</v>
      </c>
      <c r="J16" s="19" t="s">
        <v>23</v>
      </c>
      <c r="K16" s="20">
        <v>100</v>
      </c>
      <c r="L16" s="21">
        <v>100</v>
      </c>
      <c r="M16" s="22">
        <f>IF(L16/K16*100&gt;100,100,L16/K16*100)</f>
        <v>100</v>
      </c>
      <c r="N16" s="23">
        <f>(M16+M17)/2</f>
        <v>100</v>
      </c>
      <c r="O16" s="24">
        <f>(N16+N19)/2</f>
        <v>100</v>
      </c>
      <c r="P16" s="37"/>
      <c r="Q16" s="26"/>
    </row>
    <row r="17" spans="1:17" s="27" customFormat="1" ht="63.75" thickBot="1" x14ac:dyDescent="0.3">
      <c r="A17" s="28"/>
      <c r="B17" s="58"/>
      <c r="C17" s="30"/>
      <c r="D17" s="30"/>
      <c r="E17" s="30"/>
      <c r="F17" s="30"/>
      <c r="G17" s="30"/>
      <c r="H17" s="31" t="s">
        <v>21</v>
      </c>
      <c r="I17" s="18" t="s">
        <v>25</v>
      </c>
      <c r="J17" s="32" t="s">
        <v>23</v>
      </c>
      <c r="K17" s="33">
        <v>100</v>
      </c>
      <c r="L17" s="34">
        <v>100</v>
      </c>
      <c r="M17" s="22">
        <f>IF(L17/K17*100&gt;100,100,L17/K17*100)</f>
        <v>100</v>
      </c>
      <c r="N17" s="35"/>
      <c r="O17" s="36"/>
      <c r="P17" s="37"/>
      <c r="Q17" s="26"/>
    </row>
    <row r="18" spans="1:17" s="27" customFormat="1" ht="110.25" x14ac:dyDescent="0.25">
      <c r="A18" s="28"/>
      <c r="B18" s="58"/>
      <c r="C18" s="30"/>
      <c r="D18" s="30"/>
      <c r="E18" s="30"/>
      <c r="F18" s="30"/>
      <c r="G18" s="30"/>
      <c r="H18" s="31" t="s">
        <v>21</v>
      </c>
      <c r="I18" s="18" t="s">
        <v>26</v>
      </c>
      <c r="J18" s="32" t="s">
        <v>23</v>
      </c>
      <c r="K18" s="33">
        <v>0</v>
      </c>
      <c r="L18" s="33">
        <v>0</v>
      </c>
      <c r="M18" s="22">
        <v>0</v>
      </c>
      <c r="N18" s="38"/>
      <c r="O18" s="36"/>
      <c r="P18" s="37"/>
      <c r="Q18" s="26"/>
    </row>
    <row r="19" spans="1:17" s="27" customFormat="1" ht="32.25" thickBot="1" x14ac:dyDescent="0.3">
      <c r="A19" s="28"/>
      <c r="B19" s="66"/>
      <c r="C19" s="40"/>
      <c r="D19" s="40"/>
      <c r="E19" s="40"/>
      <c r="F19" s="40"/>
      <c r="G19" s="40"/>
      <c r="H19" s="41" t="s">
        <v>27</v>
      </c>
      <c r="I19" s="42" t="s">
        <v>28</v>
      </c>
      <c r="J19" s="43" t="s">
        <v>29</v>
      </c>
      <c r="K19" s="44">
        <v>1</v>
      </c>
      <c r="L19" s="44">
        <v>1</v>
      </c>
      <c r="M19" s="22">
        <f>IF(L19/K19*100&gt;100,100,L19/K19*100)</f>
        <v>100</v>
      </c>
      <c r="N19" s="45">
        <f>M19</f>
        <v>100</v>
      </c>
      <c r="O19" s="46"/>
      <c r="P19" s="37"/>
      <c r="Q19" s="47"/>
    </row>
    <row r="20" spans="1:17" customFormat="1" ht="63.75" hidden="1" customHeight="1" x14ac:dyDescent="0.25">
      <c r="A20" s="4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50" t="s">
        <v>21</v>
      </c>
      <c r="I20" s="51" t="s">
        <v>22</v>
      </c>
      <c r="J20" s="52" t="s">
        <v>23</v>
      </c>
      <c r="K20" s="53"/>
      <c r="L20" s="54"/>
      <c r="M20" s="54" t="e">
        <f>IF(K20/L20*100&gt;100,100,K20/L20*100)</f>
        <v>#DIV/0!</v>
      </c>
      <c r="N20" s="23" t="e">
        <f>(M20+M21+M22)/3</f>
        <v>#DIV/0!</v>
      </c>
      <c r="O20" s="55" t="e">
        <f>(N20+N23)/2</f>
        <v>#DIV/0!</v>
      </c>
      <c r="P20" s="56"/>
      <c r="Q20" s="57"/>
    </row>
    <row r="21" spans="1:17" customFormat="1" ht="63.75" hidden="1" customHeight="1" x14ac:dyDescent="0.25">
      <c r="A21" s="48"/>
      <c r="B21" s="58"/>
      <c r="C21" s="30"/>
      <c r="D21" s="30"/>
      <c r="E21" s="30"/>
      <c r="F21" s="30"/>
      <c r="G21" s="30"/>
      <c r="H21" s="59" t="s">
        <v>21</v>
      </c>
      <c r="I21" s="51" t="s">
        <v>25</v>
      </c>
      <c r="J21" s="60" t="s">
        <v>23</v>
      </c>
      <c r="K21" s="61"/>
      <c r="L21" s="62"/>
      <c r="M21" s="62" t="e">
        <f>IF(L21/K21*100&gt;100,100,L21/K21*100)</f>
        <v>#DIV/0!</v>
      </c>
      <c r="N21" s="63"/>
      <c r="O21" s="64"/>
      <c r="P21" s="56"/>
      <c r="Q21" s="57"/>
    </row>
    <row r="22" spans="1:17" customFormat="1" ht="111" hidden="1" customHeight="1" x14ac:dyDescent="0.25">
      <c r="A22" s="48"/>
      <c r="B22" s="58"/>
      <c r="C22" s="30"/>
      <c r="D22" s="30"/>
      <c r="E22" s="30"/>
      <c r="F22" s="30"/>
      <c r="G22" s="30"/>
      <c r="H22" s="59" t="s">
        <v>21</v>
      </c>
      <c r="I22" s="51" t="s">
        <v>26</v>
      </c>
      <c r="J22" s="60" t="s">
        <v>23</v>
      </c>
      <c r="K22" s="61"/>
      <c r="L22" s="61"/>
      <c r="M22" s="62" t="e">
        <f>IF(L22/K22*100&gt;100,100,L22/K22*100)</f>
        <v>#DIV/0!</v>
      </c>
      <c r="N22" s="65"/>
      <c r="O22" s="64"/>
      <c r="P22" s="56"/>
      <c r="Q22" s="57"/>
    </row>
    <row r="23" spans="1:17" customFormat="1" ht="32.25" hidden="1" customHeight="1" x14ac:dyDescent="0.25">
      <c r="A23" s="48"/>
      <c r="B23" s="66"/>
      <c r="C23" s="40"/>
      <c r="D23" s="40"/>
      <c r="E23" s="40"/>
      <c r="F23" s="40"/>
      <c r="G23" s="40"/>
      <c r="H23" s="67" t="s">
        <v>27</v>
      </c>
      <c r="I23" s="42" t="s">
        <v>28</v>
      </c>
      <c r="J23" s="68" t="s">
        <v>29</v>
      </c>
      <c r="K23" s="69"/>
      <c r="L23" s="70"/>
      <c r="M23" s="71" t="e">
        <f>IF(L23/K23*100&gt;100,100,L23/K23*100)</f>
        <v>#DIV/0!</v>
      </c>
      <c r="N23" s="71" t="e">
        <f>M23</f>
        <v>#DIV/0!</v>
      </c>
      <c r="O23" s="72"/>
      <c r="P23" s="56"/>
      <c r="Q23" s="62"/>
    </row>
    <row r="24" spans="1:17" customFormat="1" ht="63.75" hidden="1" customHeight="1" x14ac:dyDescent="0.25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x14ac:dyDescent="0.25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x14ac:dyDescent="0.25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x14ac:dyDescent="0.25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x14ac:dyDescent="0.25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x14ac:dyDescent="0.25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x14ac:dyDescent="0.25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x14ac:dyDescent="0.25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x14ac:dyDescent="0.25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x14ac:dyDescent="0.25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x14ac:dyDescent="0.25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x14ac:dyDescent="0.25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customFormat="1" ht="63.75" hidden="1" customHeight="1" x14ac:dyDescent="0.25">
      <c r="A40" s="4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50" t="s">
        <v>21</v>
      </c>
      <c r="I40" s="51" t="s">
        <v>22</v>
      </c>
      <c r="J40" s="52" t="s">
        <v>23</v>
      </c>
      <c r="K40" s="53"/>
      <c r="L40" s="54"/>
      <c r="M40" s="54" t="e">
        <f>IF(K40/L40*100&gt;100,100,K40/L40*100)</f>
        <v>#DIV/0!</v>
      </c>
      <c r="N40" s="23" t="e">
        <f>(M40+M41+M42)/3</f>
        <v>#DIV/0!</v>
      </c>
      <c r="O40" s="55" t="e">
        <f>(N40+N43)/2</f>
        <v>#DIV/0!</v>
      </c>
      <c r="P40" s="56"/>
      <c r="Q40" s="57"/>
    </row>
    <row r="41" spans="1:17" customFormat="1" ht="63.75" hidden="1" customHeight="1" x14ac:dyDescent="0.25">
      <c r="A41" s="48"/>
      <c r="B41" s="58"/>
      <c r="C41" s="30"/>
      <c r="D41" s="30"/>
      <c r="E41" s="30"/>
      <c r="F41" s="30"/>
      <c r="G41" s="30"/>
      <c r="H41" s="59" t="s">
        <v>21</v>
      </c>
      <c r="I41" s="51" t="s">
        <v>25</v>
      </c>
      <c r="J41" s="60" t="s">
        <v>23</v>
      </c>
      <c r="K41" s="61"/>
      <c r="L41" s="62"/>
      <c r="M41" s="62" t="e">
        <f>IF(L41/K41*100&gt;100,100,L41/K41*100)</f>
        <v>#DIV/0!</v>
      </c>
      <c r="N41" s="63"/>
      <c r="O41" s="64"/>
      <c r="P41" s="56"/>
      <c r="Q41" s="57"/>
    </row>
    <row r="42" spans="1:17" customFormat="1" ht="111" hidden="1" customHeight="1" x14ac:dyDescent="0.25">
      <c r="A42" s="48"/>
      <c r="B42" s="58"/>
      <c r="C42" s="30"/>
      <c r="D42" s="30"/>
      <c r="E42" s="30"/>
      <c r="F42" s="30"/>
      <c r="G42" s="30"/>
      <c r="H42" s="59" t="s">
        <v>21</v>
      </c>
      <c r="I42" s="51" t="s">
        <v>26</v>
      </c>
      <c r="J42" s="60" t="s">
        <v>23</v>
      </c>
      <c r="K42" s="61"/>
      <c r="L42" s="61"/>
      <c r="M42" s="62" t="e">
        <f>IF(L42/K42*100&gt;100,100,L42/K42*100)</f>
        <v>#DIV/0!</v>
      </c>
      <c r="N42" s="65"/>
      <c r="O42" s="64"/>
      <c r="P42" s="56"/>
      <c r="Q42" s="57"/>
    </row>
    <row r="43" spans="1:17" customFormat="1" ht="32.25" hidden="1" customHeight="1" x14ac:dyDescent="0.25">
      <c r="A43" s="48"/>
      <c r="B43" s="66"/>
      <c r="C43" s="40"/>
      <c r="D43" s="40"/>
      <c r="E43" s="40"/>
      <c r="F43" s="40"/>
      <c r="G43" s="40"/>
      <c r="H43" s="67" t="s">
        <v>27</v>
      </c>
      <c r="I43" s="42" t="s">
        <v>28</v>
      </c>
      <c r="J43" s="68" t="s">
        <v>29</v>
      </c>
      <c r="K43" s="69"/>
      <c r="L43" s="70"/>
      <c r="M43" s="71" t="e">
        <f>IF(L43/K43*100&gt;100,100,L43/K43*100)</f>
        <v>#DIV/0!</v>
      </c>
      <c r="N43" s="71" t="e">
        <f>M43</f>
        <v>#DIV/0!</v>
      </c>
      <c r="O43" s="72"/>
      <c r="P43" s="56"/>
      <c r="Q43" s="62"/>
    </row>
    <row r="44" spans="1:17" customFormat="1" ht="63.75" customHeight="1" thickBot="1" x14ac:dyDescent="0.3">
      <c r="A44" s="4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>
        <v>100</v>
      </c>
      <c r="L44" s="76">
        <v>100</v>
      </c>
      <c r="M44" s="54">
        <f>IF(K44/L44*100&gt;100,100,K44/L44*100)</f>
        <v>100</v>
      </c>
      <c r="N44" s="23">
        <f>(M44+M45)/2</f>
        <v>100</v>
      </c>
      <c r="O44" s="55">
        <f>(N44+N47)/2</f>
        <v>100</v>
      </c>
      <c r="P44" s="56"/>
      <c r="Q44" s="57"/>
    </row>
    <row r="45" spans="1:17" customFormat="1" ht="63.75" customHeight="1" thickBot="1" x14ac:dyDescent="0.3">
      <c r="A45" s="48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>
        <v>100</v>
      </c>
      <c r="L45" s="77">
        <v>100</v>
      </c>
      <c r="M45" s="62">
        <f>IF(L45/K45*100&gt;100,100,L45/K45*100)</f>
        <v>100</v>
      </c>
      <c r="N45" s="63"/>
      <c r="O45" s="64"/>
      <c r="P45" s="56"/>
      <c r="Q45" s="57"/>
    </row>
    <row r="46" spans="1:17" customFormat="1" ht="111" customHeight="1" x14ac:dyDescent="0.25">
      <c r="A46" s="48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>
        <v>0</v>
      </c>
      <c r="L46" s="61">
        <v>0</v>
      </c>
      <c r="M46" s="62">
        <v>0</v>
      </c>
      <c r="N46" s="65"/>
      <c r="O46" s="64"/>
      <c r="P46" s="56"/>
      <c r="Q46" s="57"/>
    </row>
    <row r="47" spans="1:17" customFormat="1" ht="32.25" customHeight="1" thickBot="1" x14ac:dyDescent="0.3">
      <c r="A47" s="48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44">
        <v>1</v>
      </c>
      <c r="L47" s="44">
        <v>1</v>
      </c>
      <c r="M47" s="71">
        <f>IF(L47/K47*100&gt;100,100,L47/K47*100)</f>
        <v>100</v>
      </c>
      <c r="N47" s="71">
        <f>M47</f>
        <v>100</v>
      </c>
      <c r="O47" s="72"/>
      <c r="P47" s="56"/>
      <c r="Q47" s="62"/>
    </row>
    <row r="48" spans="1:17" customFormat="1" ht="63.75" hidden="1" customHeight="1" x14ac:dyDescent="0.25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x14ac:dyDescent="0.25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0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0"/>
        <v>#DIV/0!</v>
      </c>
      <c r="N50" s="65"/>
      <c r="O50" s="64"/>
      <c r="P50" s="56"/>
      <c r="Q50" s="57"/>
    </row>
    <row r="51" spans="1:17" customFormat="1" ht="32.25" hidden="1" customHeight="1" x14ac:dyDescent="0.25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0"/>
        <v>#DIV/0!</v>
      </c>
      <c r="N51" s="71" t="e">
        <f>M51</f>
        <v>#DIV/0!</v>
      </c>
      <c r="O51" s="72"/>
      <c r="P51" s="56"/>
      <c r="Q51" s="62"/>
    </row>
    <row r="52" spans="1:17" s="27" customFormat="1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21">
        <v>100</v>
      </c>
      <c r="M52" s="22">
        <f t="shared" si="0"/>
        <v>100</v>
      </c>
      <c r="N52" s="23">
        <f>(M52+M53+M54)/3</f>
        <v>100</v>
      </c>
      <c r="O52" s="24">
        <f>(N52+N55)/2</f>
        <v>99.166666666666657</v>
      </c>
      <c r="P52" s="37"/>
      <c r="Q52" s="26"/>
    </row>
    <row r="53" spans="1:17" s="27" customFormat="1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92.9</v>
      </c>
      <c r="L53" s="34">
        <v>92.9</v>
      </c>
      <c r="M53" s="22">
        <f t="shared" si="0"/>
        <v>100</v>
      </c>
      <c r="N53" s="35"/>
      <c r="O53" s="36"/>
      <c r="P53" s="37"/>
      <c r="Q53" s="26"/>
    </row>
    <row r="54" spans="1:17" s="27" customFormat="1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0"/>
        <v>100</v>
      </c>
      <c r="N54" s="38"/>
      <c r="O54" s="36"/>
      <c r="P54" s="37"/>
      <c r="Q54" s="26"/>
    </row>
    <row r="55" spans="1:17" s="27" customFormat="1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44">
        <v>240</v>
      </c>
      <c r="L55" s="44">
        <v>236</v>
      </c>
      <c r="M55" s="22">
        <f t="shared" si="0"/>
        <v>98.333333333333329</v>
      </c>
      <c r="N55" s="45">
        <f>M55</f>
        <v>98.333333333333329</v>
      </c>
      <c r="O55" s="46"/>
      <c r="P55" s="37"/>
      <c r="Q55" s="47"/>
    </row>
    <row r="56" spans="1:17" customFormat="1" ht="63.75" hidden="1" customHeight="1" x14ac:dyDescent="0.25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/>
      <c r="L56" s="54"/>
      <c r="M56" s="54" t="e">
        <f>IF(K56/L56*100&gt;100,100,K56/L56*100)</f>
        <v>#DIV/0!</v>
      </c>
      <c r="N56" s="23" t="e">
        <f>(M56+M57+M58)/3</f>
        <v>#DIV/0!</v>
      </c>
      <c r="O56" s="55" t="e">
        <f>(N56+N59)/2</f>
        <v>#DIV/0!</v>
      </c>
      <c r="P56" s="56"/>
      <c r="Q56" s="57"/>
    </row>
    <row r="57" spans="1:17" customFormat="1" ht="63.75" hidden="1" customHeight="1" x14ac:dyDescent="0.25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/>
      <c r="L57" s="62"/>
      <c r="M57" s="62" t="e">
        <f>IF(L57/K57*100&gt;100,100,L57/K57*100)</f>
        <v>#DIV/0!</v>
      </c>
      <c r="N57" s="63"/>
      <c r="O57" s="64"/>
      <c r="P57" s="56"/>
      <c r="Q57" s="57"/>
    </row>
    <row r="58" spans="1:17" customFormat="1" ht="111" hidden="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/>
      <c r="L58" s="61"/>
      <c r="M58" s="62" t="e">
        <f>IF(L58/K58*100&gt;100,100,L58/K58*100)</f>
        <v>#DIV/0!</v>
      </c>
      <c r="N58" s="65"/>
      <c r="O58" s="64"/>
      <c r="P58" s="56"/>
      <c r="Q58" s="57"/>
    </row>
    <row r="59" spans="1:17" customFormat="1" ht="32.25" hidden="1" customHeight="1" x14ac:dyDescent="0.25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/>
      <c r="L59" s="70"/>
      <c r="M59" s="71" t="e">
        <f>IF(L59/K59*100&gt;100,100,L59/K59*100)</f>
        <v>#DIV/0!</v>
      </c>
      <c r="N59" s="71" t="e">
        <f>M59</f>
        <v>#DIV/0!</v>
      </c>
      <c r="O59" s="72"/>
      <c r="P59" s="56"/>
      <c r="Q59" s="62"/>
    </row>
    <row r="60" spans="1:17" customFormat="1" ht="63.75" hidden="1" customHeight="1" x14ac:dyDescent="0.25">
      <c r="A60" s="4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x14ac:dyDescent="0.25">
      <c r="A61" s="48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48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>IF(L62/K62*100&gt;100,100,L62/K62*100)</f>
        <v>#DIV/0!</v>
      </c>
      <c r="N62" s="65"/>
      <c r="O62" s="64"/>
      <c r="P62" s="56"/>
      <c r="Q62" s="57"/>
    </row>
    <row r="63" spans="1:17" customFormat="1" ht="32.25" hidden="1" customHeight="1" x14ac:dyDescent="0.25">
      <c r="A63" s="48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>IF(L63/K63*100&gt;100,100,L63/K63*100)</f>
        <v>#DIV/0!</v>
      </c>
      <c r="N63" s="71" t="e">
        <f>M63</f>
        <v>#DIV/0!</v>
      </c>
      <c r="O63" s="72"/>
      <c r="P63" s="56"/>
      <c r="Q63" s="62"/>
    </row>
    <row r="64" spans="1:17" customFormat="1" ht="63.75" hidden="1" customHeight="1" x14ac:dyDescent="0.25">
      <c r="A64" s="4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78" t="s">
        <v>21</v>
      </c>
      <c r="I64" s="51" t="s">
        <v>22</v>
      </c>
      <c r="J64" s="79" t="s">
        <v>23</v>
      </c>
      <c r="K64" s="80"/>
      <c r="L64" s="81"/>
      <c r="M64" s="81" t="e">
        <f>IF(K64/L64*100&gt;100,100,K64/L64*100)</f>
        <v>#DIV/0!</v>
      </c>
      <c r="N64" s="23" t="e">
        <f>(M64+M65+M66)/3</f>
        <v>#DIV/0!</v>
      </c>
      <c r="O64" s="82" t="e">
        <f>(N64+N67)/2</f>
        <v>#DIV/0!</v>
      </c>
      <c r="P64" s="56"/>
      <c r="Q64" s="83"/>
    </row>
    <row r="65" spans="1:17" customFormat="1" ht="63.75" hidden="1" customHeight="1" x14ac:dyDescent="0.25">
      <c r="A65" s="48"/>
      <c r="B65" s="58"/>
      <c r="C65" s="30"/>
      <c r="D65" s="30"/>
      <c r="E65" s="30"/>
      <c r="F65" s="30"/>
      <c r="G65" s="30"/>
      <c r="H65" s="84" t="s">
        <v>21</v>
      </c>
      <c r="I65" s="51" t="s">
        <v>25</v>
      </c>
      <c r="J65" s="85" t="s">
        <v>23</v>
      </c>
      <c r="K65" s="86"/>
      <c r="L65" s="87"/>
      <c r="M65" s="87" t="e">
        <f>IF(L65/K65*100&gt;100,100,L65/K65*100)</f>
        <v>#DIV/0!</v>
      </c>
      <c r="N65" s="88"/>
      <c r="O65" s="89"/>
      <c r="P65" s="56"/>
      <c r="Q65" s="83"/>
    </row>
    <row r="66" spans="1:17" customFormat="1" ht="79.5" hidden="1" customHeight="1" x14ac:dyDescent="0.25">
      <c r="A66" s="48"/>
      <c r="B66" s="58"/>
      <c r="C66" s="30"/>
      <c r="D66" s="30"/>
      <c r="E66" s="30"/>
      <c r="F66" s="30"/>
      <c r="G66" s="30"/>
      <c r="H66" s="84" t="s">
        <v>21</v>
      </c>
      <c r="I66" s="51" t="s">
        <v>54</v>
      </c>
      <c r="J66" s="85" t="s">
        <v>23</v>
      </c>
      <c r="K66" s="86"/>
      <c r="L66" s="86"/>
      <c r="M66" s="87" t="e">
        <f>IF(L66/K66*100&gt;100,100,L66/K66*100)</f>
        <v>#DIV/0!</v>
      </c>
      <c r="N66" s="90"/>
      <c r="O66" s="91"/>
      <c r="P66" s="56"/>
      <c r="Q66" s="83"/>
    </row>
    <row r="67" spans="1:17" customFormat="1" ht="32.25" hidden="1" customHeight="1" x14ac:dyDescent="0.25">
      <c r="A67" s="48"/>
      <c r="B67" s="66"/>
      <c r="C67" s="40"/>
      <c r="D67" s="40"/>
      <c r="E67" s="40"/>
      <c r="F67" s="40"/>
      <c r="G67" s="40"/>
      <c r="H67" s="92" t="s">
        <v>27</v>
      </c>
      <c r="I67" s="42" t="s">
        <v>28</v>
      </c>
      <c r="J67" s="93" t="s">
        <v>29</v>
      </c>
      <c r="K67" s="69"/>
      <c r="L67" s="70"/>
      <c r="M67" s="94" t="e">
        <f>IF(L67/K67*100&gt;100,100,L67/K67*100)</f>
        <v>#DIV/0!</v>
      </c>
      <c r="N67" s="94" t="e">
        <f>M67</f>
        <v>#DIV/0!</v>
      </c>
      <c r="O67" s="95"/>
      <c r="P67" s="56"/>
      <c r="Q67" s="87"/>
    </row>
    <row r="68" spans="1:17" customFormat="1" ht="63.75" hidden="1" customHeight="1" x14ac:dyDescent="0.25">
      <c r="A68" s="4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78" t="s">
        <v>21</v>
      </c>
      <c r="I68" s="51" t="s">
        <v>22</v>
      </c>
      <c r="J68" s="79" t="s">
        <v>23</v>
      </c>
      <c r="K68" s="80"/>
      <c r="L68" s="81"/>
      <c r="M68" s="81" t="e">
        <f>IF(K68/L68*100&gt;100,100,K68/L68*100)</f>
        <v>#DIV/0!</v>
      </c>
      <c r="N68" s="23" t="e">
        <f>(M68+M69+M70)/3</f>
        <v>#DIV/0!</v>
      </c>
      <c r="O68" s="82" t="e">
        <f>(N68+N71)/2</f>
        <v>#DIV/0!</v>
      </c>
      <c r="P68" s="56"/>
      <c r="Q68" s="83"/>
    </row>
    <row r="69" spans="1:17" customFormat="1" ht="63.75" hidden="1" customHeight="1" x14ac:dyDescent="0.25">
      <c r="A69" s="48"/>
      <c r="B69" s="58"/>
      <c r="C69" s="30"/>
      <c r="D69" s="30"/>
      <c r="E69" s="30"/>
      <c r="F69" s="30"/>
      <c r="G69" s="30"/>
      <c r="H69" s="84" t="s">
        <v>21</v>
      </c>
      <c r="I69" s="51" t="s">
        <v>25</v>
      </c>
      <c r="J69" s="85" t="s">
        <v>23</v>
      </c>
      <c r="K69" s="86"/>
      <c r="L69" s="87"/>
      <c r="M69" s="87" t="e">
        <f>IF(L69/K69*100&gt;100,100,L69/K69*100)</f>
        <v>#DIV/0!</v>
      </c>
      <c r="N69" s="88"/>
      <c r="O69" s="89"/>
      <c r="P69" s="56"/>
      <c r="Q69" s="83"/>
    </row>
    <row r="70" spans="1:17" customFormat="1" ht="111" hidden="1" customHeight="1" x14ac:dyDescent="0.25">
      <c r="A70" s="48"/>
      <c r="B70" s="58"/>
      <c r="C70" s="30"/>
      <c r="D70" s="30"/>
      <c r="E70" s="30"/>
      <c r="F70" s="30"/>
      <c r="G70" s="30"/>
      <c r="H70" s="84" t="s">
        <v>21</v>
      </c>
      <c r="I70" s="51" t="s">
        <v>26</v>
      </c>
      <c r="J70" s="85" t="s">
        <v>23</v>
      </c>
      <c r="K70" s="86"/>
      <c r="L70" s="86"/>
      <c r="M70" s="87" t="e">
        <f>IF(L70/K70*100&gt;100,100,L70/K70*100)</f>
        <v>#DIV/0!</v>
      </c>
      <c r="N70" s="90"/>
      <c r="O70" s="89"/>
      <c r="P70" s="56"/>
      <c r="Q70" s="83"/>
    </row>
    <row r="71" spans="1:17" customFormat="1" ht="32.25" hidden="1" customHeight="1" x14ac:dyDescent="0.25">
      <c r="A71" s="48"/>
      <c r="B71" s="66"/>
      <c r="C71" s="40"/>
      <c r="D71" s="40"/>
      <c r="E71" s="40"/>
      <c r="F71" s="40"/>
      <c r="G71" s="40"/>
      <c r="H71" s="92" t="s">
        <v>27</v>
      </c>
      <c r="I71" s="42" t="s">
        <v>28</v>
      </c>
      <c r="J71" s="93" t="s">
        <v>29</v>
      </c>
      <c r="K71" s="69"/>
      <c r="L71" s="70"/>
      <c r="M71" s="94" t="e">
        <f>IF(L71/K71*100&gt;100,100,L71/K71*100)</f>
        <v>#DIV/0!</v>
      </c>
      <c r="N71" s="94" t="e">
        <f>M71</f>
        <v>#DIV/0!</v>
      </c>
      <c r="O71" s="95"/>
      <c r="P71" s="56"/>
      <c r="Q71" s="87"/>
    </row>
    <row r="72" spans="1:17" customFormat="1" ht="63.75" hidden="1" customHeight="1" x14ac:dyDescent="0.25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x14ac:dyDescent="0.25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>IF(L74/K74*100&gt;100,100,L74/K74*100)</f>
        <v>#DIV/0!</v>
      </c>
      <c r="N74" s="90"/>
      <c r="O74" s="89"/>
      <c r="P74" s="56"/>
      <c r="Q74" s="83"/>
    </row>
    <row r="75" spans="1:17" customFormat="1" ht="32.25" hidden="1" customHeight="1" x14ac:dyDescent="0.25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>IF(L75/K75*100&gt;100,100,L75/K75*100)</f>
        <v>#DIV/0!</v>
      </c>
      <c r="N75" s="94" t="e">
        <f>M75</f>
        <v>#DIV/0!</v>
      </c>
      <c r="O75" s="95"/>
      <c r="P75" s="56"/>
      <c r="Q75" s="87"/>
    </row>
    <row r="76" spans="1:17" customFormat="1" ht="63.75" customHeight="1" thickBot="1" x14ac:dyDescent="0.3">
      <c r="A76" s="4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78" t="s">
        <v>21</v>
      </c>
      <c r="I76" s="51" t="s">
        <v>22</v>
      </c>
      <c r="J76" s="79" t="s">
        <v>23</v>
      </c>
      <c r="K76" s="80">
        <v>100</v>
      </c>
      <c r="L76" s="96">
        <v>100</v>
      </c>
      <c r="M76" s="81">
        <f>IF(K76/L76*100&gt;100,100,K76/L76*100)</f>
        <v>100</v>
      </c>
      <c r="N76" s="23">
        <f>(M76+M77+M78)/2</f>
        <v>100</v>
      </c>
      <c r="O76" s="82">
        <f>(N76+N79)/2</f>
        <v>100</v>
      </c>
      <c r="P76" s="56"/>
      <c r="Q76" s="83"/>
    </row>
    <row r="77" spans="1:17" customFormat="1" ht="63.75" customHeight="1" thickBot="1" x14ac:dyDescent="0.3">
      <c r="A77" s="48"/>
      <c r="B77" s="58"/>
      <c r="C77" s="30"/>
      <c r="D77" s="30"/>
      <c r="E77" s="30"/>
      <c r="F77" s="30"/>
      <c r="G77" s="30"/>
      <c r="H77" s="84" t="s">
        <v>21</v>
      </c>
      <c r="I77" s="51" t="s">
        <v>25</v>
      </c>
      <c r="J77" s="85" t="s">
        <v>23</v>
      </c>
      <c r="K77" s="86">
        <v>100</v>
      </c>
      <c r="L77" s="97">
        <v>100</v>
      </c>
      <c r="M77" s="87">
        <f>IF(L77/K77*100&gt;100,100,L77/K77*100)</f>
        <v>100</v>
      </c>
      <c r="N77" s="88"/>
      <c r="O77" s="89"/>
      <c r="P77" s="56"/>
      <c r="Q77" s="83"/>
    </row>
    <row r="78" spans="1:17" customFormat="1" ht="111" customHeight="1" x14ac:dyDescent="0.25">
      <c r="A78" s="48"/>
      <c r="B78" s="58"/>
      <c r="C78" s="30"/>
      <c r="D78" s="30"/>
      <c r="E78" s="30"/>
      <c r="F78" s="30"/>
      <c r="G78" s="30"/>
      <c r="H78" s="84" t="s">
        <v>21</v>
      </c>
      <c r="I78" s="51" t="s">
        <v>26</v>
      </c>
      <c r="J78" s="85" t="s">
        <v>23</v>
      </c>
      <c r="K78" s="86">
        <v>0</v>
      </c>
      <c r="L78" s="86">
        <v>0</v>
      </c>
      <c r="M78" s="87">
        <v>0</v>
      </c>
      <c r="N78" s="90"/>
      <c r="O78" s="89"/>
      <c r="P78" s="56"/>
      <c r="Q78" s="83"/>
    </row>
    <row r="79" spans="1:17" customFormat="1" ht="32.25" customHeight="1" thickBot="1" x14ac:dyDescent="0.3">
      <c r="A79" s="48"/>
      <c r="B79" s="66"/>
      <c r="C79" s="40"/>
      <c r="D79" s="40"/>
      <c r="E79" s="40"/>
      <c r="F79" s="40"/>
      <c r="G79" s="40"/>
      <c r="H79" s="92" t="s">
        <v>27</v>
      </c>
      <c r="I79" s="42" t="s">
        <v>28</v>
      </c>
      <c r="J79" s="93" t="s">
        <v>29</v>
      </c>
      <c r="K79" s="44">
        <v>1</v>
      </c>
      <c r="L79" s="44">
        <v>1</v>
      </c>
      <c r="M79" s="94">
        <f>IF(L79/K79*100&gt;100,100,L79/K79*100)</f>
        <v>100</v>
      </c>
      <c r="N79" s="94">
        <f>M79</f>
        <v>100</v>
      </c>
      <c r="O79" s="95"/>
      <c r="P79" s="56"/>
      <c r="Q79" s="87"/>
    </row>
    <row r="80" spans="1:17" customFormat="1" ht="63.75" hidden="1" customHeight="1" thickBot="1" x14ac:dyDescent="0.3">
      <c r="A80" s="4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78" t="s">
        <v>21</v>
      </c>
      <c r="I80" s="51" t="s">
        <v>22</v>
      </c>
      <c r="J80" s="79" t="s">
        <v>23</v>
      </c>
      <c r="K80" s="80"/>
      <c r="L80" s="81"/>
      <c r="M80" s="81" t="e">
        <f>IF(K80/L80*100&gt;100,100,K80/L80*100)</f>
        <v>#DIV/0!</v>
      </c>
      <c r="N80" s="23" t="e">
        <f>(M80+M81+M82)/3</f>
        <v>#DIV/0!</v>
      </c>
      <c r="O80" s="82" t="e">
        <f>(N80+N83)/2</f>
        <v>#DIV/0!</v>
      </c>
      <c r="P80" s="56"/>
      <c r="Q80" s="83"/>
    </row>
    <row r="81" spans="1:17" customFormat="1" ht="63.75" hidden="1" customHeight="1" thickBot="1" x14ac:dyDescent="0.3">
      <c r="A81" s="48"/>
      <c r="B81" s="58"/>
      <c r="C81" s="30"/>
      <c r="D81" s="30"/>
      <c r="E81" s="30"/>
      <c r="F81" s="30"/>
      <c r="G81" s="30"/>
      <c r="H81" s="84" t="s">
        <v>21</v>
      </c>
      <c r="I81" s="51" t="s">
        <v>25</v>
      </c>
      <c r="J81" s="85" t="s">
        <v>23</v>
      </c>
      <c r="K81" s="86"/>
      <c r="L81" s="87"/>
      <c r="M81" s="87" t="e">
        <f>IF(L81/K81*100&gt;100,100,L81/K81*100)</f>
        <v>#DIV/0!</v>
      </c>
      <c r="N81" s="88"/>
      <c r="O81" s="89"/>
      <c r="P81" s="56"/>
      <c r="Q81" s="83"/>
    </row>
    <row r="82" spans="1:17" customFormat="1" ht="111" hidden="1" customHeight="1" x14ac:dyDescent="0.25">
      <c r="A82" s="48"/>
      <c r="B82" s="58"/>
      <c r="C82" s="30"/>
      <c r="D82" s="30"/>
      <c r="E82" s="30"/>
      <c r="F82" s="30"/>
      <c r="G82" s="30"/>
      <c r="H82" s="84" t="s">
        <v>21</v>
      </c>
      <c r="I82" s="51" t="s">
        <v>26</v>
      </c>
      <c r="J82" s="85" t="s">
        <v>23</v>
      </c>
      <c r="K82" s="86"/>
      <c r="L82" s="86"/>
      <c r="M82" s="87" t="e">
        <f>IF(L82/K82*100&gt;100,100,L82/K82*100)</f>
        <v>#DIV/0!</v>
      </c>
      <c r="N82" s="90"/>
      <c r="O82" s="89"/>
      <c r="P82" s="56"/>
      <c r="Q82" s="83"/>
    </row>
    <row r="83" spans="1:17" customFormat="1" ht="32.25" hidden="1" customHeight="1" thickBot="1" x14ac:dyDescent="0.3">
      <c r="A83" s="48"/>
      <c r="B83" s="66"/>
      <c r="C83" s="40"/>
      <c r="D83" s="40"/>
      <c r="E83" s="40"/>
      <c r="F83" s="40"/>
      <c r="G83" s="40"/>
      <c r="H83" s="92" t="s">
        <v>27</v>
      </c>
      <c r="I83" s="42" t="s">
        <v>28</v>
      </c>
      <c r="J83" s="93" t="s">
        <v>29</v>
      </c>
      <c r="K83" s="69"/>
      <c r="L83" s="70"/>
      <c r="M83" s="94" t="e">
        <f>IF(L83/K83*100&gt;100,100,L83/K83*100)</f>
        <v>#DIV/0!</v>
      </c>
      <c r="N83" s="94" t="e">
        <f>M83</f>
        <v>#DIV/0!</v>
      </c>
      <c r="O83" s="95"/>
      <c r="P83" s="56"/>
      <c r="Q83" s="8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>IF(L94/K94*100&gt;100,100,L94/K94*100)</f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>IF(L95/K95*100&gt;100,100,L95/K95*100)</f>
        <v>#DIV/0!</v>
      </c>
      <c r="N95" s="94" t="e">
        <f>M95</f>
        <v>#DIV/0!</v>
      </c>
      <c r="O95" s="95"/>
      <c r="P95" s="56"/>
      <c r="Q95" s="87"/>
    </row>
    <row r="96" spans="1:17" customFormat="1" ht="63.75" hidden="1" customHeight="1" thickBot="1" x14ac:dyDescent="0.3">
      <c r="A96" s="4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78" t="s">
        <v>21</v>
      </c>
      <c r="I96" s="51" t="s">
        <v>22</v>
      </c>
      <c r="J96" s="79" t="s">
        <v>23</v>
      </c>
      <c r="K96" s="80"/>
      <c r="L96" s="81"/>
      <c r="M96" s="81" t="e">
        <f>IF(K96/L96*100&gt;100,100,K96/L96*100)</f>
        <v>#DIV/0!</v>
      </c>
      <c r="N96" s="23" t="e">
        <f>(M96+M97+M98)/3</f>
        <v>#DIV/0!</v>
      </c>
      <c r="O96" s="82" t="e">
        <f>(N96+N99)/2</f>
        <v>#DIV/0!</v>
      </c>
      <c r="P96" s="56"/>
      <c r="Q96" s="83"/>
    </row>
    <row r="97" spans="1:17" customFormat="1" ht="63.75" hidden="1" customHeight="1" thickBot="1" x14ac:dyDescent="0.3">
      <c r="A97" s="48"/>
      <c r="B97" s="58"/>
      <c r="C97" s="30"/>
      <c r="D97" s="30"/>
      <c r="E97" s="30"/>
      <c r="F97" s="30"/>
      <c r="G97" s="30"/>
      <c r="H97" s="84" t="s">
        <v>21</v>
      </c>
      <c r="I97" s="51" t="s">
        <v>25</v>
      </c>
      <c r="J97" s="85" t="s">
        <v>23</v>
      </c>
      <c r="K97" s="86"/>
      <c r="L97" s="87"/>
      <c r="M97" s="87" t="e">
        <f>IF(L97/K97*100&gt;100,100,L97/K97*100)</f>
        <v>#DIV/0!</v>
      </c>
      <c r="N97" s="88"/>
      <c r="O97" s="89"/>
      <c r="P97" s="56"/>
      <c r="Q97" s="83"/>
    </row>
    <row r="98" spans="1:17" customFormat="1" ht="111" hidden="1" customHeight="1" x14ac:dyDescent="0.25">
      <c r="A98" s="48"/>
      <c r="B98" s="58"/>
      <c r="C98" s="30"/>
      <c r="D98" s="30"/>
      <c r="E98" s="30"/>
      <c r="F98" s="30"/>
      <c r="G98" s="30"/>
      <c r="H98" s="84" t="s">
        <v>21</v>
      </c>
      <c r="I98" s="51" t="s">
        <v>26</v>
      </c>
      <c r="J98" s="85" t="s">
        <v>23</v>
      </c>
      <c r="K98" s="86"/>
      <c r="L98" s="86"/>
      <c r="M98" s="87" t="e">
        <f>IF(L98/K98*100&gt;100,100,L98/K98*100)</f>
        <v>#DIV/0!</v>
      </c>
      <c r="N98" s="90"/>
      <c r="O98" s="89"/>
      <c r="P98" s="56"/>
      <c r="Q98" s="83"/>
    </row>
    <row r="99" spans="1:17" customFormat="1" ht="32.25" hidden="1" customHeight="1" thickBot="1" x14ac:dyDescent="0.3">
      <c r="A99" s="48"/>
      <c r="B99" s="66"/>
      <c r="C99" s="40"/>
      <c r="D99" s="40"/>
      <c r="E99" s="40"/>
      <c r="F99" s="40"/>
      <c r="G99" s="40"/>
      <c r="H99" s="92" t="s">
        <v>27</v>
      </c>
      <c r="I99" s="42" t="s">
        <v>28</v>
      </c>
      <c r="J99" s="93" t="s">
        <v>29</v>
      </c>
      <c r="K99" s="69"/>
      <c r="L99" s="70"/>
      <c r="M99" s="94" t="e">
        <f>IF(L99/K99*100&gt;100,100,L99/K99*100)</f>
        <v>#DIV/0!</v>
      </c>
      <c r="N99" s="94" t="e">
        <f>M99</f>
        <v>#DIV/0!</v>
      </c>
      <c r="O99" s="95"/>
      <c r="P99" s="56"/>
      <c r="Q99" s="87"/>
    </row>
    <row r="100" spans="1:17" customFormat="1" ht="63.75" hidden="1" customHeight="1" thickBot="1" x14ac:dyDescent="0.3">
      <c r="A100" s="4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48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>IF(L101/K101*100&gt;100,100,L101/K101*100)</f>
        <v>#DIV/0!</v>
      </c>
      <c r="N101" s="88"/>
      <c r="O101" s="89"/>
      <c r="P101" s="56"/>
      <c r="Q101" s="83"/>
    </row>
    <row r="102" spans="1:17" customFormat="1" ht="111" hidden="1" customHeight="1" x14ac:dyDescent="0.25">
      <c r="A102" s="48"/>
      <c r="B102" s="58"/>
      <c r="C102" s="30"/>
      <c r="D102" s="30"/>
      <c r="E102" s="30"/>
      <c r="F102" s="30"/>
      <c r="G102" s="30"/>
      <c r="H102" s="84" t="s">
        <v>21</v>
      </c>
      <c r="I102" s="51" t="s">
        <v>26</v>
      </c>
      <c r="J102" s="85" t="s">
        <v>23</v>
      </c>
      <c r="K102" s="86"/>
      <c r="L102" s="86"/>
      <c r="M102" s="87" t="e">
        <f>IF(L102/K102*100&gt;100,100,L102/K102*100)</f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48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70"/>
      <c r="M103" s="94" t="e">
        <f>IF(L103/K103*100&gt;100,100,L103/K103*100)</f>
        <v>#DIV/0!</v>
      </c>
      <c r="N103" s="94" t="e">
        <f>M103</f>
        <v>#DIV/0!</v>
      </c>
      <c r="O103" s="95"/>
      <c r="P103" s="56"/>
      <c r="Q103" s="87"/>
    </row>
    <row r="104" spans="1:17" s="27" customFormat="1" ht="63.75" customHeight="1" thickBot="1" x14ac:dyDescent="0.3">
      <c r="A104" s="2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18" t="s">
        <v>21</v>
      </c>
      <c r="I104" s="18" t="s">
        <v>22</v>
      </c>
      <c r="J104" s="19" t="s">
        <v>23</v>
      </c>
      <c r="K104" s="20">
        <v>100</v>
      </c>
      <c r="L104" s="21">
        <v>100</v>
      </c>
      <c r="M104" s="22">
        <f t="shared" ref="M104:M111" si="1">IF(L104/K104*100&gt;100,100,L104/K104*100)</f>
        <v>100</v>
      </c>
      <c r="N104" s="23">
        <f>(M104+M105)/2</f>
        <v>100</v>
      </c>
      <c r="O104" s="24">
        <f>(N104+N107)/2</f>
        <v>100</v>
      </c>
      <c r="P104" s="37"/>
      <c r="Q104" s="26"/>
    </row>
    <row r="105" spans="1:17" s="27" customFormat="1" ht="63.75" thickBot="1" x14ac:dyDescent="0.3">
      <c r="A105" s="28"/>
      <c r="B105" s="58"/>
      <c r="C105" s="30"/>
      <c r="D105" s="30"/>
      <c r="E105" s="30"/>
      <c r="F105" s="30"/>
      <c r="G105" s="30"/>
      <c r="H105" s="31" t="s">
        <v>21</v>
      </c>
      <c r="I105" s="18" t="s">
        <v>25</v>
      </c>
      <c r="J105" s="32" t="s">
        <v>23</v>
      </c>
      <c r="K105" s="33">
        <v>100</v>
      </c>
      <c r="L105" s="34">
        <v>100</v>
      </c>
      <c r="M105" s="22">
        <f t="shared" si="1"/>
        <v>100</v>
      </c>
      <c r="N105" s="98"/>
      <c r="O105" s="99"/>
      <c r="P105" s="37"/>
      <c r="Q105" s="26"/>
    </row>
    <row r="106" spans="1:17" s="27" customFormat="1" ht="110.25" x14ac:dyDescent="0.25">
      <c r="A106" s="28"/>
      <c r="B106" s="58"/>
      <c r="C106" s="30"/>
      <c r="D106" s="30"/>
      <c r="E106" s="30"/>
      <c r="F106" s="30"/>
      <c r="G106" s="30"/>
      <c r="H106" s="31" t="s">
        <v>21</v>
      </c>
      <c r="I106" s="18" t="s">
        <v>26</v>
      </c>
      <c r="J106" s="32" t="s">
        <v>23</v>
      </c>
      <c r="K106" s="33">
        <v>0</v>
      </c>
      <c r="L106" s="33">
        <v>0</v>
      </c>
      <c r="M106" s="22">
        <v>0</v>
      </c>
      <c r="N106" s="100"/>
      <c r="O106" s="99"/>
      <c r="P106" s="37"/>
      <c r="Q106" s="26"/>
    </row>
    <row r="107" spans="1:17" s="27" customFormat="1" ht="32.25" thickBot="1" x14ac:dyDescent="0.3">
      <c r="A107" s="28"/>
      <c r="B107" s="66"/>
      <c r="C107" s="40"/>
      <c r="D107" s="40"/>
      <c r="E107" s="40"/>
      <c r="F107" s="40"/>
      <c r="G107" s="40"/>
      <c r="H107" s="41" t="s">
        <v>27</v>
      </c>
      <c r="I107" s="42" t="s">
        <v>28</v>
      </c>
      <c r="J107" s="43" t="s">
        <v>29</v>
      </c>
      <c r="K107" s="44">
        <v>4</v>
      </c>
      <c r="L107" s="44">
        <v>4</v>
      </c>
      <c r="M107" s="22">
        <f t="shared" si="1"/>
        <v>100</v>
      </c>
      <c r="N107" s="45">
        <f>M107</f>
        <v>100</v>
      </c>
      <c r="O107" s="101"/>
      <c r="P107" s="37"/>
      <c r="Q107" s="47"/>
    </row>
    <row r="108" spans="1:17" s="27" customFormat="1" ht="63.75" customHeight="1" thickBot="1" x14ac:dyDescent="0.3">
      <c r="A108" s="2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18" t="s">
        <v>21</v>
      </c>
      <c r="I108" s="18" t="s">
        <v>22</v>
      </c>
      <c r="J108" s="19" t="s">
        <v>23</v>
      </c>
      <c r="K108" s="20">
        <v>100</v>
      </c>
      <c r="L108" s="21">
        <v>100</v>
      </c>
      <c r="M108" s="22">
        <f t="shared" si="1"/>
        <v>100</v>
      </c>
      <c r="N108" s="23">
        <f>(M108+M109+M110)/2</f>
        <v>100</v>
      </c>
      <c r="O108" s="24">
        <f>(N108+N111)/2</f>
        <v>100</v>
      </c>
      <c r="P108" s="37"/>
      <c r="Q108" s="26"/>
    </row>
    <row r="109" spans="1:17" s="27" customFormat="1" ht="63.75" thickBot="1" x14ac:dyDescent="0.3">
      <c r="A109" s="28"/>
      <c r="B109" s="58"/>
      <c r="C109" s="30"/>
      <c r="D109" s="30"/>
      <c r="E109" s="30"/>
      <c r="F109" s="30"/>
      <c r="G109" s="30"/>
      <c r="H109" s="31" t="s">
        <v>21</v>
      </c>
      <c r="I109" s="18" t="s">
        <v>25</v>
      </c>
      <c r="J109" s="32" t="s">
        <v>23</v>
      </c>
      <c r="K109" s="33">
        <v>100</v>
      </c>
      <c r="L109" s="34">
        <v>100</v>
      </c>
      <c r="M109" s="22">
        <f t="shared" si="1"/>
        <v>100</v>
      </c>
      <c r="N109" s="98"/>
      <c r="O109" s="99"/>
      <c r="P109" s="37"/>
      <c r="Q109" s="26"/>
    </row>
    <row r="110" spans="1:17" s="27" customFormat="1" ht="78.75" x14ac:dyDescent="0.25">
      <c r="A110" s="28"/>
      <c r="B110" s="58"/>
      <c r="C110" s="30"/>
      <c r="D110" s="30"/>
      <c r="E110" s="30"/>
      <c r="F110" s="30"/>
      <c r="G110" s="30"/>
      <c r="H110" s="31" t="s">
        <v>21</v>
      </c>
      <c r="I110" s="18" t="s">
        <v>54</v>
      </c>
      <c r="J110" s="32" t="s">
        <v>23</v>
      </c>
      <c r="K110" s="33">
        <v>0</v>
      </c>
      <c r="L110" s="33">
        <v>0</v>
      </c>
      <c r="M110" s="22">
        <v>0</v>
      </c>
      <c r="N110" s="100"/>
      <c r="O110" s="99"/>
      <c r="P110" s="37"/>
      <c r="Q110" s="26"/>
    </row>
    <row r="111" spans="1:17" s="27" customFormat="1" ht="32.25" thickBot="1" x14ac:dyDescent="0.3">
      <c r="A111" s="28"/>
      <c r="B111" s="66"/>
      <c r="C111" s="40"/>
      <c r="D111" s="40"/>
      <c r="E111" s="40"/>
      <c r="F111" s="40"/>
      <c r="G111" s="40"/>
      <c r="H111" s="41" t="s">
        <v>27</v>
      </c>
      <c r="I111" s="42" t="s">
        <v>28</v>
      </c>
      <c r="J111" s="43" t="s">
        <v>29</v>
      </c>
      <c r="K111" s="44">
        <v>1</v>
      </c>
      <c r="L111" s="44">
        <v>1</v>
      </c>
      <c r="M111" s="22">
        <f t="shared" si="1"/>
        <v>100</v>
      </c>
      <c r="N111" s="45">
        <f>M111</f>
        <v>100</v>
      </c>
      <c r="O111" s="101"/>
      <c r="P111" s="37"/>
      <c r="Q111" s="4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>IF(L114/K114*100&gt;100,100,L114/K114*100)</f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>IF(L115/K115*100&gt;100,100,L115/K115*100)</f>
        <v>#DIV/0!</v>
      </c>
      <c r="N115" s="94" t="e">
        <f>M115</f>
        <v>#DIV/0!</v>
      </c>
      <c r="O115" s="95"/>
      <c r="P115" s="56"/>
      <c r="Q115" s="87"/>
    </row>
    <row r="116" spans="1:17" s="27" customFormat="1" ht="63.75" customHeight="1" thickBot="1" x14ac:dyDescent="0.3">
      <c r="A116" s="2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18" t="s">
        <v>21</v>
      </c>
      <c r="I116" s="18" t="s">
        <v>22</v>
      </c>
      <c r="J116" s="19" t="s">
        <v>23</v>
      </c>
      <c r="K116" s="20">
        <v>100</v>
      </c>
      <c r="L116" s="21">
        <v>100</v>
      </c>
      <c r="M116" s="22">
        <f t="shared" ref="M116:M123" si="2">IF(L116/K116*100&gt;100,100,L116/K116*100)</f>
        <v>100</v>
      </c>
      <c r="N116" s="23">
        <f>(M116+M117+M118)/3</f>
        <v>100</v>
      </c>
      <c r="O116" s="24">
        <f>(N116+N119)/2</f>
        <v>100</v>
      </c>
      <c r="P116" s="37"/>
      <c r="Q116" s="26"/>
    </row>
    <row r="117" spans="1:17" s="27" customFormat="1" ht="63.75" thickBot="1" x14ac:dyDescent="0.3">
      <c r="A117" s="28"/>
      <c r="B117" s="58"/>
      <c r="C117" s="30"/>
      <c r="D117" s="30"/>
      <c r="E117" s="30"/>
      <c r="F117" s="30"/>
      <c r="G117" s="30"/>
      <c r="H117" s="31" t="s">
        <v>21</v>
      </c>
      <c r="I117" s="18" t="s">
        <v>25</v>
      </c>
      <c r="J117" s="32" t="s">
        <v>23</v>
      </c>
      <c r="K117" s="33">
        <v>90</v>
      </c>
      <c r="L117" s="34">
        <v>93.3</v>
      </c>
      <c r="M117" s="22">
        <f t="shared" si="2"/>
        <v>100</v>
      </c>
      <c r="N117" s="98"/>
      <c r="O117" s="99"/>
      <c r="P117" s="37"/>
      <c r="Q117" s="26"/>
    </row>
    <row r="118" spans="1:17" s="27" customFormat="1" ht="78.75" x14ac:dyDescent="0.25">
      <c r="A118" s="28"/>
      <c r="B118" s="58"/>
      <c r="C118" s="30"/>
      <c r="D118" s="30"/>
      <c r="E118" s="30"/>
      <c r="F118" s="30"/>
      <c r="G118" s="30"/>
      <c r="H118" s="31" t="s">
        <v>21</v>
      </c>
      <c r="I118" s="18" t="s">
        <v>54</v>
      </c>
      <c r="J118" s="32" t="s">
        <v>23</v>
      </c>
      <c r="K118" s="33">
        <v>97.9</v>
      </c>
      <c r="L118" s="33">
        <v>97.9</v>
      </c>
      <c r="M118" s="22">
        <f t="shared" si="2"/>
        <v>100</v>
      </c>
      <c r="N118" s="100"/>
      <c r="O118" s="99"/>
      <c r="P118" s="37"/>
      <c r="Q118" s="26"/>
    </row>
    <row r="119" spans="1:17" s="27" customFormat="1" ht="32.25" thickBot="1" x14ac:dyDescent="0.3">
      <c r="A119" s="28"/>
      <c r="B119" s="66"/>
      <c r="C119" s="40"/>
      <c r="D119" s="40"/>
      <c r="E119" s="40"/>
      <c r="F119" s="40"/>
      <c r="G119" s="40"/>
      <c r="H119" s="41" t="s">
        <v>27</v>
      </c>
      <c r="I119" s="42" t="s">
        <v>28</v>
      </c>
      <c r="J119" s="43" t="s">
        <v>29</v>
      </c>
      <c r="K119" s="44">
        <v>216</v>
      </c>
      <c r="L119" s="44">
        <v>217</v>
      </c>
      <c r="M119" s="22">
        <f t="shared" si="2"/>
        <v>100</v>
      </c>
      <c r="N119" s="45">
        <f>M119</f>
        <v>100</v>
      </c>
      <c r="O119" s="101"/>
      <c r="P119" s="37"/>
      <c r="Q119" s="47"/>
    </row>
    <row r="120" spans="1:17" s="27" customFormat="1" ht="63.75" customHeight="1" thickBot="1" x14ac:dyDescent="0.3">
      <c r="A120" s="2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18" t="s">
        <v>21</v>
      </c>
      <c r="I120" s="18" t="s">
        <v>22</v>
      </c>
      <c r="J120" s="19" t="s">
        <v>23</v>
      </c>
      <c r="K120" s="20">
        <v>100</v>
      </c>
      <c r="L120" s="21">
        <v>100</v>
      </c>
      <c r="M120" s="22">
        <f t="shared" si="2"/>
        <v>100</v>
      </c>
      <c r="N120" s="23">
        <f>(M120+M121)/2</f>
        <v>100</v>
      </c>
      <c r="O120" s="24">
        <f>(N120+N123)/2</f>
        <v>100</v>
      </c>
      <c r="P120" s="37"/>
      <c r="Q120" s="26"/>
    </row>
    <row r="121" spans="1:17" s="27" customFormat="1" ht="63.75" thickBot="1" x14ac:dyDescent="0.3">
      <c r="A121" s="28"/>
      <c r="B121" s="58"/>
      <c r="C121" s="30"/>
      <c r="D121" s="30"/>
      <c r="E121" s="30"/>
      <c r="F121" s="30"/>
      <c r="G121" s="30"/>
      <c r="H121" s="31" t="s">
        <v>21</v>
      </c>
      <c r="I121" s="18" t="s">
        <v>25</v>
      </c>
      <c r="J121" s="32" t="s">
        <v>23</v>
      </c>
      <c r="K121" s="33">
        <v>100</v>
      </c>
      <c r="L121" s="34">
        <v>100</v>
      </c>
      <c r="M121" s="22">
        <f t="shared" si="2"/>
        <v>100</v>
      </c>
      <c r="N121" s="98"/>
      <c r="O121" s="99"/>
      <c r="P121" s="37"/>
      <c r="Q121" s="26"/>
    </row>
    <row r="122" spans="1:17" s="27" customFormat="1" ht="110.25" x14ac:dyDescent="0.25">
      <c r="A122" s="28"/>
      <c r="B122" s="58"/>
      <c r="C122" s="30"/>
      <c r="D122" s="30"/>
      <c r="E122" s="30"/>
      <c r="F122" s="30"/>
      <c r="G122" s="30"/>
      <c r="H122" s="31" t="s">
        <v>21</v>
      </c>
      <c r="I122" s="18" t="s">
        <v>26</v>
      </c>
      <c r="J122" s="32" t="s">
        <v>23</v>
      </c>
      <c r="K122" s="33">
        <v>0</v>
      </c>
      <c r="L122" s="33">
        <v>0</v>
      </c>
      <c r="M122" s="22">
        <v>0</v>
      </c>
      <c r="N122" s="100"/>
      <c r="O122" s="99"/>
      <c r="P122" s="37"/>
      <c r="Q122" s="26"/>
    </row>
    <row r="123" spans="1:17" s="27" customFormat="1" ht="32.25" thickBot="1" x14ac:dyDescent="0.3">
      <c r="A123" s="28"/>
      <c r="B123" s="66"/>
      <c r="C123" s="40"/>
      <c r="D123" s="40"/>
      <c r="E123" s="40"/>
      <c r="F123" s="40"/>
      <c r="G123" s="40"/>
      <c r="H123" s="41" t="s">
        <v>27</v>
      </c>
      <c r="I123" s="42" t="s">
        <v>28</v>
      </c>
      <c r="J123" s="43" t="s">
        <v>29</v>
      </c>
      <c r="K123" s="44">
        <v>1</v>
      </c>
      <c r="L123" s="44">
        <v>1</v>
      </c>
      <c r="M123" s="22">
        <f t="shared" si="2"/>
        <v>100</v>
      </c>
      <c r="N123" s="45">
        <f>M123</f>
        <v>100</v>
      </c>
      <c r="O123" s="101"/>
      <c r="P123" s="37"/>
      <c r="Q123" s="47"/>
    </row>
    <row r="124" spans="1:17" customFormat="1" ht="63.75" hidden="1" customHeight="1" thickBot="1" x14ac:dyDescent="0.3">
      <c r="A124" s="4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48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48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48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hidden="1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hidden="1" customHeight="1" thickBot="1" x14ac:dyDescent="0.3">
      <c r="A140" s="4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/>
      <c r="L140" s="81"/>
      <c r="M140" s="81" t="e">
        <f>IF(K140/L140*100&gt;100,100,K140/L140*100)</f>
        <v>#DIV/0!</v>
      </c>
      <c r="N140" s="23" t="e">
        <f>(M140+M141+M142)/3</f>
        <v>#DIV/0!</v>
      </c>
      <c r="O140" s="82" t="e">
        <f>(N140+N143)/2</f>
        <v>#DIV/0!</v>
      </c>
      <c r="P140" s="56"/>
      <c r="Q140" s="83"/>
    </row>
    <row r="141" spans="1:17" customFormat="1" ht="63.75" hidden="1" customHeight="1" thickBot="1" x14ac:dyDescent="0.3">
      <c r="A141" s="48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/>
      <c r="L141" s="87"/>
      <c r="M141" s="87" t="e">
        <f>IF(L141/K141*100&gt;100,100,L141/K141*100)</f>
        <v>#DIV/0!</v>
      </c>
      <c r="N141" s="88"/>
      <c r="O141" s="89"/>
      <c r="P141" s="56"/>
      <c r="Q141" s="83"/>
    </row>
    <row r="142" spans="1:17" customFormat="1" ht="111" hidden="1" customHeight="1" x14ac:dyDescent="0.25">
      <c r="A142" s="48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/>
      <c r="L142" s="86"/>
      <c r="M142" s="87" t="e">
        <f>IF(L142/K142*100&gt;100,100,L142/K142*100)</f>
        <v>#DIV/0!</v>
      </c>
      <c r="N142" s="90"/>
      <c r="O142" s="89"/>
      <c r="P142" s="56"/>
      <c r="Q142" s="83"/>
    </row>
    <row r="143" spans="1:17" customFormat="1" ht="32.25" hidden="1" customHeight="1" thickBot="1" x14ac:dyDescent="0.3">
      <c r="A143" s="48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/>
      <c r="L143" s="70"/>
      <c r="M143" s="94" t="e">
        <f>IF(L143/K143*100&gt;100,100,L143/K143*100)</f>
        <v>#DIV/0!</v>
      </c>
      <c r="N143" s="94" t="e">
        <f>M143</f>
        <v>#DIV/0!</v>
      </c>
      <c r="O143" s="95"/>
      <c r="P143" s="56"/>
      <c r="Q143" s="87"/>
    </row>
    <row r="144" spans="1:17" customFormat="1" ht="63.75" hidden="1" customHeight="1" thickBot="1" x14ac:dyDescent="0.3">
      <c r="A144" s="4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48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48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48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4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48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48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48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customFormat="1" ht="63.75" hidden="1" customHeight="1" thickBot="1" x14ac:dyDescent="0.3">
      <c r="A156" s="4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78" t="s">
        <v>21</v>
      </c>
      <c r="I156" s="51" t="s">
        <v>22</v>
      </c>
      <c r="J156" s="79" t="s">
        <v>23</v>
      </c>
      <c r="K156" s="80"/>
      <c r="L156" s="81"/>
      <c r="M156" s="81" t="e">
        <f>IF(K156/L156*100&gt;100,100,K156/L156*100)</f>
        <v>#DIV/0!</v>
      </c>
      <c r="N156" s="23" t="e">
        <f>(M156+M157+M158)/3</f>
        <v>#DIV/0!</v>
      </c>
      <c r="O156" s="82" t="e">
        <f>(N156+N159)/2</f>
        <v>#DIV/0!</v>
      </c>
      <c r="P156" s="56"/>
      <c r="Q156" s="83"/>
    </row>
    <row r="157" spans="1:17" customFormat="1" ht="63.75" hidden="1" customHeight="1" thickBot="1" x14ac:dyDescent="0.3">
      <c r="A157" s="48"/>
      <c r="B157" s="58"/>
      <c r="C157" s="30"/>
      <c r="D157" s="30"/>
      <c r="E157" s="30"/>
      <c r="F157" s="30"/>
      <c r="G157" s="30"/>
      <c r="H157" s="84" t="s">
        <v>21</v>
      </c>
      <c r="I157" s="51" t="s">
        <v>25</v>
      </c>
      <c r="J157" s="85" t="s">
        <v>23</v>
      </c>
      <c r="K157" s="86"/>
      <c r="L157" s="87"/>
      <c r="M157" s="87" t="e">
        <f>IF(L157/K157*100&gt;100,100,L157/K157*100)</f>
        <v>#DIV/0!</v>
      </c>
      <c r="N157" s="88"/>
      <c r="O157" s="89"/>
      <c r="P157" s="56"/>
      <c r="Q157" s="83"/>
    </row>
    <row r="158" spans="1:17" customFormat="1" ht="111" hidden="1" customHeight="1" x14ac:dyDescent="0.25">
      <c r="A158" s="48"/>
      <c r="B158" s="58"/>
      <c r="C158" s="30"/>
      <c r="D158" s="30"/>
      <c r="E158" s="30"/>
      <c r="F158" s="30"/>
      <c r="G158" s="30"/>
      <c r="H158" s="84" t="s">
        <v>21</v>
      </c>
      <c r="I158" s="51" t="s">
        <v>26</v>
      </c>
      <c r="J158" s="85" t="s">
        <v>23</v>
      </c>
      <c r="K158" s="86"/>
      <c r="L158" s="86"/>
      <c r="M158" s="87" t="e">
        <f>IF(L158/K158*100&gt;100,100,L158/K158*100)</f>
        <v>#DIV/0!</v>
      </c>
      <c r="N158" s="90"/>
      <c r="O158" s="89"/>
      <c r="P158" s="56"/>
      <c r="Q158" s="83"/>
    </row>
    <row r="159" spans="1:17" customFormat="1" ht="32.25" hidden="1" customHeight="1" thickBot="1" x14ac:dyDescent="0.3">
      <c r="A159" s="48"/>
      <c r="B159" s="66"/>
      <c r="C159" s="40"/>
      <c r="D159" s="40"/>
      <c r="E159" s="40"/>
      <c r="F159" s="40"/>
      <c r="G159" s="40"/>
      <c r="H159" s="92" t="s">
        <v>27</v>
      </c>
      <c r="I159" s="42" t="s">
        <v>28</v>
      </c>
      <c r="J159" s="93" t="s">
        <v>29</v>
      </c>
      <c r="K159" s="69"/>
      <c r="L159" s="70"/>
      <c r="M159" s="94" t="e">
        <f>IF(L159/K159*100&gt;100,100,L159/K159*100)</f>
        <v>#DIV/0!</v>
      </c>
      <c r="N159" s="94" t="e">
        <f>M159</f>
        <v>#DIV/0!</v>
      </c>
      <c r="O159" s="95"/>
      <c r="P159" s="56"/>
      <c r="Q159" s="87"/>
    </row>
    <row r="160" spans="1:17" customFormat="1" ht="63.75" hidden="1" customHeight="1" thickBot="1" x14ac:dyDescent="0.3">
      <c r="A160" s="4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78" t="s">
        <v>21</v>
      </c>
      <c r="I160" s="51" t="s">
        <v>22</v>
      </c>
      <c r="J160" s="79" t="s">
        <v>23</v>
      </c>
      <c r="K160" s="80"/>
      <c r="L160" s="81"/>
      <c r="M160" s="81" t="e">
        <f>IF(K160/L160*100&gt;100,100,K160/L160*100)</f>
        <v>#DIV/0!</v>
      </c>
      <c r="N160" s="23" t="e">
        <f>(M160+M161+M162)/3</f>
        <v>#DIV/0!</v>
      </c>
      <c r="O160" s="82" t="e">
        <f>(N160+N163)/2</f>
        <v>#DIV/0!</v>
      </c>
      <c r="P160" s="56"/>
      <c r="Q160" s="83"/>
    </row>
    <row r="161" spans="1:17" customFormat="1" ht="63.75" hidden="1" customHeight="1" thickBot="1" x14ac:dyDescent="0.3">
      <c r="A161" s="48"/>
      <c r="B161" s="58"/>
      <c r="C161" s="30"/>
      <c r="D161" s="30"/>
      <c r="E161" s="30"/>
      <c r="F161" s="30"/>
      <c r="G161" s="30"/>
      <c r="H161" s="84" t="s">
        <v>21</v>
      </c>
      <c r="I161" s="51" t="s">
        <v>25</v>
      </c>
      <c r="J161" s="85" t="s">
        <v>23</v>
      </c>
      <c r="K161" s="86"/>
      <c r="L161" s="87"/>
      <c r="M161" s="87" t="e">
        <f t="shared" ref="M161:M167" si="3">IF(L161/K161*100&gt;100,100,L161/K161*100)</f>
        <v>#DIV/0!</v>
      </c>
      <c r="N161" s="88"/>
      <c r="O161" s="89"/>
      <c r="P161" s="56"/>
      <c r="Q161" s="83"/>
    </row>
    <row r="162" spans="1:17" customFormat="1" ht="111" hidden="1" customHeight="1" x14ac:dyDescent="0.25">
      <c r="A162" s="48"/>
      <c r="B162" s="58"/>
      <c r="C162" s="30"/>
      <c r="D162" s="30"/>
      <c r="E162" s="30"/>
      <c r="F162" s="30"/>
      <c r="G162" s="30"/>
      <c r="H162" s="84" t="s">
        <v>21</v>
      </c>
      <c r="I162" s="51" t="s">
        <v>26</v>
      </c>
      <c r="J162" s="85" t="s">
        <v>23</v>
      </c>
      <c r="K162" s="86"/>
      <c r="L162" s="86"/>
      <c r="M162" s="87" t="e">
        <f t="shared" si="3"/>
        <v>#DIV/0!</v>
      </c>
      <c r="N162" s="90"/>
      <c r="O162" s="89"/>
      <c r="P162" s="56"/>
      <c r="Q162" s="83"/>
    </row>
    <row r="163" spans="1:17" customFormat="1" ht="32.25" hidden="1" customHeight="1" thickBot="1" x14ac:dyDescent="0.3">
      <c r="A163" s="48"/>
      <c r="B163" s="66"/>
      <c r="C163" s="40"/>
      <c r="D163" s="40"/>
      <c r="E163" s="40"/>
      <c r="F163" s="40"/>
      <c r="G163" s="40"/>
      <c r="H163" s="92" t="s">
        <v>27</v>
      </c>
      <c r="I163" s="42" t="s">
        <v>28</v>
      </c>
      <c r="J163" s="93" t="s">
        <v>29</v>
      </c>
      <c r="K163" s="69"/>
      <c r="L163" s="70"/>
      <c r="M163" s="94" t="e">
        <f t="shared" si="3"/>
        <v>#DIV/0!</v>
      </c>
      <c r="N163" s="94" t="e">
        <f>M163</f>
        <v>#DIV/0!</v>
      </c>
      <c r="O163" s="95"/>
      <c r="P163" s="56"/>
      <c r="Q163" s="87"/>
    </row>
    <row r="164" spans="1:17" s="27" customFormat="1" ht="63.75" hidden="1" customHeight="1" thickBot="1" x14ac:dyDescent="0.3">
      <c r="A164" s="2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18" t="s">
        <v>21</v>
      </c>
      <c r="I164" s="18" t="s">
        <v>22</v>
      </c>
      <c r="J164" s="19" t="s">
        <v>23</v>
      </c>
      <c r="K164" s="102"/>
      <c r="L164" s="103"/>
      <c r="M164" s="47" t="e">
        <f t="shared" si="3"/>
        <v>#DIV/0!</v>
      </c>
      <c r="N164" s="104" t="e">
        <f>(M164+M165+M166)/3</f>
        <v>#DIV/0!</v>
      </c>
      <c r="O164" s="105" t="e">
        <f>(N164+N167)/2</f>
        <v>#DIV/0!</v>
      </c>
      <c r="P164" s="37"/>
      <c r="Q164" s="26"/>
    </row>
    <row r="165" spans="1:17" s="27" customFormat="1" ht="63.75" hidden="1" thickBot="1" x14ac:dyDescent="0.3">
      <c r="A165" s="28"/>
      <c r="B165" s="58"/>
      <c r="C165" s="30"/>
      <c r="D165" s="30"/>
      <c r="E165" s="30"/>
      <c r="F165" s="30"/>
      <c r="G165" s="30"/>
      <c r="H165" s="31" t="s">
        <v>21</v>
      </c>
      <c r="I165" s="18" t="s">
        <v>25</v>
      </c>
      <c r="J165" s="32" t="s">
        <v>23</v>
      </c>
      <c r="K165" s="106"/>
      <c r="L165" s="47"/>
      <c r="M165" s="47" t="e">
        <f t="shared" si="3"/>
        <v>#DIV/0!</v>
      </c>
      <c r="N165" s="107"/>
      <c r="O165" s="108"/>
      <c r="P165" s="37"/>
      <c r="Q165" s="26"/>
    </row>
    <row r="166" spans="1:17" s="27" customFormat="1" ht="111" hidden="1" thickBot="1" x14ac:dyDescent="0.3">
      <c r="A166" s="28"/>
      <c r="B166" s="58"/>
      <c r="C166" s="30"/>
      <c r="D166" s="30"/>
      <c r="E166" s="30"/>
      <c r="F166" s="30"/>
      <c r="G166" s="30"/>
      <c r="H166" s="31" t="s">
        <v>21</v>
      </c>
      <c r="I166" s="18" t="s">
        <v>26</v>
      </c>
      <c r="J166" s="32" t="s">
        <v>23</v>
      </c>
      <c r="K166" s="106"/>
      <c r="L166" s="106"/>
      <c r="M166" s="47" t="e">
        <f t="shared" si="3"/>
        <v>#DIV/0!</v>
      </c>
      <c r="N166" s="109"/>
      <c r="O166" s="108"/>
      <c r="P166" s="37"/>
      <c r="Q166" s="26"/>
    </row>
    <row r="167" spans="1:17" s="27" customFormat="1" ht="32.25" hidden="1" thickBot="1" x14ac:dyDescent="0.3">
      <c r="A167" s="28"/>
      <c r="B167" s="66"/>
      <c r="C167" s="40"/>
      <c r="D167" s="40"/>
      <c r="E167" s="40"/>
      <c r="F167" s="40"/>
      <c r="G167" s="40"/>
      <c r="H167" s="41" t="s">
        <v>27</v>
      </c>
      <c r="I167" s="42" t="s">
        <v>28</v>
      </c>
      <c r="J167" s="43" t="s">
        <v>29</v>
      </c>
      <c r="K167" s="110"/>
      <c r="L167" s="111"/>
      <c r="M167" s="47" t="e">
        <f t="shared" si="3"/>
        <v>#DIV/0!</v>
      </c>
      <c r="N167" s="112" t="e">
        <f>M167</f>
        <v>#DIV/0!</v>
      </c>
      <c r="O167" s="113"/>
      <c r="P167" s="37"/>
      <c r="Q167" s="47"/>
    </row>
    <row r="168" spans="1:17" customFormat="1" ht="63.75" hidden="1" customHeight="1" thickBot="1" x14ac:dyDescent="0.3">
      <c r="A168" s="4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/>
      <c r="L168" s="81"/>
      <c r="M168" s="81" t="e">
        <f>IF(K168/L168*100&gt;100,100,K168/L168*100)</f>
        <v>#DIV/0!</v>
      </c>
      <c r="N168" s="23" t="e">
        <f>(M168+M169+M170)/3</f>
        <v>#DIV/0!</v>
      </c>
      <c r="O168" s="82" t="e">
        <f>(N168+N171)/2</f>
        <v>#DIV/0!</v>
      </c>
      <c r="P168" s="56"/>
      <c r="Q168" s="83"/>
    </row>
    <row r="169" spans="1:17" customFormat="1" ht="63.75" hidden="1" customHeight="1" thickBot="1" x14ac:dyDescent="0.3">
      <c r="A169" s="48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/>
      <c r="L169" s="87"/>
      <c r="M169" s="87" t="e">
        <f>IF(L169/K169*100&gt;100,100,L169/K169*100)</f>
        <v>#DIV/0!</v>
      </c>
      <c r="N169" s="88"/>
      <c r="O169" s="89"/>
      <c r="P169" s="56"/>
      <c r="Q169" s="83"/>
    </row>
    <row r="170" spans="1:17" customFormat="1" ht="111" hidden="1" customHeight="1" x14ac:dyDescent="0.25">
      <c r="A170" s="48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/>
      <c r="L170" s="86"/>
      <c r="M170" s="87" t="e">
        <f>IF(L170/K170*100&gt;100,100,L170/K170*100)</f>
        <v>#DIV/0!</v>
      </c>
      <c r="N170" s="90"/>
      <c r="O170" s="89"/>
      <c r="P170" s="56"/>
      <c r="Q170" s="83"/>
    </row>
    <row r="171" spans="1:17" customFormat="1" ht="32.25" hidden="1" customHeight="1" thickBot="1" x14ac:dyDescent="0.3">
      <c r="A171" s="48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/>
      <c r="L171" s="70"/>
      <c r="M171" s="94" t="e">
        <f>IF(L171/K171*100&gt;100,100,L171/K171*100)</f>
        <v>#DIV/0!</v>
      </c>
      <c r="N171" s="94" t="e">
        <f>M171</f>
        <v>#DIV/0!</v>
      </c>
      <c r="O171" s="95"/>
      <c r="P171" s="56"/>
      <c r="Q171" s="8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 t="shared" ref="M173:M179" si="4"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 t="shared" si="4"/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 t="shared" si="4"/>
        <v>#DIV/0!</v>
      </c>
      <c r="N175" s="94" t="e">
        <f>M175</f>
        <v>#DIV/0!</v>
      </c>
      <c r="O175" s="95"/>
      <c r="P175" s="56"/>
      <c r="Q175" s="87"/>
    </row>
    <row r="176" spans="1:17" s="27" customFormat="1" ht="63.75" customHeight="1" thickBot="1" x14ac:dyDescent="0.3">
      <c r="A176" s="2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18" t="s">
        <v>21</v>
      </c>
      <c r="I176" s="18" t="s">
        <v>22</v>
      </c>
      <c r="J176" s="19" t="s">
        <v>23</v>
      </c>
      <c r="K176" s="20">
        <v>100</v>
      </c>
      <c r="L176" s="21">
        <v>100</v>
      </c>
      <c r="M176" s="22">
        <f t="shared" si="4"/>
        <v>100</v>
      </c>
      <c r="N176" s="23">
        <f>(M176+M177+M178)/3</f>
        <v>100</v>
      </c>
      <c r="O176" s="24">
        <f>(N176+N179)/2</f>
        <v>100</v>
      </c>
      <c r="P176" s="37"/>
      <c r="Q176" s="26"/>
    </row>
    <row r="177" spans="1:17" s="27" customFormat="1" ht="63.75" thickBot="1" x14ac:dyDescent="0.3">
      <c r="A177" s="28"/>
      <c r="B177" s="58"/>
      <c r="C177" s="30"/>
      <c r="D177" s="30"/>
      <c r="E177" s="30"/>
      <c r="F177" s="30"/>
      <c r="G177" s="30"/>
      <c r="H177" s="31" t="s">
        <v>21</v>
      </c>
      <c r="I177" s="18" t="s">
        <v>25</v>
      </c>
      <c r="J177" s="32" t="s">
        <v>23</v>
      </c>
      <c r="K177" s="33">
        <v>100</v>
      </c>
      <c r="L177" s="34">
        <v>100</v>
      </c>
      <c r="M177" s="22">
        <f t="shared" si="4"/>
        <v>100</v>
      </c>
      <c r="N177" s="98"/>
      <c r="O177" s="99"/>
      <c r="P177" s="37"/>
      <c r="Q177" s="26"/>
    </row>
    <row r="178" spans="1:17" s="27" customFormat="1" ht="63" x14ac:dyDescent="0.25">
      <c r="A178" s="28"/>
      <c r="B178" s="58"/>
      <c r="C178" s="30"/>
      <c r="D178" s="30"/>
      <c r="E178" s="30"/>
      <c r="F178" s="30"/>
      <c r="G178" s="30"/>
      <c r="H178" s="31" t="s">
        <v>21</v>
      </c>
      <c r="I178" s="18" t="s">
        <v>97</v>
      </c>
      <c r="J178" s="32" t="s">
        <v>23</v>
      </c>
      <c r="K178" s="33">
        <v>100</v>
      </c>
      <c r="L178" s="33">
        <v>100</v>
      </c>
      <c r="M178" s="22">
        <f t="shared" si="4"/>
        <v>100</v>
      </c>
      <c r="N178" s="100"/>
      <c r="O178" s="99"/>
      <c r="P178" s="37"/>
      <c r="Q178" s="26"/>
    </row>
    <row r="179" spans="1:17" s="27" customFormat="1" ht="32.25" thickBot="1" x14ac:dyDescent="0.3">
      <c r="A179" s="28"/>
      <c r="B179" s="66"/>
      <c r="C179" s="40"/>
      <c r="D179" s="40"/>
      <c r="E179" s="40"/>
      <c r="F179" s="40"/>
      <c r="G179" s="40"/>
      <c r="H179" s="41" t="s">
        <v>27</v>
      </c>
      <c r="I179" s="42" t="s">
        <v>28</v>
      </c>
      <c r="J179" s="43" t="s">
        <v>29</v>
      </c>
      <c r="K179" s="44">
        <v>46</v>
      </c>
      <c r="L179" s="44">
        <v>50</v>
      </c>
      <c r="M179" s="22">
        <f t="shared" si="4"/>
        <v>100</v>
      </c>
      <c r="N179" s="45">
        <f>M179</f>
        <v>100</v>
      </c>
      <c r="O179" s="101"/>
      <c r="P179" s="37"/>
      <c r="Q179" s="47"/>
    </row>
    <row r="180" spans="1:17" customFormat="1" ht="63.75" hidden="1" customHeight="1" thickBot="1" x14ac:dyDescent="0.3">
      <c r="A180" s="4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78" t="s">
        <v>21</v>
      </c>
      <c r="I180" s="51" t="s">
        <v>22</v>
      </c>
      <c r="J180" s="79" t="s">
        <v>23</v>
      </c>
      <c r="K180" s="80"/>
      <c r="L180" s="81"/>
      <c r="M180" s="81" t="e">
        <f>IF(K180/L180*100&gt;100,100,K180/L180*100)</f>
        <v>#DIV/0!</v>
      </c>
      <c r="N180" s="23" t="e">
        <f>(M180+M181+M182)/3</f>
        <v>#DIV/0!</v>
      </c>
      <c r="O180" s="82" t="e">
        <f>(N180+N183)/2</f>
        <v>#DIV/0!</v>
      </c>
      <c r="P180" s="56"/>
      <c r="Q180" s="83"/>
    </row>
    <row r="181" spans="1:17" customFormat="1" ht="63.75" hidden="1" customHeight="1" thickBot="1" x14ac:dyDescent="0.3">
      <c r="A181" s="48"/>
      <c r="B181" s="58"/>
      <c r="C181" s="30"/>
      <c r="D181" s="30"/>
      <c r="E181" s="30"/>
      <c r="F181" s="30"/>
      <c r="G181" s="30"/>
      <c r="H181" s="84" t="s">
        <v>21</v>
      </c>
      <c r="I181" s="51" t="s">
        <v>25</v>
      </c>
      <c r="J181" s="85" t="s">
        <v>23</v>
      </c>
      <c r="K181" s="86"/>
      <c r="L181" s="87"/>
      <c r="M181" s="87" t="e">
        <f>IF(L181/K181*100&gt;100,100,L181/K181*100)</f>
        <v>#DIV/0!</v>
      </c>
      <c r="N181" s="88"/>
      <c r="O181" s="89"/>
      <c r="P181" s="56"/>
      <c r="Q181" s="83"/>
    </row>
    <row r="182" spans="1:17" customFormat="1" ht="111" hidden="1" customHeight="1" x14ac:dyDescent="0.25">
      <c r="A182" s="48"/>
      <c r="B182" s="58"/>
      <c r="C182" s="30"/>
      <c r="D182" s="30"/>
      <c r="E182" s="30"/>
      <c r="F182" s="30"/>
      <c r="G182" s="30"/>
      <c r="H182" s="84" t="s">
        <v>21</v>
      </c>
      <c r="I182" s="51" t="s">
        <v>26</v>
      </c>
      <c r="J182" s="85" t="s">
        <v>23</v>
      </c>
      <c r="K182" s="86"/>
      <c r="L182" s="86"/>
      <c r="M182" s="87" t="e">
        <f>IF(L182/K182*100&gt;100,100,L182/K182*100)</f>
        <v>#DIV/0!</v>
      </c>
      <c r="N182" s="90"/>
      <c r="O182" s="89"/>
      <c r="P182" s="56"/>
      <c r="Q182" s="83"/>
    </row>
    <row r="183" spans="1:17" customFormat="1" ht="32.25" hidden="1" customHeight="1" thickBot="1" x14ac:dyDescent="0.3">
      <c r="A183" s="48"/>
      <c r="B183" s="66"/>
      <c r="C183" s="40"/>
      <c r="D183" s="40"/>
      <c r="E183" s="40"/>
      <c r="F183" s="40"/>
      <c r="G183" s="40"/>
      <c r="H183" s="92" t="s">
        <v>27</v>
      </c>
      <c r="I183" s="42" t="s">
        <v>28</v>
      </c>
      <c r="J183" s="93" t="s">
        <v>29</v>
      </c>
      <c r="K183" s="69"/>
      <c r="L183" s="70"/>
      <c r="M183" s="94" t="e">
        <f>IF(L183/K183*100&gt;100,100,L183/K183*100)</f>
        <v>#DIV/0!</v>
      </c>
      <c r="N183" s="94" t="e">
        <f>M183</f>
        <v>#DIV/0!</v>
      </c>
      <c r="O183" s="95"/>
      <c r="P183" s="56"/>
      <c r="Q183" s="87"/>
    </row>
    <row r="184" spans="1:17" customFormat="1" ht="63.75" hidden="1" customHeight="1" thickBot="1" x14ac:dyDescent="0.3">
      <c r="A184" s="4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48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48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>IF(L186/K186*100&gt;100,100,L186/K186*100)</f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48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>IF(L187/K187*100&gt;100,100,L187/K187*100)</f>
        <v>#DIV/0!</v>
      </c>
      <c r="N187" s="94" t="e">
        <f>M187</f>
        <v>#DIV/0!</v>
      </c>
      <c r="O187" s="95"/>
      <c r="P187" s="56"/>
      <c r="Q187" s="87"/>
    </row>
    <row r="188" spans="1:17" customFormat="1" ht="63.75" hidden="1" customHeight="1" thickBot="1" x14ac:dyDescent="0.3">
      <c r="A188" s="4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78" t="s">
        <v>21</v>
      </c>
      <c r="I188" s="51" t="s">
        <v>22</v>
      </c>
      <c r="J188" s="79" t="s">
        <v>23</v>
      </c>
      <c r="K188" s="80"/>
      <c r="L188" s="81"/>
      <c r="M188" s="81" t="e">
        <f>IF(K188/L188*100&gt;100,100,K188/L188*100)</f>
        <v>#DIV/0!</v>
      </c>
      <c r="N188" s="23" t="e">
        <f>(M188+M189+M190)/3</f>
        <v>#DIV/0!</v>
      </c>
      <c r="O188" s="82" t="e">
        <f>(N188+N191)/2</f>
        <v>#DIV/0!</v>
      </c>
      <c r="P188" s="56"/>
      <c r="Q188" s="83"/>
    </row>
    <row r="189" spans="1:17" customFormat="1" ht="63.75" hidden="1" customHeight="1" thickBot="1" x14ac:dyDescent="0.3">
      <c r="A189" s="48"/>
      <c r="B189" s="58"/>
      <c r="C189" s="30"/>
      <c r="D189" s="30"/>
      <c r="E189" s="30"/>
      <c r="F189" s="30"/>
      <c r="G189" s="30"/>
      <c r="H189" s="84" t="s">
        <v>21</v>
      </c>
      <c r="I189" s="51" t="s">
        <v>25</v>
      </c>
      <c r="J189" s="85" t="s">
        <v>23</v>
      </c>
      <c r="K189" s="86"/>
      <c r="L189" s="87"/>
      <c r="M189" s="87" t="e">
        <f>IF(L189/K189*100&gt;100,100,L189/K189*100)</f>
        <v>#DIV/0!</v>
      </c>
      <c r="N189" s="88"/>
      <c r="O189" s="89"/>
      <c r="P189" s="56"/>
      <c r="Q189" s="83"/>
    </row>
    <row r="190" spans="1:17" customFormat="1" ht="111" hidden="1" customHeight="1" x14ac:dyDescent="0.25">
      <c r="A190" s="48"/>
      <c r="B190" s="58"/>
      <c r="C190" s="30"/>
      <c r="D190" s="30"/>
      <c r="E190" s="30"/>
      <c r="F190" s="30"/>
      <c r="G190" s="30"/>
      <c r="H190" s="84" t="s">
        <v>21</v>
      </c>
      <c r="I190" s="51" t="s">
        <v>26</v>
      </c>
      <c r="J190" s="85" t="s">
        <v>23</v>
      </c>
      <c r="K190" s="86"/>
      <c r="L190" s="86"/>
      <c r="M190" s="87" t="e">
        <f>IF(L190/K190*100&gt;100,100,L190/K190*100)</f>
        <v>#DIV/0!</v>
      </c>
      <c r="N190" s="90"/>
      <c r="O190" s="89"/>
      <c r="P190" s="56"/>
      <c r="Q190" s="83"/>
    </row>
    <row r="191" spans="1:17" customFormat="1" ht="32.25" hidden="1" customHeight="1" thickBot="1" x14ac:dyDescent="0.3">
      <c r="A191" s="48"/>
      <c r="B191" s="66"/>
      <c r="C191" s="40"/>
      <c r="D191" s="40"/>
      <c r="E191" s="40"/>
      <c r="F191" s="40"/>
      <c r="G191" s="40"/>
      <c r="H191" s="92" t="s">
        <v>27</v>
      </c>
      <c r="I191" s="42" t="s">
        <v>28</v>
      </c>
      <c r="J191" s="93" t="s">
        <v>29</v>
      </c>
      <c r="K191" s="69"/>
      <c r="L191" s="70"/>
      <c r="M191" s="94" t="e">
        <f>IF(L191/K191*100&gt;100,100,L191/K191*100)</f>
        <v>#DIV/0!</v>
      </c>
      <c r="N191" s="94" t="e">
        <f>M191</f>
        <v>#DIV/0!</v>
      </c>
      <c r="O191" s="95"/>
      <c r="P191" s="56"/>
      <c r="Q191" s="87"/>
    </row>
    <row r="192" spans="1:17" s="27" customFormat="1" ht="79.5" customHeight="1" thickBot="1" x14ac:dyDescent="0.3">
      <c r="A192" s="2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16" t="s">
        <v>21</v>
      </c>
      <c r="I192" s="116" t="s">
        <v>106</v>
      </c>
      <c r="J192" s="117" t="s">
        <v>23</v>
      </c>
      <c r="K192" s="20">
        <v>42.1</v>
      </c>
      <c r="L192" s="20">
        <v>42.3</v>
      </c>
      <c r="M192" s="22">
        <f t="shared" ref="M192:M199" si="5">IF(L192/K192*100&gt;100,100,L192/K192*100)</f>
        <v>100</v>
      </c>
      <c r="N192" s="118">
        <f>(M192+M194)/2</f>
        <v>100</v>
      </c>
      <c r="O192" s="119">
        <f>(N192+N195)/2</f>
        <v>100</v>
      </c>
      <c r="P192" s="37"/>
      <c r="Q192" s="120"/>
    </row>
    <row r="193" spans="1:17" s="27" customFormat="1" ht="79.5" thickBot="1" x14ac:dyDescent="0.3">
      <c r="A193" s="28"/>
      <c r="B193" s="121"/>
      <c r="C193" s="122"/>
      <c r="D193" s="122"/>
      <c r="E193" s="122"/>
      <c r="F193" s="122"/>
      <c r="G193" s="30"/>
      <c r="H193" s="123" t="s">
        <v>21</v>
      </c>
      <c r="I193" s="116" t="s">
        <v>107</v>
      </c>
      <c r="J193" s="124" t="s">
        <v>23</v>
      </c>
      <c r="K193" s="20">
        <v>0</v>
      </c>
      <c r="L193" s="20">
        <v>0</v>
      </c>
      <c r="M193" s="22">
        <v>0</v>
      </c>
      <c r="N193" s="125"/>
      <c r="O193" s="126"/>
      <c r="P193" s="37"/>
      <c r="Q193" s="120"/>
    </row>
    <row r="194" spans="1:17" s="27" customFormat="1" ht="63.75" thickBot="1" x14ac:dyDescent="0.3">
      <c r="A194" s="28"/>
      <c r="B194" s="121"/>
      <c r="C194" s="122"/>
      <c r="D194" s="122"/>
      <c r="E194" s="122"/>
      <c r="F194" s="122"/>
      <c r="G194" s="30"/>
      <c r="H194" s="123" t="s">
        <v>21</v>
      </c>
      <c r="I194" s="116" t="s">
        <v>108</v>
      </c>
      <c r="J194" s="124" t="s">
        <v>23</v>
      </c>
      <c r="K194" s="20">
        <v>100</v>
      </c>
      <c r="L194" s="20">
        <v>100</v>
      </c>
      <c r="M194" s="22">
        <f t="shared" si="5"/>
        <v>100</v>
      </c>
      <c r="N194" s="127"/>
      <c r="O194" s="126"/>
      <c r="P194" s="37"/>
      <c r="Q194" s="120"/>
    </row>
    <row r="195" spans="1:17" s="27" customFormat="1" ht="32.25" thickBot="1" x14ac:dyDescent="0.3">
      <c r="A195" s="28"/>
      <c r="B195" s="128"/>
      <c r="C195" s="129"/>
      <c r="D195" s="129"/>
      <c r="E195" s="129"/>
      <c r="F195" s="129"/>
      <c r="G195" s="40"/>
      <c r="H195" s="130" t="s">
        <v>27</v>
      </c>
      <c r="I195" s="131" t="s">
        <v>109</v>
      </c>
      <c r="J195" s="132" t="s">
        <v>110</v>
      </c>
      <c r="K195" s="20">
        <v>13165</v>
      </c>
      <c r="L195" s="20">
        <v>13165</v>
      </c>
      <c r="M195" s="22">
        <f t="shared" si="5"/>
        <v>100</v>
      </c>
      <c r="N195" s="133">
        <f>M195</f>
        <v>100</v>
      </c>
      <c r="O195" s="134"/>
      <c r="P195" s="37"/>
      <c r="Q195" s="135"/>
    </row>
    <row r="196" spans="1:17" s="27" customFormat="1" ht="79.5" customHeight="1" thickBot="1" x14ac:dyDescent="0.3">
      <c r="A196" s="2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24.9</v>
      </c>
      <c r="L196" s="20">
        <v>24.7</v>
      </c>
      <c r="M196" s="22">
        <f t="shared" si="5"/>
        <v>99.196787148594382</v>
      </c>
      <c r="N196" s="118">
        <f>(M196+M198)/2</f>
        <v>99.598393574297191</v>
      </c>
      <c r="O196" s="119">
        <f>(N196+N199)/2</f>
        <v>99.799196787148588</v>
      </c>
      <c r="P196" s="37"/>
      <c r="Q196" s="120"/>
    </row>
    <row r="197" spans="1:17" s="27" customFormat="1" ht="79.5" thickBot="1" x14ac:dyDescent="0.3">
      <c r="A197" s="28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53.3</v>
      </c>
      <c r="L197" s="20">
        <v>53.3</v>
      </c>
      <c r="M197" s="22">
        <f t="shared" si="5"/>
        <v>100</v>
      </c>
      <c r="N197" s="125"/>
      <c r="O197" s="126"/>
      <c r="P197" s="37"/>
      <c r="Q197" s="120"/>
    </row>
    <row r="198" spans="1:17" s="27" customFormat="1" ht="63.75" thickBot="1" x14ac:dyDescent="0.3">
      <c r="A198" s="28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100</v>
      </c>
      <c r="L198" s="20">
        <v>100</v>
      </c>
      <c r="M198" s="22">
        <f t="shared" si="5"/>
        <v>100</v>
      </c>
      <c r="N198" s="127"/>
      <c r="O198" s="126"/>
      <c r="P198" s="37"/>
      <c r="Q198" s="120"/>
    </row>
    <row r="199" spans="1:17" s="27" customFormat="1" ht="32.25" thickBot="1" x14ac:dyDescent="0.3">
      <c r="A199" s="28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20">
        <v>40920</v>
      </c>
      <c r="L199" s="20">
        <v>40990</v>
      </c>
      <c r="M199" s="22">
        <f t="shared" si="5"/>
        <v>100</v>
      </c>
      <c r="N199" s="133">
        <f>M199</f>
        <v>100</v>
      </c>
      <c r="O199" s="134"/>
      <c r="P199" s="37"/>
      <c r="Q199" s="135"/>
    </row>
    <row r="200" spans="1:17" customFormat="1" ht="79.5" hidden="1" customHeight="1" thickBot="1" x14ac:dyDescent="0.3">
      <c r="A200" s="4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/>
      <c r="L200" s="53"/>
      <c r="M200" s="139" t="e">
        <f>IF(K200/L200*100&gt;100,100,K200/L200*100)</f>
        <v>#DIV/0!</v>
      </c>
      <c r="N200" s="118" t="e">
        <f>(M200+M201+M202)/3</f>
        <v>#DIV/0!</v>
      </c>
      <c r="O200" s="140" t="e">
        <f>(N200+N203)/2</f>
        <v>#DIV/0!</v>
      </c>
      <c r="P200" s="56"/>
      <c r="Q200" s="141"/>
    </row>
    <row r="201" spans="1:17" customFormat="1" ht="79.5" hidden="1" customHeight="1" thickBot="1" x14ac:dyDescent="0.3">
      <c r="A201" s="48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/>
      <c r="L201" s="53"/>
      <c r="M201" s="144" t="e">
        <f>IF(L201/K201*100&gt;100,100,L201/K201*100)</f>
        <v>#DIV/0!</v>
      </c>
      <c r="N201" s="145"/>
      <c r="O201" s="146"/>
      <c r="P201" s="56"/>
      <c r="Q201" s="141"/>
    </row>
    <row r="202" spans="1:17" customFormat="1" ht="63.75" hidden="1" customHeight="1" thickBot="1" x14ac:dyDescent="0.3">
      <c r="A202" s="48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/>
      <c r="L202" s="53"/>
      <c r="M202" s="144" t="e">
        <f>IF(L202/K202*100&gt;100,100,L202/K202*100)</f>
        <v>#DIV/0!</v>
      </c>
      <c r="N202" s="147"/>
      <c r="O202" s="146"/>
      <c r="P202" s="56"/>
      <c r="Q202" s="141"/>
    </row>
    <row r="203" spans="1:17" customFormat="1" ht="32.25" hidden="1" customHeight="1" thickBot="1" x14ac:dyDescent="0.3">
      <c r="A203" s="48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53"/>
      <c r="L203" s="53"/>
      <c r="M203" s="150" t="e">
        <f>IF(L203/K203*100&gt;100,100,L203/K203*100)</f>
        <v>#DIV/0!</v>
      </c>
      <c r="N203" s="150" t="e">
        <f>M203</f>
        <v>#DIV/0!</v>
      </c>
      <c r="O203" s="151"/>
      <c r="P203" s="56"/>
      <c r="Q203" s="144"/>
    </row>
    <row r="204" spans="1:17" customFormat="1" ht="79.5" hidden="1" customHeight="1" thickBot="1" x14ac:dyDescent="0.3">
      <c r="A204" s="4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36" t="s">
        <v>21</v>
      </c>
      <c r="I204" s="137" t="s">
        <v>106</v>
      </c>
      <c r="J204" s="138" t="s">
        <v>23</v>
      </c>
      <c r="K204" s="53"/>
      <c r="L204" s="53"/>
      <c r="M204" s="139" t="e">
        <f>IF(K204/L204*100&gt;100,100,K204/L204*100)</f>
        <v>#DIV/0!</v>
      </c>
      <c r="N204" s="118" t="e">
        <f>(M204+M205+M206)/3</f>
        <v>#DIV/0!</v>
      </c>
      <c r="O204" s="140" t="e">
        <f>(N204+N207)/2</f>
        <v>#DIV/0!</v>
      </c>
      <c r="P204" s="56"/>
      <c r="Q204" s="141"/>
    </row>
    <row r="205" spans="1:17" customFormat="1" ht="79.5" hidden="1" customHeight="1" thickBot="1" x14ac:dyDescent="0.3">
      <c r="A205" s="48"/>
      <c r="B205" s="121"/>
      <c r="C205" s="122"/>
      <c r="D205" s="122"/>
      <c r="E205" s="122"/>
      <c r="F205" s="122"/>
      <c r="G205" s="30"/>
      <c r="H205" s="142" t="s">
        <v>21</v>
      </c>
      <c r="I205" s="137" t="s">
        <v>107</v>
      </c>
      <c r="J205" s="143" t="s">
        <v>23</v>
      </c>
      <c r="K205" s="53"/>
      <c r="L205" s="53"/>
      <c r="M205" s="144" t="e">
        <f>IF(L205/K205*100&gt;100,100,L205/K205*100)</f>
        <v>#DIV/0!</v>
      </c>
      <c r="N205" s="145"/>
      <c r="O205" s="146"/>
      <c r="P205" s="56"/>
      <c r="Q205" s="141"/>
    </row>
    <row r="206" spans="1:17" customFormat="1" ht="63.75" hidden="1" customHeight="1" thickBot="1" x14ac:dyDescent="0.3">
      <c r="A206" s="48"/>
      <c r="B206" s="121"/>
      <c r="C206" s="122"/>
      <c r="D206" s="122"/>
      <c r="E206" s="122"/>
      <c r="F206" s="122"/>
      <c r="G206" s="30"/>
      <c r="H206" s="142" t="s">
        <v>21</v>
      </c>
      <c r="I206" s="137" t="s">
        <v>108</v>
      </c>
      <c r="J206" s="143" t="s">
        <v>23</v>
      </c>
      <c r="K206" s="53"/>
      <c r="L206" s="53"/>
      <c r="M206" s="144" t="e">
        <f>IF(L206/K206*100&gt;100,100,L206/K206*100)</f>
        <v>#DIV/0!</v>
      </c>
      <c r="N206" s="147"/>
      <c r="O206" s="146"/>
      <c r="P206" s="56"/>
      <c r="Q206" s="141"/>
    </row>
    <row r="207" spans="1:17" customFormat="1" ht="32.25" hidden="1" customHeight="1" thickBot="1" x14ac:dyDescent="0.3">
      <c r="A207" s="48"/>
      <c r="B207" s="128"/>
      <c r="C207" s="129"/>
      <c r="D207" s="129"/>
      <c r="E207" s="129"/>
      <c r="F207" s="129"/>
      <c r="G207" s="40"/>
      <c r="H207" s="148" t="s">
        <v>27</v>
      </c>
      <c r="I207" s="131" t="s">
        <v>109</v>
      </c>
      <c r="J207" s="149" t="s">
        <v>110</v>
      </c>
      <c r="K207" s="53"/>
      <c r="L207" s="53"/>
      <c r="M207" s="150" t="e">
        <f>IF(L207/K207*100&gt;100,100,L207/K207*100)</f>
        <v>#DIV/0!</v>
      </c>
      <c r="N207" s="150" t="e">
        <f>M207</f>
        <v>#DIV/0!</v>
      </c>
      <c r="O207" s="151"/>
      <c r="P207" s="56"/>
      <c r="Q207" s="144"/>
    </row>
    <row r="208" spans="1:17" s="27" customFormat="1" ht="79.5" customHeight="1" thickBot="1" x14ac:dyDescent="0.3">
      <c r="A208" s="2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16" t="s">
        <v>21</v>
      </c>
      <c r="I208" s="116" t="s">
        <v>106</v>
      </c>
      <c r="J208" s="117" t="s">
        <v>23</v>
      </c>
      <c r="K208" s="20">
        <v>2.2999999999999998</v>
      </c>
      <c r="L208" s="20">
        <v>2.2999999999999998</v>
      </c>
      <c r="M208" s="22">
        <f>IF(L208/K208*100&gt;100,100,L208/K208*100)</f>
        <v>100</v>
      </c>
      <c r="N208" s="118">
        <f>(M208+M210)/2</f>
        <v>100</v>
      </c>
      <c r="O208" s="119">
        <f>(N208+N211)/2</f>
        <v>99.929378531073439</v>
      </c>
      <c r="P208" s="37"/>
      <c r="Q208" s="120"/>
    </row>
    <row r="209" spans="1:17" s="27" customFormat="1" ht="79.5" thickBot="1" x14ac:dyDescent="0.3">
      <c r="A209" s="28"/>
      <c r="B209" s="121"/>
      <c r="C209" s="122"/>
      <c r="D209" s="122"/>
      <c r="E209" s="122"/>
      <c r="F209" s="122"/>
      <c r="G209" s="30"/>
      <c r="H209" s="123" t="s">
        <v>21</v>
      </c>
      <c r="I209" s="116" t="s">
        <v>107</v>
      </c>
      <c r="J209" s="124" t="s">
        <v>23</v>
      </c>
      <c r="K209" s="20">
        <v>0</v>
      </c>
      <c r="L209" s="20">
        <v>0</v>
      </c>
      <c r="M209" s="22">
        <v>0</v>
      </c>
      <c r="N209" s="125"/>
      <c r="O209" s="126"/>
      <c r="P209" s="37"/>
      <c r="Q209" s="120"/>
    </row>
    <row r="210" spans="1:17" s="27" customFormat="1" ht="63.75" thickBot="1" x14ac:dyDescent="0.3">
      <c r="A210" s="28"/>
      <c r="B210" s="121"/>
      <c r="C210" s="122"/>
      <c r="D210" s="122"/>
      <c r="E210" s="122"/>
      <c r="F210" s="122"/>
      <c r="G210" s="30"/>
      <c r="H210" s="123" t="s">
        <v>21</v>
      </c>
      <c r="I210" s="116" t="s">
        <v>108</v>
      </c>
      <c r="J210" s="124" t="s">
        <v>23</v>
      </c>
      <c r="K210" s="20">
        <v>100</v>
      </c>
      <c r="L210" s="20">
        <v>100</v>
      </c>
      <c r="M210" s="22">
        <f>IF(L210/K210*100&gt;100,100,L210/K210*100)</f>
        <v>100</v>
      </c>
      <c r="N210" s="127"/>
      <c r="O210" s="126"/>
      <c r="P210" s="37"/>
      <c r="Q210" s="120"/>
    </row>
    <row r="211" spans="1:17" s="27" customFormat="1" ht="32.25" thickBot="1" x14ac:dyDescent="0.3">
      <c r="A211" s="28"/>
      <c r="B211" s="128"/>
      <c r="C211" s="129"/>
      <c r="D211" s="129"/>
      <c r="E211" s="129"/>
      <c r="F211" s="129"/>
      <c r="G211" s="40"/>
      <c r="H211" s="130" t="s">
        <v>27</v>
      </c>
      <c r="I211" s="131" t="s">
        <v>109</v>
      </c>
      <c r="J211" s="132" t="s">
        <v>110</v>
      </c>
      <c r="K211" s="20">
        <v>7080</v>
      </c>
      <c r="L211" s="20">
        <v>7070</v>
      </c>
      <c r="M211" s="22">
        <f>IF(L211/K211*100&gt;100,100,L211/K211*100)</f>
        <v>99.858757062146893</v>
      </c>
      <c r="N211" s="133">
        <f>M211</f>
        <v>99.858757062146893</v>
      </c>
      <c r="O211" s="134"/>
      <c r="P211" s="37"/>
      <c r="Q211" s="135"/>
    </row>
    <row r="212" spans="1:17" customFormat="1" ht="79.5" hidden="1" customHeight="1" thickBot="1" x14ac:dyDescent="0.3">
      <c r="A212" s="4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36" t="s">
        <v>21</v>
      </c>
      <c r="I212" s="137" t="s">
        <v>106</v>
      </c>
      <c r="J212" s="138" t="s">
        <v>23</v>
      </c>
      <c r="K212" s="53"/>
      <c r="L212" s="53"/>
      <c r="M212" s="139" t="e">
        <f>IF(K212/L212*100&gt;100,100,K212/L212*100)</f>
        <v>#DIV/0!</v>
      </c>
      <c r="N212" s="118" t="e">
        <f>(M212+M213+M214)/3</f>
        <v>#DIV/0!</v>
      </c>
      <c r="O212" s="140" t="e">
        <f>(N212+N215)/2</f>
        <v>#DIV/0!</v>
      </c>
      <c r="P212" s="56"/>
      <c r="Q212" s="141"/>
    </row>
    <row r="213" spans="1:17" customFormat="1" ht="79.5" hidden="1" customHeight="1" thickBot="1" x14ac:dyDescent="0.3">
      <c r="A213" s="48"/>
      <c r="B213" s="121"/>
      <c r="C213" s="122"/>
      <c r="D213" s="122"/>
      <c r="E213" s="122"/>
      <c r="F213" s="122"/>
      <c r="G213" s="30"/>
      <c r="H213" s="142" t="s">
        <v>21</v>
      </c>
      <c r="I213" s="137" t="s">
        <v>107</v>
      </c>
      <c r="J213" s="143" t="s">
        <v>23</v>
      </c>
      <c r="K213" s="53"/>
      <c r="L213" s="53"/>
      <c r="M213" s="144" t="e">
        <f>IF(L213/K213*100&gt;100,100,L213/K213*100)</f>
        <v>#DIV/0!</v>
      </c>
      <c r="N213" s="145"/>
      <c r="O213" s="146"/>
      <c r="P213" s="56"/>
      <c r="Q213" s="141"/>
    </row>
    <row r="214" spans="1:17" customFormat="1" ht="63.75" hidden="1" customHeight="1" thickBot="1" x14ac:dyDescent="0.3">
      <c r="A214" s="48"/>
      <c r="B214" s="121"/>
      <c r="C214" s="122"/>
      <c r="D214" s="122"/>
      <c r="E214" s="122"/>
      <c r="F214" s="122"/>
      <c r="G214" s="30"/>
      <c r="H214" s="142" t="s">
        <v>21</v>
      </c>
      <c r="I214" s="137" t="s">
        <v>108</v>
      </c>
      <c r="J214" s="143" t="s">
        <v>23</v>
      </c>
      <c r="K214" s="53"/>
      <c r="L214" s="53"/>
      <c r="M214" s="144" t="e">
        <f>IF(L214/K214*100&gt;100,100,L214/K214*100)</f>
        <v>#DIV/0!</v>
      </c>
      <c r="N214" s="147"/>
      <c r="O214" s="146"/>
      <c r="P214" s="56"/>
      <c r="Q214" s="141"/>
    </row>
    <row r="215" spans="1:17" customFormat="1" ht="32.25" hidden="1" customHeight="1" thickBot="1" x14ac:dyDescent="0.3">
      <c r="A215" s="48"/>
      <c r="B215" s="128"/>
      <c r="C215" s="129"/>
      <c r="D215" s="129"/>
      <c r="E215" s="129"/>
      <c r="F215" s="129"/>
      <c r="G215" s="40"/>
      <c r="H215" s="148" t="s">
        <v>27</v>
      </c>
      <c r="I215" s="131" t="s">
        <v>109</v>
      </c>
      <c r="J215" s="149" t="s">
        <v>110</v>
      </c>
      <c r="K215" s="53"/>
      <c r="L215" s="53"/>
      <c r="M215" s="150" t="e">
        <f>IF(L215/K215*100&gt;100,100,L215/K215*100)</f>
        <v>#DIV/0!</v>
      </c>
      <c r="N215" s="150" t="e">
        <f>M215</f>
        <v>#DIV/0!</v>
      </c>
      <c r="O215" s="151"/>
      <c r="P215" s="56"/>
      <c r="Q215" s="144"/>
    </row>
    <row r="216" spans="1:17" s="27" customFormat="1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3.9</v>
      </c>
      <c r="L216" s="20">
        <v>3.8</v>
      </c>
      <c r="M216" s="22">
        <f t="shared" ref="M216:M223" si="6">IF(L216/K216*100&gt;100,100,L216/K216*100)</f>
        <v>97.435897435897431</v>
      </c>
      <c r="N216" s="118">
        <f>(M216+M218)/2</f>
        <v>98.717948717948715</v>
      </c>
      <c r="O216" s="119">
        <f>(N216+N219)/2</f>
        <v>99.358974358974365</v>
      </c>
      <c r="P216" s="37"/>
      <c r="Q216" s="120"/>
    </row>
    <row r="217" spans="1:17" s="27" customFormat="1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0</v>
      </c>
      <c r="L217" s="20">
        <v>0</v>
      </c>
      <c r="M217" s="22">
        <v>0</v>
      </c>
      <c r="N217" s="125"/>
      <c r="O217" s="126"/>
      <c r="P217" s="37"/>
      <c r="Q217" s="120"/>
    </row>
    <row r="218" spans="1:17" s="27" customFormat="1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100</v>
      </c>
      <c r="L218" s="20">
        <v>100</v>
      </c>
      <c r="M218" s="22">
        <f t="shared" si="6"/>
        <v>100</v>
      </c>
      <c r="N218" s="127"/>
      <c r="O218" s="126"/>
      <c r="P218" s="37"/>
      <c r="Q218" s="120"/>
    </row>
    <row r="219" spans="1:17" s="27" customFormat="1" ht="32.25" thickBot="1" x14ac:dyDescent="0.3">
      <c r="A219" s="28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20">
        <v>18952</v>
      </c>
      <c r="L219" s="20">
        <v>18970</v>
      </c>
      <c r="M219" s="22">
        <f t="shared" si="6"/>
        <v>100</v>
      </c>
      <c r="N219" s="133">
        <f>M219</f>
        <v>100</v>
      </c>
      <c r="O219" s="134"/>
      <c r="P219" s="37"/>
      <c r="Q219" s="135"/>
    </row>
    <row r="220" spans="1:17" s="27" customFormat="1" ht="79.5" customHeight="1" thickBot="1" x14ac:dyDescent="0.3">
      <c r="A220" s="28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16" t="s">
        <v>21</v>
      </c>
      <c r="I220" s="116" t="s">
        <v>106</v>
      </c>
      <c r="J220" s="117" t="s">
        <v>23</v>
      </c>
      <c r="K220" s="20">
        <v>5.6</v>
      </c>
      <c r="L220" s="20">
        <v>5.6</v>
      </c>
      <c r="M220" s="22">
        <f t="shared" si="6"/>
        <v>100</v>
      </c>
      <c r="N220" s="118">
        <f>(M220+M222)/2</f>
        <v>100</v>
      </c>
      <c r="O220" s="119">
        <f>(N220+N223)/2</f>
        <v>99.885321100917423</v>
      </c>
      <c r="P220" s="37"/>
      <c r="Q220" s="120"/>
    </row>
    <row r="221" spans="1:17" s="27" customFormat="1" ht="79.5" thickBot="1" x14ac:dyDescent="0.3">
      <c r="A221" s="28"/>
      <c r="B221" s="121"/>
      <c r="C221" s="122"/>
      <c r="D221" s="122"/>
      <c r="E221" s="122"/>
      <c r="F221" s="122"/>
      <c r="G221" s="30"/>
      <c r="H221" s="123" t="s">
        <v>21</v>
      </c>
      <c r="I221" s="116" t="s">
        <v>107</v>
      </c>
      <c r="J221" s="124" t="s">
        <v>23</v>
      </c>
      <c r="K221" s="20">
        <v>0</v>
      </c>
      <c r="L221" s="20">
        <v>0</v>
      </c>
      <c r="M221" s="22">
        <v>0</v>
      </c>
      <c r="N221" s="125"/>
      <c r="O221" s="126"/>
      <c r="P221" s="37"/>
      <c r="Q221" s="120"/>
    </row>
    <row r="222" spans="1:17" s="27" customFormat="1" ht="63.75" thickBot="1" x14ac:dyDescent="0.3">
      <c r="A222" s="28"/>
      <c r="B222" s="121"/>
      <c r="C222" s="122"/>
      <c r="D222" s="122"/>
      <c r="E222" s="122"/>
      <c r="F222" s="122"/>
      <c r="G222" s="30"/>
      <c r="H222" s="123" t="s">
        <v>21</v>
      </c>
      <c r="I222" s="116" t="s">
        <v>108</v>
      </c>
      <c r="J222" s="124" t="s">
        <v>23</v>
      </c>
      <c r="K222" s="20">
        <v>100</v>
      </c>
      <c r="L222" s="20">
        <v>100</v>
      </c>
      <c r="M222" s="22">
        <f t="shared" si="6"/>
        <v>100</v>
      </c>
      <c r="N222" s="127"/>
      <c r="O222" s="126"/>
      <c r="P222" s="37"/>
      <c r="Q222" s="120"/>
    </row>
    <row r="223" spans="1:17" s="27" customFormat="1" ht="32.25" thickBot="1" x14ac:dyDescent="0.3">
      <c r="A223" s="152"/>
      <c r="B223" s="128"/>
      <c r="C223" s="129"/>
      <c r="D223" s="129"/>
      <c r="E223" s="129"/>
      <c r="F223" s="129"/>
      <c r="G223" s="40"/>
      <c r="H223" s="130" t="s">
        <v>27</v>
      </c>
      <c r="I223" s="131" t="s">
        <v>109</v>
      </c>
      <c r="J223" s="132" t="s">
        <v>110</v>
      </c>
      <c r="K223" s="20">
        <v>4360</v>
      </c>
      <c r="L223" s="20">
        <v>4350</v>
      </c>
      <c r="M223" s="22">
        <f t="shared" si="6"/>
        <v>99.77064220183486</v>
      </c>
      <c r="N223" s="133">
        <f>M223</f>
        <v>99.77064220183486</v>
      </c>
      <c r="O223" s="134"/>
      <c r="P223" s="37"/>
      <c r="Q223" s="135"/>
    </row>
    <row r="224" spans="1:17" customFormat="1" ht="79.5" hidden="1" customHeight="1" thickBot="1" x14ac:dyDescent="0.3">
      <c r="A224" s="153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36" t="s">
        <v>21</v>
      </c>
      <c r="I224" s="137" t="s">
        <v>106</v>
      </c>
      <c r="J224" s="138" t="s">
        <v>23</v>
      </c>
      <c r="K224" s="53"/>
      <c r="L224" s="53"/>
      <c r="M224" s="139" t="e">
        <f>IF(K224/L224*100&gt;100,100,K224/L224*100)</f>
        <v>#DIV/0!</v>
      </c>
      <c r="N224" s="118" t="e">
        <f>(M224+M225+M226)/3</f>
        <v>#DIV/0!</v>
      </c>
      <c r="O224" s="140" t="e">
        <f>(N224+N227)/2</f>
        <v>#DIV/0!</v>
      </c>
      <c r="P224" s="56"/>
      <c r="Q224" s="141"/>
    </row>
    <row r="225" spans="1:17" customFormat="1" ht="78.75" hidden="1" customHeight="1" thickBot="1" x14ac:dyDescent="0.3">
      <c r="A225" s="154"/>
      <c r="B225" s="121"/>
      <c r="C225" s="122"/>
      <c r="D225" s="122"/>
      <c r="E225" s="122"/>
      <c r="F225" s="122"/>
      <c r="G225" s="30"/>
      <c r="H225" s="142" t="s">
        <v>21</v>
      </c>
      <c r="I225" s="137" t="s">
        <v>107</v>
      </c>
      <c r="J225" s="143" t="s">
        <v>23</v>
      </c>
      <c r="K225" s="53"/>
      <c r="L225" s="53"/>
      <c r="M225" s="144" t="e">
        <f>IF(L225/K225*100&gt;100,100,L225/K225*100)</f>
        <v>#DIV/0!</v>
      </c>
      <c r="N225" s="145"/>
      <c r="O225" s="146"/>
      <c r="P225" s="56"/>
      <c r="Q225" s="141"/>
    </row>
    <row r="226" spans="1:17" customFormat="1" ht="63" hidden="1" customHeight="1" thickBot="1" x14ac:dyDescent="0.3">
      <c r="A226" s="154"/>
      <c r="B226" s="121"/>
      <c r="C226" s="122"/>
      <c r="D226" s="122"/>
      <c r="E226" s="122"/>
      <c r="F226" s="122"/>
      <c r="G226" s="30"/>
      <c r="H226" s="142" t="s">
        <v>21</v>
      </c>
      <c r="I226" s="137" t="s">
        <v>108</v>
      </c>
      <c r="J226" s="143" t="s">
        <v>23</v>
      </c>
      <c r="K226" s="53"/>
      <c r="L226" s="53"/>
      <c r="M226" s="144" t="e">
        <f>IF(L226/K226*100&gt;100,100,L226/K226*100)</f>
        <v>#DIV/0!</v>
      </c>
      <c r="N226" s="147"/>
      <c r="O226" s="146"/>
      <c r="P226" s="56"/>
      <c r="Q226" s="141"/>
    </row>
    <row r="227" spans="1:17" customFormat="1" ht="32.25" hidden="1" customHeight="1" thickBot="1" x14ac:dyDescent="0.3">
      <c r="A227" s="155"/>
      <c r="B227" s="128"/>
      <c r="C227" s="129"/>
      <c r="D227" s="129"/>
      <c r="E227" s="129"/>
      <c r="F227" s="129"/>
      <c r="G227" s="40"/>
      <c r="H227" s="148" t="s">
        <v>27</v>
      </c>
      <c r="I227" s="131" t="s">
        <v>109</v>
      </c>
      <c r="J227" s="149" t="s">
        <v>110</v>
      </c>
      <c r="K227" s="53"/>
      <c r="L227" s="53"/>
      <c r="M227" s="150" t="e">
        <f>IF(L227/K227*100&gt;100,100,L227/K227*100)</f>
        <v>#DIV/0!</v>
      </c>
      <c r="N227" s="150" t="e">
        <f>M227</f>
        <v>#DIV/0!</v>
      </c>
      <c r="O227" s="151"/>
      <c r="P227" s="56"/>
      <c r="Q227" s="144"/>
    </row>
    <row r="229" spans="1:17" ht="15.75" x14ac:dyDescent="0.25">
      <c r="B229" s="156"/>
      <c r="C229" s="156"/>
    </row>
    <row r="230" spans="1:17" ht="15.75" x14ac:dyDescent="0.25">
      <c r="B230" s="156"/>
      <c r="C230" s="156"/>
    </row>
    <row r="231" spans="1:17" ht="15.75" x14ac:dyDescent="0.25">
      <c r="A231" s="156" t="s">
        <v>133</v>
      </c>
      <c r="B231" s="156"/>
      <c r="C231" s="156"/>
      <c r="D231" s="156" t="s">
        <v>134</v>
      </c>
      <c r="I231" s="156" t="s">
        <v>134</v>
      </c>
    </row>
    <row r="232" spans="1:17" ht="15.75" x14ac:dyDescent="0.25">
      <c r="B232" s="156"/>
      <c r="C232" s="156"/>
    </row>
    <row r="233" spans="1:17" ht="18.75" x14ac:dyDescent="0.3">
      <c r="A233" s="158" t="s">
        <v>135</v>
      </c>
      <c r="B233" s="156"/>
      <c r="C233" s="156"/>
      <c r="I233" s="156"/>
    </row>
    <row r="240" spans="1:17" ht="14.25" customHeight="1" x14ac:dyDescent="0.25"/>
  </sheetData>
  <autoFilter ref="A2:Q227">
    <filterColumn colId="12">
      <filters>
        <filter val="100,0"/>
        <filter val="9"/>
        <filter val="97,4"/>
        <filter val="98,3"/>
        <filter val="99,2"/>
        <filter val="99,8"/>
        <filter val="99,9"/>
      </filters>
    </filterColumn>
  </autoFilter>
  <mergeCells count="453">
    <mergeCell ref="O224:O227"/>
    <mergeCell ref="N220:N222"/>
    <mergeCell ref="O220:O223"/>
    <mergeCell ref="A224:A227"/>
    <mergeCell ref="B224:B227"/>
    <mergeCell ref="C224:C227"/>
    <mergeCell ref="D224:D227"/>
    <mergeCell ref="E224:E227"/>
    <mergeCell ref="F224:F227"/>
    <mergeCell ref="G224:G227"/>
    <mergeCell ref="N224:N226"/>
    <mergeCell ref="B220:B223"/>
    <mergeCell ref="C220:C223"/>
    <mergeCell ref="D220:D223"/>
    <mergeCell ref="E220:E223"/>
    <mergeCell ref="F220:F223"/>
    <mergeCell ref="G220:G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N180:N182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N120:N122"/>
    <mergeCell ref="O120:O123"/>
    <mergeCell ref="B116:B119"/>
    <mergeCell ref="C116:C119"/>
    <mergeCell ref="D116:D119"/>
    <mergeCell ref="E116:E119"/>
    <mergeCell ref="F116:F119"/>
    <mergeCell ref="G116:G119"/>
    <mergeCell ref="N108:N110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22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23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9" fitToHeight="0" orientation="landscape" r:id="rId1"/>
  <rowBreaks count="4" manualBreakCount="4">
    <brk id="43" max="16" man="1"/>
    <brk id="105" max="16" man="1"/>
    <brk id="167" max="16383" man="1"/>
    <brk id="20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1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32.5703125" style="3" customWidth="1"/>
    <col min="4" max="6" width="8.5703125" hidden="1" customWidth="1"/>
    <col min="7" max="7" width="10.710937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s="27" customFormat="1" ht="63.75" customHeight="1" thickBot="1" x14ac:dyDescent="0.3">
      <c r="A4" s="14" t="s">
        <v>207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164">
        <v>100</v>
      </c>
      <c r="M4" s="22">
        <f>IF(L4/K4*100&gt;100,100,L4/K4*100)</f>
        <v>100</v>
      </c>
      <c r="N4" s="23">
        <f>(M4+M5+M6)/2</f>
        <v>100</v>
      </c>
      <c r="O4" s="24">
        <f>(N4+N7)/2</f>
        <v>100</v>
      </c>
      <c r="P4" s="25" t="s">
        <v>24</v>
      </c>
      <c r="Q4" s="26"/>
    </row>
    <row r="5" spans="1:17" s="27" customFormat="1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90</v>
      </c>
      <c r="L5" s="22">
        <v>90.8</v>
      </c>
      <c r="M5" s="22">
        <f>IF(L5/K5*100&gt;100,100,L5/K5*100)</f>
        <v>100</v>
      </c>
      <c r="N5" s="35"/>
      <c r="O5" s="36"/>
      <c r="P5" s="37"/>
      <c r="Q5" s="26"/>
    </row>
    <row r="6" spans="1:17" s="27" customFormat="1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0</v>
      </c>
      <c r="L6" s="33">
        <v>0</v>
      </c>
      <c r="M6" s="22">
        <v>0</v>
      </c>
      <c r="N6" s="38"/>
      <c r="O6" s="36"/>
      <c r="P6" s="37"/>
      <c r="Q6" s="26"/>
    </row>
    <row r="7" spans="1:17" s="27" customFormat="1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69">
        <v>4</v>
      </c>
      <c r="L7" s="70">
        <v>4.22</v>
      </c>
      <c r="M7" s="22">
        <f>IF(L7/K7*100&gt;100,100,L7/K7*100)</f>
        <v>100</v>
      </c>
      <c r="N7" s="45">
        <f>M7</f>
        <v>100</v>
      </c>
      <c r="O7" s="46"/>
      <c r="P7" s="37"/>
      <c r="Q7" s="47"/>
    </row>
    <row r="8" spans="1:17" customFormat="1" ht="63.75" hidden="1" customHeight="1" thickBot="1" x14ac:dyDescent="0.3">
      <c r="A8" s="4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50" t="s">
        <v>21</v>
      </c>
      <c r="I8" s="51" t="s">
        <v>22</v>
      </c>
      <c r="J8" s="52" t="s">
        <v>23</v>
      </c>
      <c r="K8" s="53"/>
      <c r="L8" s="54"/>
      <c r="M8" s="54" t="e">
        <f>IF(K8/L8*100&gt;100,100,K8/L8*100)</f>
        <v>#DIV/0!</v>
      </c>
      <c r="N8" s="23" t="e">
        <f>(M8+M9+M10)/3</f>
        <v>#DIV/0!</v>
      </c>
      <c r="O8" s="55" t="e">
        <f>(N8+N11)/2</f>
        <v>#DIV/0!</v>
      </c>
      <c r="P8" s="56"/>
      <c r="Q8" s="57"/>
    </row>
    <row r="9" spans="1:17" customFormat="1" ht="63.75" hidden="1" customHeight="1" thickBot="1" x14ac:dyDescent="0.3">
      <c r="A9" s="48"/>
      <c r="B9" s="58"/>
      <c r="C9" s="30"/>
      <c r="D9" s="30"/>
      <c r="E9" s="30"/>
      <c r="F9" s="30"/>
      <c r="G9" s="30"/>
      <c r="H9" s="59" t="s">
        <v>21</v>
      </c>
      <c r="I9" s="51" t="s">
        <v>25</v>
      </c>
      <c r="J9" s="60" t="s">
        <v>23</v>
      </c>
      <c r="K9" s="61"/>
      <c r="L9" s="62"/>
      <c r="M9" s="62" t="e">
        <f>IF(L9/K9*100&gt;100,100,L9/K9*100)</f>
        <v>#DIV/0!</v>
      </c>
      <c r="N9" s="63"/>
      <c r="O9" s="64"/>
      <c r="P9" s="56"/>
      <c r="Q9" s="57"/>
    </row>
    <row r="10" spans="1:17" customFormat="1" ht="111" hidden="1" customHeight="1" x14ac:dyDescent="0.25">
      <c r="A10" s="48"/>
      <c r="B10" s="58"/>
      <c r="C10" s="30"/>
      <c r="D10" s="30"/>
      <c r="E10" s="30"/>
      <c r="F10" s="30"/>
      <c r="G10" s="30"/>
      <c r="H10" s="59" t="s">
        <v>21</v>
      </c>
      <c r="I10" s="51" t="s">
        <v>26</v>
      </c>
      <c r="J10" s="60" t="s">
        <v>23</v>
      </c>
      <c r="K10" s="61"/>
      <c r="L10" s="61"/>
      <c r="M10" s="62" t="e">
        <f>IF(L10/K10*100&gt;100,100,L10/K10*100)</f>
        <v>#DIV/0!</v>
      </c>
      <c r="N10" s="65"/>
      <c r="O10" s="64"/>
      <c r="P10" s="56"/>
      <c r="Q10" s="57"/>
    </row>
    <row r="11" spans="1:17" customFormat="1" ht="32.25" hidden="1" customHeight="1" thickBot="1" x14ac:dyDescent="0.3">
      <c r="A11" s="48"/>
      <c r="B11" s="66"/>
      <c r="C11" s="40"/>
      <c r="D11" s="40"/>
      <c r="E11" s="40"/>
      <c r="F11" s="40"/>
      <c r="G11" s="40"/>
      <c r="H11" s="67" t="s">
        <v>27</v>
      </c>
      <c r="I11" s="42" t="s">
        <v>28</v>
      </c>
      <c r="J11" s="68" t="s">
        <v>29</v>
      </c>
      <c r="K11" s="69"/>
      <c r="L11" s="70"/>
      <c r="M11" s="71" t="e">
        <f>IF(L11/K11*100&gt;100,100,L11/K11*100)</f>
        <v>#DIV/0!</v>
      </c>
      <c r="N11" s="71" t="e">
        <f>M11</f>
        <v>#DIV/0!</v>
      </c>
      <c r="O11" s="72"/>
      <c r="P11" s="56"/>
      <c r="Q11" s="62"/>
    </row>
    <row r="12" spans="1:17" customFormat="1" ht="63.75" hidden="1" customHeight="1" thickBot="1" x14ac:dyDescent="0.3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thickBot="1" x14ac:dyDescent="0.3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 t="shared" ref="M13:M19" si="0"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 t="shared" si="0"/>
        <v>#DIV/0!</v>
      </c>
      <c r="N14" s="65"/>
      <c r="O14" s="64"/>
      <c r="P14" s="56"/>
      <c r="Q14" s="57"/>
    </row>
    <row r="15" spans="1:17" customFormat="1" ht="32.25" hidden="1" customHeight="1" thickBot="1" x14ac:dyDescent="0.3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 t="shared" si="0"/>
        <v>#DIV/0!</v>
      </c>
      <c r="N15" s="71" t="e">
        <f>M15</f>
        <v>#DIV/0!</v>
      </c>
      <c r="O15" s="72"/>
      <c r="P15" s="56"/>
      <c r="Q15" s="62"/>
    </row>
    <row r="16" spans="1:17" s="27" customFormat="1" ht="63.75" hidden="1" customHeight="1" thickBot="1" x14ac:dyDescent="0.3">
      <c r="A16" s="2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18" t="s">
        <v>21</v>
      </c>
      <c r="I16" s="18" t="s">
        <v>22</v>
      </c>
      <c r="J16" s="19" t="s">
        <v>23</v>
      </c>
      <c r="K16" s="102"/>
      <c r="L16" s="103"/>
      <c r="M16" s="47" t="e">
        <f t="shared" si="0"/>
        <v>#DIV/0!</v>
      </c>
      <c r="N16" s="104" t="e">
        <f>(M16+M17+M18)/3</f>
        <v>#DIV/0!</v>
      </c>
      <c r="O16" s="105" t="e">
        <f>(N16+N19)/2</f>
        <v>#DIV/0!</v>
      </c>
      <c r="P16" s="37"/>
      <c r="Q16" s="26"/>
    </row>
    <row r="17" spans="1:17" s="27" customFormat="1" ht="63.75" hidden="1" thickBot="1" x14ac:dyDescent="0.3">
      <c r="A17" s="28"/>
      <c r="B17" s="58"/>
      <c r="C17" s="30"/>
      <c r="D17" s="30"/>
      <c r="E17" s="30"/>
      <c r="F17" s="30"/>
      <c r="G17" s="30"/>
      <c r="H17" s="31" t="s">
        <v>21</v>
      </c>
      <c r="I17" s="18" t="s">
        <v>25</v>
      </c>
      <c r="J17" s="32" t="s">
        <v>23</v>
      </c>
      <c r="K17" s="106"/>
      <c r="L17" s="47"/>
      <c r="M17" s="47" t="e">
        <f t="shared" si="0"/>
        <v>#DIV/0!</v>
      </c>
      <c r="N17" s="168"/>
      <c r="O17" s="169"/>
      <c r="P17" s="37"/>
      <c r="Q17" s="26"/>
    </row>
    <row r="18" spans="1:17" s="27" customFormat="1" ht="111" hidden="1" thickBot="1" x14ac:dyDescent="0.3">
      <c r="A18" s="28"/>
      <c r="B18" s="58"/>
      <c r="C18" s="30"/>
      <c r="D18" s="30"/>
      <c r="E18" s="30"/>
      <c r="F18" s="30"/>
      <c r="G18" s="30"/>
      <c r="H18" s="31" t="s">
        <v>21</v>
      </c>
      <c r="I18" s="18" t="s">
        <v>26</v>
      </c>
      <c r="J18" s="32" t="s">
        <v>23</v>
      </c>
      <c r="K18" s="106"/>
      <c r="L18" s="106"/>
      <c r="M18" s="47" t="e">
        <f t="shared" si="0"/>
        <v>#DIV/0!</v>
      </c>
      <c r="N18" s="170"/>
      <c r="O18" s="169"/>
      <c r="P18" s="37"/>
      <c r="Q18" s="26"/>
    </row>
    <row r="19" spans="1:17" s="27" customFormat="1" ht="32.25" hidden="1" thickBot="1" x14ac:dyDescent="0.3">
      <c r="A19" s="28"/>
      <c r="B19" s="66"/>
      <c r="C19" s="40"/>
      <c r="D19" s="40"/>
      <c r="E19" s="40"/>
      <c r="F19" s="40"/>
      <c r="G19" s="40"/>
      <c r="H19" s="41" t="s">
        <v>27</v>
      </c>
      <c r="I19" s="42" t="s">
        <v>28</v>
      </c>
      <c r="J19" s="43" t="s">
        <v>29</v>
      </c>
      <c r="K19" s="110"/>
      <c r="L19" s="111"/>
      <c r="M19" s="47" t="e">
        <f t="shared" si="0"/>
        <v>#DIV/0!</v>
      </c>
      <c r="N19" s="112" t="e">
        <f>M19</f>
        <v>#DIV/0!</v>
      </c>
      <c r="O19" s="171"/>
      <c r="P19" s="37"/>
      <c r="Q19" s="47"/>
    </row>
    <row r="20" spans="1:17" customFormat="1" ht="63.75" hidden="1" customHeight="1" thickBot="1" x14ac:dyDescent="0.3">
      <c r="A20" s="4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50" t="s">
        <v>21</v>
      </c>
      <c r="I20" s="51" t="s">
        <v>22</v>
      </c>
      <c r="J20" s="52" t="s">
        <v>23</v>
      </c>
      <c r="K20" s="53"/>
      <c r="L20" s="54"/>
      <c r="M20" s="54" t="e">
        <f>IF(K20/L20*100&gt;100,100,K20/L20*100)</f>
        <v>#DIV/0!</v>
      </c>
      <c r="N20" s="23" t="e">
        <f>(M20+M21+M22)/3</f>
        <v>#DIV/0!</v>
      </c>
      <c r="O20" s="55" t="e">
        <f>(N20+N23)/2</f>
        <v>#DIV/0!</v>
      </c>
      <c r="P20" s="56"/>
      <c r="Q20" s="57"/>
    </row>
    <row r="21" spans="1:17" customFormat="1" ht="63.75" hidden="1" customHeight="1" thickBot="1" x14ac:dyDescent="0.3">
      <c r="A21" s="48"/>
      <c r="B21" s="58"/>
      <c r="C21" s="30"/>
      <c r="D21" s="30"/>
      <c r="E21" s="30"/>
      <c r="F21" s="30"/>
      <c r="G21" s="30"/>
      <c r="H21" s="59" t="s">
        <v>21</v>
      </c>
      <c r="I21" s="51" t="s">
        <v>25</v>
      </c>
      <c r="J21" s="60" t="s">
        <v>23</v>
      </c>
      <c r="K21" s="61"/>
      <c r="L21" s="62"/>
      <c r="M21" s="62" t="e">
        <f>IF(L21/K21*100&gt;100,100,L21/K21*100)</f>
        <v>#DIV/0!</v>
      </c>
      <c r="N21" s="63"/>
      <c r="O21" s="64"/>
      <c r="P21" s="56"/>
      <c r="Q21" s="57"/>
    </row>
    <row r="22" spans="1:17" customFormat="1" ht="111" hidden="1" customHeight="1" x14ac:dyDescent="0.25">
      <c r="A22" s="48"/>
      <c r="B22" s="58"/>
      <c r="C22" s="30"/>
      <c r="D22" s="30"/>
      <c r="E22" s="30"/>
      <c r="F22" s="30"/>
      <c r="G22" s="30"/>
      <c r="H22" s="59" t="s">
        <v>21</v>
      </c>
      <c r="I22" s="51" t="s">
        <v>26</v>
      </c>
      <c r="J22" s="60" t="s">
        <v>23</v>
      </c>
      <c r="K22" s="61"/>
      <c r="L22" s="61"/>
      <c r="M22" s="62" t="e">
        <f>IF(L22/K22*100&gt;100,100,L22/K22*100)</f>
        <v>#DIV/0!</v>
      </c>
      <c r="N22" s="65"/>
      <c r="O22" s="64"/>
      <c r="P22" s="56"/>
      <c r="Q22" s="57"/>
    </row>
    <row r="23" spans="1:17" customFormat="1" ht="32.25" hidden="1" customHeight="1" thickBot="1" x14ac:dyDescent="0.3">
      <c r="A23" s="48"/>
      <c r="B23" s="66"/>
      <c r="C23" s="40"/>
      <c r="D23" s="40"/>
      <c r="E23" s="40"/>
      <c r="F23" s="40"/>
      <c r="G23" s="40"/>
      <c r="H23" s="67" t="s">
        <v>27</v>
      </c>
      <c r="I23" s="42" t="s">
        <v>28</v>
      </c>
      <c r="J23" s="68" t="s">
        <v>29</v>
      </c>
      <c r="K23" s="69"/>
      <c r="L23" s="70"/>
      <c r="M23" s="71" t="e">
        <f>IF(L23/K23*100&gt;100,100,L23/K23*100)</f>
        <v>#DIV/0!</v>
      </c>
      <c r="N23" s="71" t="e">
        <f>M23</f>
        <v>#DIV/0!</v>
      </c>
      <c r="O23" s="72"/>
      <c r="P23" s="56"/>
      <c r="Q23" s="62"/>
    </row>
    <row r="24" spans="1:17" customFormat="1" ht="89.25" hidden="1" customHeight="1" thickBot="1" x14ac:dyDescent="0.3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thickBot="1" x14ac:dyDescent="0.3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thickBot="1" x14ac:dyDescent="0.3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thickBot="1" x14ac:dyDescent="0.3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thickBot="1" x14ac:dyDescent="0.3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thickBot="1" x14ac:dyDescent="0.3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thickBot="1" x14ac:dyDescent="0.3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thickBot="1" x14ac:dyDescent="0.3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thickBot="1" x14ac:dyDescent="0.3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thickBot="1" x14ac:dyDescent="0.3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thickBot="1" x14ac:dyDescent="0.3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thickBot="1" x14ac:dyDescent="0.3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customFormat="1" ht="63.75" hidden="1" customHeight="1" thickBot="1" x14ac:dyDescent="0.3">
      <c r="A40" s="4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50" t="s">
        <v>21</v>
      </c>
      <c r="I40" s="51" t="s">
        <v>22</v>
      </c>
      <c r="J40" s="52" t="s">
        <v>23</v>
      </c>
      <c r="K40" s="53"/>
      <c r="L40" s="54"/>
      <c r="M40" s="54" t="e">
        <f>IF(K40/L40*100&gt;100,100,K40/L40*100)</f>
        <v>#DIV/0!</v>
      </c>
      <c r="N40" s="23" t="e">
        <f>(M40+M41+M42)/3</f>
        <v>#DIV/0!</v>
      </c>
      <c r="O40" s="55" t="e">
        <f>(N40+N43)/2</f>
        <v>#DIV/0!</v>
      </c>
      <c r="P40" s="56"/>
      <c r="Q40" s="57"/>
    </row>
    <row r="41" spans="1:17" customFormat="1" ht="63.75" hidden="1" customHeight="1" thickBot="1" x14ac:dyDescent="0.3">
      <c r="A41" s="48"/>
      <c r="B41" s="58"/>
      <c r="C41" s="30"/>
      <c r="D41" s="30"/>
      <c r="E41" s="30"/>
      <c r="F41" s="30"/>
      <c r="G41" s="30"/>
      <c r="H41" s="59" t="s">
        <v>21</v>
      </c>
      <c r="I41" s="51" t="s">
        <v>25</v>
      </c>
      <c r="J41" s="60" t="s">
        <v>23</v>
      </c>
      <c r="K41" s="61"/>
      <c r="L41" s="62"/>
      <c r="M41" s="62" t="e">
        <f>IF(L41/K41*100&gt;100,100,L41/K41*100)</f>
        <v>#DIV/0!</v>
      </c>
      <c r="N41" s="63"/>
      <c r="O41" s="64"/>
      <c r="P41" s="56"/>
      <c r="Q41" s="57"/>
    </row>
    <row r="42" spans="1:17" customFormat="1" ht="111" hidden="1" customHeight="1" x14ac:dyDescent="0.25">
      <c r="A42" s="48"/>
      <c r="B42" s="58"/>
      <c r="C42" s="30"/>
      <c r="D42" s="30"/>
      <c r="E42" s="30"/>
      <c r="F42" s="30"/>
      <c r="G42" s="30"/>
      <c r="H42" s="59" t="s">
        <v>21</v>
      </c>
      <c r="I42" s="51" t="s">
        <v>26</v>
      </c>
      <c r="J42" s="60" t="s">
        <v>23</v>
      </c>
      <c r="K42" s="61"/>
      <c r="L42" s="61"/>
      <c r="M42" s="62" t="e">
        <f>IF(L42/K42*100&gt;100,100,L42/K42*100)</f>
        <v>#DIV/0!</v>
      </c>
      <c r="N42" s="65"/>
      <c r="O42" s="64"/>
      <c r="P42" s="56"/>
      <c r="Q42" s="57"/>
    </row>
    <row r="43" spans="1:17" customFormat="1" ht="32.25" hidden="1" customHeight="1" thickBot="1" x14ac:dyDescent="0.3">
      <c r="A43" s="48"/>
      <c r="B43" s="66"/>
      <c r="C43" s="40"/>
      <c r="D43" s="40"/>
      <c r="E43" s="40"/>
      <c r="F43" s="40"/>
      <c r="G43" s="40"/>
      <c r="H43" s="67" t="s">
        <v>27</v>
      </c>
      <c r="I43" s="42" t="s">
        <v>28</v>
      </c>
      <c r="J43" s="68" t="s">
        <v>29</v>
      </c>
      <c r="K43" s="69"/>
      <c r="L43" s="70"/>
      <c r="M43" s="71" t="e">
        <f>IF(L43/K43*100&gt;100,100,L43/K43*100)</f>
        <v>#DIV/0!</v>
      </c>
      <c r="N43" s="71" t="e">
        <f>M43</f>
        <v>#DIV/0!</v>
      </c>
      <c r="O43" s="72"/>
      <c r="P43" s="56"/>
      <c r="Q43" s="62"/>
    </row>
    <row r="44" spans="1:17" customFormat="1" ht="63.75" hidden="1" customHeight="1" thickBot="1" x14ac:dyDescent="0.3">
      <c r="A44" s="4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/>
      <c r="L44" s="54"/>
      <c r="M44" s="54" t="e">
        <f>IF(K44/L44*100&gt;100,100,K44/L44*100)</f>
        <v>#DIV/0!</v>
      </c>
      <c r="N44" s="23" t="e">
        <f>(M44+M45+M46)/3</f>
        <v>#DIV/0!</v>
      </c>
      <c r="O44" s="55" t="e">
        <f>(N44+N47)/2</f>
        <v>#DIV/0!</v>
      </c>
      <c r="P44" s="56"/>
      <c r="Q44" s="57"/>
    </row>
    <row r="45" spans="1:17" customFormat="1" ht="63.75" hidden="1" customHeight="1" thickBot="1" x14ac:dyDescent="0.3">
      <c r="A45" s="48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/>
      <c r="L45" s="62"/>
      <c r="M45" s="62" t="e">
        <f>IF(L45/K45*100&gt;100,100,L45/K45*100)</f>
        <v>#DIV/0!</v>
      </c>
      <c r="N45" s="63"/>
      <c r="O45" s="64"/>
      <c r="P45" s="56"/>
      <c r="Q45" s="57"/>
    </row>
    <row r="46" spans="1:17" customFormat="1" ht="111" hidden="1" customHeight="1" x14ac:dyDescent="0.25">
      <c r="A46" s="48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/>
      <c r="L46" s="61"/>
      <c r="M46" s="62" t="e">
        <f>IF(L46/K46*100&gt;100,100,L46/K46*100)</f>
        <v>#DIV/0!</v>
      </c>
      <c r="N46" s="65"/>
      <c r="O46" s="64"/>
      <c r="P46" s="56"/>
      <c r="Q46" s="57"/>
    </row>
    <row r="47" spans="1:17" customFormat="1" ht="32.25" hidden="1" customHeight="1" thickBot="1" x14ac:dyDescent="0.3">
      <c r="A47" s="48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69"/>
      <c r="L47" s="70"/>
      <c r="M47" s="71" t="e">
        <f>IF(L47/K47*100&gt;100,100,L47/K47*100)</f>
        <v>#DIV/0!</v>
      </c>
      <c r="N47" s="71" t="e">
        <f>M47</f>
        <v>#DIV/0!</v>
      </c>
      <c r="O47" s="72"/>
      <c r="P47" s="56"/>
      <c r="Q47" s="62"/>
    </row>
    <row r="48" spans="1:17" customFormat="1" ht="63.75" hidden="1" customHeight="1" thickBot="1" x14ac:dyDescent="0.3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1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1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1"/>
        <v>#DIV/0!</v>
      </c>
      <c r="N51" s="71" t="e">
        <f>M51</f>
        <v>#DIV/0!</v>
      </c>
      <c r="O51" s="72"/>
      <c r="P51" s="56"/>
      <c r="Q51" s="62"/>
    </row>
    <row r="52" spans="1:17" s="27" customFormat="1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1"/>
        <v>100</v>
      </c>
      <c r="N52" s="23">
        <f>(M52+M53+M54)/3</f>
        <v>100</v>
      </c>
      <c r="O52" s="24">
        <f>(N52+N55)/2</f>
        <v>100</v>
      </c>
      <c r="P52" s="37"/>
      <c r="Q52" s="26"/>
    </row>
    <row r="53" spans="1:17" s="27" customFormat="1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90</v>
      </c>
      <c r="L53" s="22">
        <v>90.8</v>
      </c>
      <c r="M53" s="22">
        <f t="shared" si="1"/>
        <v>100</v>
      </c>
      <c r="N53" s="35"/>
      <c r="O53" s="36"/>
      <c r="P53" s="37"/>
      <c r="Q53" s="26"/>
    </row>
    <row r="54" spans="1:17" s="27" customFormat="1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1"/>
        <v>100</v>
      </c>
      <c r="N54" s="38"/>
      <c r="O54" s="36"/>
      <c r="P54" s="37"/>
      <c r="Q54" s="26"/>
    </row>
    <row r="55" spans="1:17" s="27" customFormat="1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420.56</v>
      </c>
      <c r="L55" s="70">
        <v>422.22</v>
      </c>
      <c r="M55" s="22">
        <f t="shared" si="1"/>
        <v>100</v>
      </c>
      <c r="N55" s="45">
        <f>M55</f>
        <v>100</v>
      </c>
      <c r="O55" s="46"/>
      <c r="P55" s="37"/>
      <c r="Q55" s="47"/>
    </row>
    <row r="56" spans="1:17" customFormat="1" ht="63.75" hidden="1" customHeight="1" thickBot="1" x14ac:dyDescent="0.3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/>
      <c r="L56" s="54"/>
      <c r="M56" s="54" t="e">
        <f>IF(K56/L56*100&gt;100,100,K56/L56*100)</f>
        <v>#DIV/0!</v>
      </c>
      <c r="N56" s="23" t="e">
        <f>(M56+M57+M58)/3</f>
        <v>#DIV/0!</v>
      </c>
      <c r="O56" s="55" t="e">
        <f>(N56+N59)/2</f>
        <v>#DIV/0!</v>
      </c>
      <c r="P56" s="56"/>
      <c r="Q56" s="57"/>
    </row>
    <row r="57" spans="1:17" customFormat="1" ht="63.75" hidden="1" customHeight="1" thickBot="1" x14ac:dyDescent="0.3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/>
      <c r="L57" s="62"/>
      <c r="M57" s="62" t="e">
        <f>IF(L57/K57*100&gt;100,100,L57/K57*100)</f>
        <v>#DIV/0!</v>
      </c>
      <c r="N57" s="63"/>
      <c r="O57" s="64"/>
      <c r="P57" s="56"/>
      <c r="Q57" s="57"/>
    </row>
    <row r="58" spans="1:17" customFormat="1" ht="111" hidden="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/>
      <c r="L58" s="61"/>
      <c r="M58" s="62" t="e">
        <f>IF(L58/K58*100&gt;100,100,L58/K58*100)</f>
        <v>#DIV/0!</v>
      </c>
      <c r="N58" s="65"/>
      <c r="O58" s="64"/>
      <c r="P58" s="56"/>
      <c r="Q58" s="57"/>
    </row>
    <row r="59" spans="1:17" customFormat="1" ht="32.25" hidden="1" customHeight="1" thickBot="1" x14ac:dyDescent="0.3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/>
      <c r="L59" s="70"/>
      <c r="M59" s="71" t="e">
        <f>IF(L59/K59*100&gt;100,100,L59/K59*100)</f>
        <v>#DIV/0!</v>
      </c>
      <c r="N59" s="71" t="e">
        <f>M59</f>
        <v>#DIV/0!</v>
      </c>
      <c r="O59" s="72"/>
      <c r="P59" s="56"/>
      <c r="Q59" s="62"/>
    </row>
    <row r="60" spans="1:17" customFormat="1" ht="63.75" hidden="1" customHeight="1" thickBot="1" x14ac:dyDescent="0.3">
      <c r="A60" s="4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thickBot="1" x14ac:dyDescent="0.3">
      <c r="A61" s="48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48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>IF(L62/K62*100&gt;100,100,L62/K62*100)</f>
        <v>#DIV/0!</v>
      </c>
      <c r="N62" s="65"/>
      <c r="O62" s="64"/>
      <c r="P62" s="56"/>
      <c r="Q62" s="57"/>
    </row>
    <row r="63" spans="1:17" customFormat="1" ht="32.25" hidden="1" customHeight="1" thickBot="1" x14ac:dyDescent="0.3">
      <c r="A63" s="48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>IF(L63/K63*100&gt;100,100,L63/K63*100)</f>
        <v>#DIV/0!</v>
      </c>
      <c r="N63" s="71" t="e">
        <f>M63</f>
        <v>#DIV/0!</v>
      </c>
      <c r="O63" s="72"/>
      <c r="P63" s="56"/>
      <c r="Q63" s="62"/>
    </row>
    <row r="64" spans="1:17" customFormat="1" ht="63.75" customHeight="1" thickBot="1" x14ac:dyDescent="0.3">
      <c r="A64" s="4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78" t="s">
        <v>21</v>
      </c>
      <c r="I64" s="51" t="s">
        <v>22</v>
      </c>
      <c r="J64" s="79" t="s">
        <v>23</v>
      </c>
      <c r="K64" s="80">
        <v>100</v>
      </c>
      <c r="L64" s="81">
        <v>100</v>
      </c>
      <c r="M64" s="81">
        <f>IF(K64/L64*100&gt;100,100,K64/L64*100)</f>
        <v>100</v>
      </c>
      <c r="N64" s="23">
        <f>(M64+M65+M66)/3</f>
        <v>100</v>
      </c>
      <c r="O64" s="82">
        <f>(N64+N67)/2</f>
        <v>100</v>
      </c>
      <c r="P64" s="56"/>
      <c r="Q64" s="83"/>
    </row>
    <row r="65" spans="1:17" customFormat="1" ht="63.75" customHeight="1" thickBot="1" x14ac:dyDescent="0.3">
      <c r="A65" s="48"/>
      <c r="B65" s="58"/>
      <c r="C65" s="30"/>
      <c r="D65" s="30"/>
      <c r="E65" s="30"/>
      <c r="F65" s="30"/>
      <c r="G65" s="30"/>
      <c r="H65" s="84" t="s">
        <v>21</v>
      </c>
      <c r="I65" s="51" t="s">
        <v>25</v>
      </c>
      <c r="J65" s="85" t="s">
        <v>23</v>
      </c>
      <c r="K65" s="86">
        <v>95</v>
      </c>
      <c r="L65" s="87">
        <v>96.2</v>
      </c>
      <c r="M65" s="87">
        <f t="shared" ref="M65:M71" si="2">IF(L65/K65*100&gt;100,100,L65/K65*100)</f>
        <v>100</v>
      </c>
      <c r="N65" s="88"/>
      <c r="O65" s="89"/>
      <c r="P65" s="56"/>
      <c r="Q65" s="83"/>
    </row>
    <row r="66" spans="1:17" customFormat="1" ht="79.5" customHeight="1" x14ac:dyDescent="0.25">
      <c r="A66" s="48"/>
      <c r="B66" s="58"/>
      <c r="C66" s="30"/>
      <c r="D66" s="30"/>
      <c r="E66" s="30"/>
      <c r="F66" s="30"/>
      <c r="G66" s="30"/>
      <c r="H66" s="84" t="s">
        <v>21</v>
      </c>
      <c r="I66" s="51" t="s">
        <v>54</v>
      </c>
      <c r="J66" s="85" t="s">
        <v>23</v>
      </c>
      <c r="K66" s="86">
        <v>100</v>
      </c>
      <c r="L66" s="86">
        <v>100</v>
      </c>
      <c r="M66" s="87">
        <f t="shared" si="2"/>
        <v>100</v>
      </c>
      <c r="N66" s="90"/>
      <c r="O66" s="89"/>
      <c r="P66" s="56"/>
      <c r="Q66" s="83"/>
    </row>
    <row r="67" spans="1:17" customFormat="1" ht="32.25" customHeight="1" thickBot="1" x14ac:dyDescent="0.3">
      <c r="A67" s="48"/>
      <c r="B67" s="66"/>
      <c r="C67" s="40"/>
      <c r="D67" s="40"/>
      <c r="E67" s="40"/>
      <c r="F67" s="40"/>
      <c r="G67" s="40"/>
      <c r="H67" s="92" t="s">
        <v>27</v>
      </c>
      <c r="I67" s="42" t="s">
        <v>28</v>
      </c>
      <c r="J67" s="93" t="s">
        <v>29</v>
      </c>
      <c r="K67" s="69">
        <v>0.44</v>
      </c>
      <c r="L67" s="70">
        <v>0.44</v>
      </c>
      <c r="M67" s="94">
        <f t="shared" si="2"/>
        <v>100</v>
      </c>
      <c r="N67" s="94">
        <f>M67</f>
        <v>100</v>
      </c>
      <c r="O67" s="95"/>
      <c r="P67" s="56"/>
      <c r="Q67" s="87"/>
    </row>
    <row r="68" spans="1:17" s="27" customFormat="1" ht="63.75" hidden="1" customHeight="1" thickBot="1" x14ac:dyDescent="0.3">
      <c r="A68" s="2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18" t="s">
        <v>21</v>
      </c>
      <c r="I68" s="18" t="s">
        <v>22</v>
      </c>
      <c r="J68" s="19" t="s">
        <v>23</v>
      </c>
      <c r="K68" s="102"/>
      <c r="L68" s="103"/>
      <c r="M68" s="47" t="e">
        <f t="shared" si="2"/>
        <v>#DIV/0!</v>
      </c>
      <c r="N68" s="104" t="e">
        <f>(M68+M69+M70)/3</f>
        <v>#DIV/0!</v>
      </c>
      <c r="O68" s="105" t="e">
        <f>(N68+N71)/2</f>
        <v>#DIV/0!</v>
      </c>
      <c r="P68" s="37"/>
      <c r="Q68" s="26"/>
    </row>
    <row r="69" spans="1:17" s="27" customFormat="1" ht="63.75" hidden="1" thickBot="1" x14ac:dyDescent="0.3">
      <c r="A69" s="28"/>
      <c r="B69" s="58"/>
      <c r="C69" s="30"/>
      <c r="D69" s="30"/>
      <c r="E69" s="30"/>
      <c r="F69" s="30"/>
      <c r="G69" s="30"/>
      <c r="H69" s="31" t="s">
        <v>21</v>
      </c>
      <c r="I69" s="18" t="s">
        <v>25</v>
      </c>
      <c r="J69" s="32" t="s">
        <v>23</v>
      </c>
      <c r="K69" s="106"/>
      <c r="L69" s="47"/>
      <c r="M69" s="47" t="e">
        <f t="shared" si="2"/>
        <v>#DIV/0!</v>
      </c>
      <c r="N69" s="107"/>
      <c r="O69" s="108"/>
      <c r="P69" s="37"/>
      <c r="Q69" s="26"/>
    </row>
    <row r="70" spans="1:17" s="27" customFormat="1" ht="111" hidden="1" thickBot="1" x14ac:dyDescent="0.3">
      <c r="A70" s="28"/>
      <c r="B70" s="58"/>
      <c r="C70" s="30"/>
      <c r="D70" s="30"/>
      <c r="E70" s="30"/>
      <c r="F70" s="30"/>
      <c r="G70" s="30"/>
      <c r="H70" s="31" t="s">
        <v>21</v>
      </c>
      <c r="I70" s="18" t="s">
        <v>26</v>
      </c>
      <c r="J70" s="32" t="s">
        <v>23</v>
      </c>
      <c r="K70" s="106"/>
      <c r="L70" s="106"/>
      <c r="M70" s="47" t="e">
        <f t="shared" si="2"/>
        <v>#DIV/0!</v>
      </c>
      <c r="N70" s="109"/>
      <c r="O70" s="108"/>
      <c r="P70" s="37"/>
      <c r="Q70" s="26"/>
    </row>
    <row r="71" spans="1:17" s="27" customFormat="1" ht="32.25" hidden="1" thickBot="1" x14ac:dyDescent="0.3">
      <c r="A71" s="28"/>
      <c r="B71" s="66"/>
      <c r="C71" s="40"/>
      <c r="D71" s="40"/>
      <c r="E71" s="40"/>
      <c r="F71" s="40"/>
      <c r="G71" s="40"/>
      <c r="H71" s="41" t="s">
        <v>27</v>
      </c>
      <c r="I71" s="42" t="s">
        <v>28</v>
      </c>
      <c r="J71" s="43" t="s">
        <v>29</v>
      </c>
      <c r="K71" s="110"/>
      <c r="L71" s="111"/>
      <c r="M71" s="47" t="e">
        <f t="shared" si="2"/>
        <v>#DIV/0!</v>
      </c>
      <c r="N71" s="112" t="e">
        <f>M71</f>
        <v>#DIV/0!</v>
      </c>
      <c r="O71" s="113"/>
      <c r="P71" s="37"/>
      <c r="Q71" s="47"/>
    </row>
    <row r="72" spans="1:17" customFormat="1" ht="63.75" hidden="1" customHeight="1" thickBot="1" x14ac:dyDescent="0.3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 t="shared" ref="M73:M79" si="3"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 t="shared" si="3"/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 t="shared" si="3"/>
        <v>#DIV/0!</v>
      </c>
      <c r="N75" s="94" t="e">
        <f>M75</f>
        <v>#DIV/0!</v>
      </c>
      <c r="O75" s="95"/>
      <c r="P75" s="56"/>
      <c r="Q75" s="87"/>
    </row>
    <row r="76" spans="1:17" s="27" customFormat="1" ht="63.75" hidden="1" customHeight="1" thickBot="1" x14ac:dyDescent="0.3">
      <c r="A76" s="2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18" t="s">
        <v>21</v>
      </c>
      <c r="I76" s="18" t="s">
        <v>22</v>
      </c>
      <c r="J76" s="19" t="s">
        <v>23</v>
      </c>
      <c r="K76" s="102"/>
      <c r="L76" s="103"/>
      <c r="M76" s="47" t="e">
        <f t="shared" si="3"/>
        <v>#DIV/0!</v>
      </c>
      <c r="N76" s="104" t="e">
        <f>(M76+M77+M78)/3</f>
        <v>#DIV/0!</v>
      </c>
      <c r="O76" s="105" t="e">
        <f>(N76+N79)/2</f>
        <v>#DIV/0!</v>
      </c>
      <c r="P76" s="37"/>
      <c r="Q76" s="26"/>
    </row>
    <row r="77" spans="1:17" s="27" customFormat="1" ht="63.75" hidden="1" thickBot="1" x14ac:dyDescent="0.3">
      <c r="A77" s="28"/>
      <c r="B77" s="58"/>
      <c r="C77" s="30"/>
      <c r="D77" s="30"/>
      <c r="E77" s="30"/>
      <c r="F77" s="30"/>
      <c r="G77" s="30"/>
      <c r="H77" s="31" t="s">
        <v>21</v>
      </c>
      <c r="I77" s="18" t="s">
        <v>25</v>
      </c>
      <c r="J77" s="32" t="s">
        <v>23</v>
      </c>
      <c r="K77" s="106"/>
      <c r="L77" s="47"/>
      <c r="M77" s="47" t="e">
        <f t="shared" si="3"/>
        <v>#DIV/0!</v>
      </c>
      <c r="N77" s="107"/>
      <c r="O77" s="108"/>
      <c r="P77" s="37"/>
      <c r="Q77" s="26"/>
    </row>
    <row r="78" spans="1:17" s="27" customFormat="1" ht="111" hidden="1" thickBot="1" x14ac:dyDescent="0.3">
      <c r="A78" s="28"/>
      <c r="B78" s="58"/>
      <c r="C78" s="30"/>
      <c r="D78" s="30"/>
      <c r="E78" s="30"/>
      <c r="F78" s="30"/>
      <c r="G78" s="30"/>
      <c r="H78" s="31" t="s">
        <v>21</v>
      </c>
      <c r="I78" s="18" t="s">
        <v>26</v>
      </c>
      <c r="J78" s="32" t="s">
        <v>23</v>
      </c>
      <c r="K78" s="106"/>
      <c r="L78" s="106"/>
      <c r="M78" s="47" t="e">
        <f t="shared" si="3"/>
        <v>#DIV/0!</v>
      </c>
      <c r="N78" s="109"/>
      <c r="O78" s="108"/>
      <c r="P78" s="37"/>
      <c r="Q78" s="26"/>
    </row>
    <row r="79" spans="1:17" s="27" customFormat="1" ht="32.25" hidden="1" thickBot="1" x14ac:dyDescent="0.3">
      <c r="A79" s="28"/>
      <c r="B79" s="66"/>
      <c r="C79" s="40"/>
      <c r="D79" s="40"/>
      <c r="E79" s="40"/>
      <c r="F79" s="40"/>
      <c r="G79" s="40"/>
      <c r="H79" s="41" t="s">
        <v>27</v>
      </c>
      <c r="I79" s="42" t="s">
        <v>28</v>
      </c>
      <c r="J79" s="43" t="s">
        <v>29</v>
      </c>
      <c r="K79" s="110"/>
      <c r="L79" s="111"/>
      <c r="M79" s="47" t="e">
        <f t="shared" si="3"/>
        <v>#DIV/0!</v>
      </c>
      <c r="N79" s="112" t="e">
        <f>M79</f>
        <v>#DIV/0!</v>
      </c>
      <c r="O79" s="113"/>
      <c r="P79" s="37"/>
      <c r="Q79" s="47"/>
    </row>
    <row r="80" spans="1:17" customFormat="1" ht="63.75" hidden="1" customHeight="1" thickBot="1" x14ac:dyDescent="0.3">
      <c r="A80" s="4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78" t="s">
        <v>21</v>
      </c>
      <c r="I80" s="51" t="s">
        <v>22</v>
      </c>
      <c r="J80" s="79" t="s">
        <v>23</v>
      </c>
      <c r="K80" s="80"/>
      <c r="L80" s="81"/>
      <c r="M80" s="81" t="e">
        <f>IF(K80/L80*100&gt;100,100,K80/L80*100)</f>
        <v>#DIV/0!</v>
      </c>
      <c r="N80" s="23" t="e">
        <f>(M80+M81+M82)/3</f>
        <v>#DIV/0!</v>
      </c>
      <c r="O80" s="82" t="e">
        <f>(N80+N83)/2</f>
        <v>#DIV/0!</v>
      </c>
      <c r="P80" s="56"/>
      <c r="Q80" s="83"/>
    </row>
    <row r="81" spans="1:17" customFormat="1" ht="63.75" hidden="1" customHeight="1" thickBot="1" x14ac:dyDescent="0.3">
      <c r="A81" s="48"/>
      <c r="B81" s="58"/>
      <c r="C81" s="30"/>
      <c r="D81" s="30"/>
      <c r="E81" s="30"/>
      <c r="F81" s="30"/>
      <c r="G81" s="30"/>
      <c r="H81" s="84" t="s">
        <v>21</v>
      </c>
      <c r="I81" s="51" t="s">
        <v>25</v>
      </c>
      <c r="J81" s="85" t="s">
        <v>23</v>
      </c>
      <c r="K81" s="86"/>
      <c r="L81" s="87"/>
      <c r="M81" s="87" t="e">
        <f>IF(L81/K81*100&gt;100,100,L81/K81*100)</f>
        <v>#DIV/0!</v>
      </c>
      <c r="N81" s="88"/>
      <c r="O81" s="89"/>
      <c r="P81" s="56"/>
      <c r="Q81" s="83"/>
    </row>
    <row r="82" spans="1:17" customFormat="1" ht="111" hidden="1" customHeight="1" x14ac:dyDescent="0.25">
      <c r="A82" s="48"/>
      <c r="B82" s="58"/>
      <c r="C82" s="30"/>
      <c r="D82" s="30"/>
      <c r="E82" s="30"/>
      <c r="F82" s="30"/>
      <c r="G82" s="30"/>
      <c r="H82" s="84" t="s">
        <v>21</v>
      </c>
      <c r="I82" s="51" t="s">
        <v>26</v>
      </c>
      <c r="J82" s="85" t="s">
        <v>23</v>
      </c>
      <c r="K82" s="86"/>
      <c r="L82" s="86"/>
      <c r="M82" s="87" t="e">
        <f>IF(L82/K82*100&gt;100,100,L82/K82*100)</f>
        <v>#DIV/0!</v>
      </c>
      <c r="N82" s="90"/>
      <c r="O82" s="89"/>
      <c r="P82" s="56"/>
      <c r="Q82" s="83"/>
    </row>
    <row r="83" spans="1:17" customFormat="1" ht="32.25" hidden="1" customHeight="1" thickBot="1" x14ac:dyDescent="0.3">
      <c r="A83" s="48"/>
      <c r="B83" s="66"/>
      <c r="C83" s="40"/>
      <c r="D83" s="40"/>
      <c r="E83" s="40"/>
      <c r="F83" s="40"/>
      <c r="G83" s="40"/>
      <c r="H83" s="92" t="s">
        <v>27</v>
      </c>
      <c r="I83" s="42" t="s">
        <v>28</v>
      </c>
      <c r="J83" s="93" t="s">
        <v>29</v>
      </c>
      <c r="K83" s="69"/>
      <c r="L83" s="70"/>
      <c r="M83" s="94" t="e">
        <f>IF(L83/K83*100&gt;100,100,L83/K83*100)</f>
        <v>#DIV/0!</v>
      </c>
      <c r="N83" s="94" t="e">
        <f>M83</f>
        <v>#DIV/0!</v>
      </c>
      <c r="O83" s="95"/>
      <c r="P83" s="56"/>
      <c r="Q83" s="8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>IF(L94/K94*100&gt;100,100,L94/K94*100)</f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>IF(L95/K95*100&gt;100,100,L95/K95*100)</f>
        <v>#DIV/0!</v>
      </c>
      <c r="N95" s="94" t="e">
        <f>M95</f>
        <v>#DIV/0!</v>
      </c>
      <c r="O95" s="95"/>
      <c r="P95" s="56"/>
      <c r="Q95" s="87"/>
    </row>
    <row r="96" spans="1:17" s="27" customFormat="1" ht="63.75" customHeight="1" thickBot="1" x14ac:dyDescent="0.3">
      <c r="A96" s="2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18" t="s">
        <v>21</v>
      </c>
      <c r="I96" s="18" t="s">
        <v>22</v>
      </c>
      <c r="J96" s="19" t="s">
        <v>23</v>
      </c>
      <c r="K96" s="20">
        <v>100</v>
      </c>
      <c r="L96" s="164">
        <v>100</v>
      </c>
      <c r="M96" s="22">
        <f t="shared" ref="M96:M103" si="4">IF(L96/K96*100&gt;100,100,L96/K96*100)</f>
        <v>100</v>
      </c>
      <c r="N96" s="23">
        <f>(M96+M97+M98)/3</f>
        <v>99.633333333333326</v>
      </c>
      <c r="O96" s="24">
        <f>(N96+N99)/2</f>
        <v>99.170497226680169</v>
      </c>
      <c r="P96" s="37"/>
      <c r="Q96" s="26"/>
    </row>
    <row r="97" spans="1:17" s="27" customFormat="1" ht="63.75" thickBot="1" x14ac:dyDescent="0.3">
      <c r="A97" s="28"/>
      <c r="B97" s="58"/>
      <c r="C97" s="30"/>
      <c r="D97" s="30"/>
      <c r="E97" s="30"/>
      <c r="F97" s="30"/>
      <c r="G97" s="30"/>
      <c r="H97" s="31" t="s">
        <v>21</v>
      </c>
      <c r="I97" s="18" t="s">
        <v>25</v>
      </c>
      <c r="J97" s="32" t="s">
        <v>23</v>
      </c>
      <c r="K97" s="33">
        <v>95</v>
      </c>
      <c r="L97" s="22">
        <v>96.2</v>
      </c>
      <c r="M97" s="22">
        <f t="shared" si="4"/>
        <v>100</v>
      </c>
      <c r="N97" s="98"/>
      <c r="O97" s="99"/>
      <c r="P97" s="37"/>
      <c r="Q97" s="26"/>
    </row>
    <row r="98" spans="1:17" s="27" customFormat="1" ht="78.75" x14ac:dyDescent="0.25">
      <c r="A98" s="28"/>
      <c r="B98" s="58"/>
      <c r="C98" s="30"/>
      <c r="D98" s="30"/>
      <c r="E98" s="30"/>
      <c r="F98" s="30"/>
      <c r="G98" s="30"/>
      <c r="H98" s="31" t="s">
        <v>21</v>
      </c>
      <c r="I98" s="18" t="s">
        <v>54</v>
      </c>
      <c r="J98" s="32" t="s">
        <v>23</v>
      </c>
      <c r="K98" s="33">
        <v>100</v>
      </c>
      <c r="L98" s="33">
        <v>98.9</v>
      </c>
      <c r="M98" s="22">
        <f t="shared" si="4"/>
        <v>98.9</v>
      </c>
      <c r="N98" s="100"/>
      <c r="O98" s="99"/>
      <c r="P98" s="37"/>
      <c r="Q98" s="26"/>
    </row>
    <row r="99" spans="1:17" s="27" customFormat="1" ht="32.25" thickBot="1" x14ac:dyDescent="0.3">
      <c r="A99" s="28"/>
      <c r="B99" s="66"/>
      <c r="C99" s="40"/>
      <c r="D99" s="40"/>
      <c r="E99" s="40"/>
      <c r="F99" s="40"/>
      <c r="G99" s="40"/>
      <c r="H99" s="41" t="s">
        <v>27</v>
      </c>
      <c r="I99" s="42" t="s">
        <v>28</v>
      </c>
      <c r="J99" s="43" t="s">
        <v>29</v>
      </c>
      <c r="K99" s="69">
        <v>473.56</v>
      </c>
      <c r="L99" s="70">
        <v>467.44</v>
      </c>
      <c r="M99" s="22">
        <f t="shared" si="4"/>
        <v>98.707661120027026</v>
      </c>
      <c r="N99" s="45">
        <f>M99</f>
        <v>98.707661120027026</v>
      </c>
      <c r="O99" s="101"/>
      <c r="P99" s="37"/>
      <c r="Q99" s="47"/>
    </row>
    <row r="100" spans="1:17" s="27" customFormat="1" ht="63.75" hidden="1" customHeight="1" thickBot="1" x14ac:dyDescent="0.3">
      <c r="A100" s="2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18" t="s">
        <v>21</v>
      </c>
      <c r="I100" s="18" t="s">
        <v>22</v>
      </c>
      <c r="J100" s="19" t="s">
        <v>23</v>
      </c>
      <c r="K100" s="102"/>
      <c r="L100" s="103"/>
      <c r="M100" s="47" t="e">
        <f t="shared" si="4"/>
        <v>#DIV/0!</v>
      </c>
      <c r="N100" s="104" t="e">
        <f>(M100+M101+M102)/3</f>
        <v>#DIV/0!</v>
      </c>
      <c r="O100" s="105" t="e">
        <f>(N100+N103)/2</f>
        <v>#DIV/0!</v>
      </c>
      <c r="P100" s="37"/>
      <c r="Q100" s="26"/>
    </row>
    <row r="101" spans="1:17" s="27" customFormat="1" ht="63.75" hidden="1" thickBot="1" x14ac:dyDescent="0.3">
      <c r="A101" s="28"/>
      <c r="B101" s="58"/>
      <c r="C101" s="30"/>
      <c r="D101" s="30"/>
      <c r="E101" s="30"/>
      <c r="F101" s="30"/>
      <c r="G101" s="30"/>
      <c r="H101" s="31" t="s">
        <v>21</v>
      </c>
      <c r="I101" s="18" t="s">
        <v>25</v>
      </c>
      <c r="J101" s="32" t="s">
        <v>23</v>
      </c>
      <c r="K101" s="106"/>
      <c r="L101" s="47"/>
      <c r="M101" s="47" t="e">
        <f t="shared" si="4"/>
        <v>#DIV/0!</v>
      </c>
      <c r="N101" s="107"/>
      <c r="O101" s="108"/>
      <c r="P101" s="37"/>
      <c r="Q101" s="26"/>
    </row>
    <row r="102" spans="1:17" s="27" customFormat="1" ht="79.5" hidden="1" thickBot="1" x14ac:dyDescent="0.3">
      <c r="A102" s="28"/>
      <c r="B102" s="58"/>
      <c r="C102" s="30"/>
      <c r="D102" s="30"/>
      <c r="E102" s="30"/>
      <c r="F102" s="30"/>
      <c r="G102" s="30"/>
      <c r="H102" s="31" t="s">
        <v>21</v>
      </c>
      <c r="I102" s="18" t="s">
        <v>54</v>
      </c>
      <c r="J102" s="32" t="s">
        <v>23</v>
      </c>
      <c r="K102" s="106"/>
      <c r="L102" s="106"/>
      <c r="M102" s="47" t="e">
        <f t="shared" si="4"/>
        <v>#DIV/0!</v>
      </c>
      <c r="N102" s="109"/>
      <c r="O102" s="108"/>
      <c r="P102" s="37"/>
      <c r="Q102" s="26"/>
    </row>
    <row r="103" spans="1:17" s="27" customFormat="1" ht="32.25" hidden="1" thickBot="1" x14ac:dyDescent="0.3">
      <c r="A103" s="28"/>
      <c r="B103" s="66"/>
      <c r="C103" s="40"/>
      <c r="D103" s="40"/>
      <c r="E103" s="40"/>
      <c r="F103" s="40"/>
      <c r="G103" s="40"/>
      <c r="H103" s="41" t="s">
        <v>27</v>
      </c>
      <c r="I103" s="42" t="s">
        <v>28</v>
      </c>
      <c r="J103" s="43" t="s">
        <v>29</v>
      </c>
      <c r="K103" s="110"/>
      <c r="L103" s="111"/>
      <c r="M103" s="47" t="e">
        <f t="shared" si="4"/>
        <v>#DIV/0!</v>
      </c>
      <c r="N103" s="112" t="e">
        <f>M103</f>
        <v>#DIV/0!</v>
      </c>
      <c r="O103" s="113"/>
      <c r="P103" s="37"/>
      <c r="Q103" s="47"/>
    </row>
    <row r="104" spans="1:17" customFormat="1" ht="63.75" hidden="1" customHeight="1" thickBot="1" x14ac:dyDescent="0.3">
      <c r="A104" s="4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78" t="s">
        <v>21</v>
      </c>
      <c r="I104" s="51" t="s">
        <v>22</v>
      </c>
      <c r="J104" s="79" t="s">
        <v>23</v>
      </c>
      <c r="K104" s="80"/>
      <c r="L104" s="81"/>
      <c r="M104" s="81" t="e">
        <f>IF(K104/L104*100&gt;100,100,K104/L104*100)</f>
        <v>#DIV/0!</v>
      </c>
      <c r="N104" s="23" t="e">
        <f>(M104+M105+M106)/3</f>
        <v>#DIV/0!</v>
      </c>
      <c r="O104" s="82" t="e">
        <f>(N104+N107)/2</f>
        <v>#DIV/0!</v>
      </c>
      <c r="P104" s="56"/>
      <c r="Q104" s="83"/>
    </row>
    <row r="105" spans="1:17" customFormat="1" ht="63.75" hidden="1" customHeight="1" thickBot="1" x14ac:dyDescent="0.3">
      <c r="A105" s="48"/>
      <c r="B105" s="58"/>
      <c r="C105" s="30"/>
      <c r="D105" s="30"/>
      <c r="E105" s="30"/>
      <c r="F105" s="30"/>
      <c r="G105" s="30"/>
      <c r="H105" s="84" t="s">
        <v>21</v>
      </c>
      <c r="I105" s="51" t="s">
        <v>25</v>
      </c>
      <c r="J105" s="85" t="s">
        <v>23</v>
      </c>
      <c r="K105" s="86"/>
      <c r="L105" s="87"/>
      <c r="M105" s="87" t="e">
        <f>IF(L105/K105*100&gt;100,100,L105/K105*100)</f>
        <v>#DIV/0!</v>
      </c>
      <c r="N105" s="88"/>
      <c r="O105" s="89"/>
      <c r="P105" s="56"/>
      <c r="Q105" s="83"/>
    </row>
    <row r="106" spans="1:17" customFormat="1" ht="111" hidden="1" customHeight="1" x14ac:dyDescent="0.25">
      <c r="A106" s="48"/>
      <c r="B106" s="58"/>
      <c r="C106" s="30"/>
      <c r="D106" s="30"/>
      <c r="E106" s="30"/>
      <c r="F106" s="30"/>
      <c r="G106" s="30"/>
      <c r="H106" s="84" t="s">
        <v>21</v>
      </c>
      <c r="I106" s="51" t="s">
        <v>26</v>
      </c>
      <c r="J106" s="85" t="s">
        <v>23</v>
      </c>
      <c r="K106" s="86"/>
      <c r="L106" s="86"/>
      <c r="M106" s="87" t="e">
        <f>IF(L106/K106*100&gt;100,100,L106/K106*100)</f>
        <v>#DIV/0!</v>
      </c>
      <c r="N106" s="90"/>
      <c r="O106" s="89"/>
      <c r="P106" s="56"/>
      <c r="Q106" s="83"/>
    </row>
    <row r="107" spans="1:17" customFormat="1" ht="32.25" hidden="1" customHeight="1" thickBot="1" x14ac:dyDescent="0.3">
      <c r="A107" s="48"/>
      <c r="B107" s="66"/>
      <c r="C107" s="40"/>
      <c r="D107" s="40"/>
      <c r="E107" s="40"/>
      <c r="F107" s="40"/>
      <c r="G107" s="40"/>
      <c r="H107" s="92" t="s">
        <v>27</v>
      </c>
      <c r="I107" s="42" t="s">
        <v>28</v>
      </c>
      <c r="J107" s="93" t="s">
        <v>29</v>
      </c>
      <c r="K107" s="69"/>
      <c r="L107" s="70"/>
      <c r="M107" s="94" t="e">
        <f>IF(L107/K107*100&gt;100,100,L107/K107*100)</f>
        <v>#DIV/0!</v>
      </c>
      <c r="N107" s="94" t="e">
        <f>M107</f>
        <v>#DIV/0!</v>
      </c>
      <c r="O107" s="95"/>
      <c r="P107" s="56"/>
      <c r="Q107" s="87"/>
    </row>
    <row r="108" spans="1:17" customFormat="1" ht="63.75" hidden="1" customHeight="1" thickBot="1" x14ac:dyDescent="0.3">
      <c r="A108" s="4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78" t="s">
        <v>21</v>
      </c>
      <c r="I108" s="51" t="s">
        <v>22</v>
      </c>
      <c r="J108" s="79" t="s">
        <v>23</v>
      </c>
      <c r="K108" s="80"/>
      <c r="L108" s="81"/>
      <c r="M108" s="81" t="e">
        <f>IF(K108/L108*100&gt;100,100,K108/L108*100)</f>
        <v>#DIV/0!</v>
      </c>
      <c r="N108" s="23" t="e">
        <f>(M108+M109+M110)/3</f>
        <v>#DIV/0!</v>
      </c>
      <c r="O108" s="82" t="e">
        <f>(N108+N111)/2</f>
        <v>#DIV/0!</v>
      </c>
      <c r="P108" s="56"/>
      <c r="Q108" s="83"/>
    </row>
    <row r="109" spans="1:17" customFormat="1" ht="63.75" hidden="1" customHeight="1" thickBot="1" x14ac:dyDescent="0.3">
      <c r="A109" s="48"/>
      <c r="B109" s="58"/>
      <c r="C109" s="30"/>
      <c r="D109" s="30"/>
      <c r="E109" s="30"/>
      <c r="F109" s="30"/>
      <c r="G109" s="30"/>
      <c r="H109" s="84" t="s">
        <v>21</v>
      </c>
      <c r="I109" s="51" t="s">
        <v>25</v>
      </c>
      <c r="J109" s="85" t="s">
        <v>23</v>
      </c>
      <c r="K109" s="86"/>
      <c r="L109" s="87"/>
      <c r="M109" s="87" t="e">
        <f>IF(L109/K109*100&gt;100,100,L109/K109*100)</f>
        <v>#DIV/0!</v>
      </c>
      <c r="N109" s="88"/>
      <c r="O109" s="89"/>
      <c r="P109" s="56"/>
      <c r="Q109" s="83"/>
    </row>
    <row r="110" spans="1:17" customFormat="1" ht="111" hidden="1" customHeight="1" x14ac:dyDescent="0.25">
      <c r="A110" s="48"/>
      <c r="B110" s="58"/>
      <c r="C110" s="30"/>
      <c r="D110" s="30"/>
      <c r="E110" s="30"/>
      <c r="F110" s="30"/>
      <c r="G110" s="30"/>
      <c r="H110" s="84" t="s">
        <v>21</v>
      </c>
      <c r="I110" s="51" t="s">
        <v>26</v>
      </c>
      <c r="J110" s="85" t="s">
        <v>23</v>
      </c>
      <c r="K110" s="86"/>
      <c r="L110" s="86"/>
      <c r="M110" s="87" t="e">
        <f>IF(L110/K110*100&gt;100,100,L110/K110*100)</f>
        <v>#DIV/0!</v>
      </c>
      <c r="N110" s="90"/>
      <c r="O110" s="89"/>
      <c r="P110" s="56"/>
      <c r="Q110" s="83"/>
    </row>
    <row r="111" spans="1:17" customFormat="1" ht="32.25" hidden="1" customHeight="1" thickBot="1" x14ac:dyDescent="0.3">
      <c r="A111" s="48"/>
      <c r="B111" s="66"/>
      <c r="C111" s="40"/>
      <c r="D111" s="40"/>
      <c r="E111" s="40"/>
      <c r="F111" s="40"/>
      <c r="G111" s="40"/>
      <c r="H111" s="92" t="s">
        <v>27</v>
      </c>
      <c r="I111" s="42" t="s">
        <v>28</v>
      </c>
      <c r="J111" s="93" t="s">
        <v>29</v>
      </c>
      <c r="K111" s="69"/>
      <c r="L111" s="70"/>
      <c r="M111" s="94" t="e">
        <f>IF(L111/K111*100&gt;100,100,L111/K111*100)</f>
        <v>#DIV/0!</v>
      </c>
      <c r="N111" s="94" t="e">
        <f>M111</f>
        <v>#DIV/0!</v>
      </c>
      <c r="O111" s="95"/>
      <c r="P111" s="56"/>
      <c r="Q111" s="8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>IF(L114/K114*100&gt;100,100,L114/K114*100)</f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>IF(L115/K115*100&gt;100,100,L115/K115*100)</f>
        <v>#DIV/0!</v>
      </c>
      <c r="N115" s="94" t="e">
        <f>M115</f>
        <v>#DIV/0!</v>
      </c>
      <c r="O115" s="95"/>
      <c r="P115" s="56"/>
      <c r="Q115" s="87"/>
    </row>
    <row r="116" spans="1:17" customFormat="1" ht="63.75" hidden="1" customHeight="1" thickBot="1" x14ac:dyDescent="0.3">
      <c r="A116" s="4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78" t="s">
        <v>21</v>
      </c>
      <c r="I116" s="51" t="s">
        <v>22</v>
      </c>
      <c r="J116" s="79" t="s">
        <v>23</v>
      </c>
      <c r="K116" s="80"/>
      <c r="L116" s="81"/>
      <c r="M116" s="81" t="e">
        <f>IF(K116/L116*100&gt;100,100,K116/L116*100)</f>
        <v>#DIV/0!</v>
      </c>
      <c r="N116" s="23" t="e">
        <f>(M116+M117+M118)/3</f>
        <v>#DIV/0!</v>
      </c>
      <c r="O116" s="82" t="e">
        <f>(N116+N119)/2</f>
        <v>#DIV/0!</v>
      </c>
      <c r="P116" s="56"/>
      <c r="Q116" s="83"/>
    </row>
    <row r="117" spans="1:17" customFormat="1" ht="63.75" hidden="1" customHeight="1" thickBot="1" x14ac:dyDescent="0.3">
      <c r="A117" s="48"/>
      <c r="B117" s="58"/>
      <c r="C117" s="30"/>
      <c r="D117" s="30"/>
      <c r="E117" s="30"/>
      <c r="F117" s="30"/>
      <c r="G117" s="30"/>
      <c r="H117" s="84" t="s">
        <v>21</v>
      </c>
      <c r="I117" s="51" t="s">
        <v>25</v>
      </c>
      <c r="J117" s="85" t="s">
        <v>23</v>
      </c>
      <c r="K117" s="86"/>
      <c r="L117" s="87"/>
      <c r="M117" s="87" t="e">
        <f>IF(L117/K117*100&gt;100,100,L117/K117*100)</f>
        <v>#DIV/0!</v>
      </c>
      <c r="N117" s="88"/>
      <c r="O117" s="89"/>
      <c r="P117" s="56"/>
      <c r="Q117" s="83"/>
    </row>
    <row r="118" spans="1:17" customFormat="1" ht="111" hidden="1" customHeight="1" x14ac:dyDescent="0.25">
      <c r="A118" s="48"/>
      <c r="B118" s="58"/>
      <c r="C118" s="30"/>
      <c r="D118" s="30"/>
      <c r="E118" s="30"/>
      <c r="F118" s="30"/>
      <c r="G118" s="30"/>
      <c r="H118" s="84" t="s">
        <v>21</v>
      </c>
      <c r="I118" s="51" t="s">
        <v>26</v>
      </c>
      <c r="J118" s="85" t="s">
        <v>23</v>
      </c>
      <c r="K118" s="86"/>
      <c r="L118" s="86"/>
      <c r="M118" s="87" t="e">
        <f>IF(L118/K118*100&gt;100,100,L118/K118*100)</f>
        <v>#DIV/0!</v>
      </c>
      <c r="N118" s="90"/>
      <c r="O118" s="89"/>
      <c r="P118" s="56"/>
      <c r="Q118" s="83"/>
    </row>
    <row r="119" spans="1:17" customFormat="1" ht="32.25" hidden="1" customHeight="1" thickBot="1" x14ac:dyDescent="0.3">
      <c r="A119" s="48"/>
      <c r="B119" s="66"/>
      <c r="C119" s="40"/>
      <c r="D119" s="40"/>
      <c r="E119" s="40"/>
      <c r="F119" s="40"/>
      <c r="G119" s="40"/>
      <c r="H119" s="92" t="s">
        <v>27</v>
      </c>
      <c r="I119" s="42" t="s">
        <v>28</v>
      </c>
      <c r="J119" s="93" t="s">
        <v>29</v>
      </c>
      <c r="K119" s="69"/>
      <c r="L119" s="70"/>
      <c r="M119" s="94" t="e">
        <f>IF(L119/K119*100&gt;100,100,L119/K119*100)</f>
        <v>#DIV/0!</v>
      </c>
      <c r="N119" s="94" t="e">
        <f>M119</f>
        <v>#DIV/0!</v>
      </c>
      <c r="O119" s="95"/>
      <c r="P119" s="56"/>
      <c r="Q119" s="87"/>
    </row>
    <row r="120" spans="1:17" customFormat="1" ht="63.75" customHeight="1" thickBot="1" x14ac:dyDescent="0.3">
      <c r="A120" s="4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78" t="s">
        <v>21</v>
      </c>
      <c r="I120" s="51" t="s">
        <v>22</v>
      </c>
      <c r="J120" s="79" t="s">
        <v>23</v>
      </c>
      <c r="K120" s="80">
        <v>100</v>
      </c>
      <c r="L120" s="81">
        <v>100</v>
      </c>
      <c r="M120" s="81">
        <f>IF(K120/L120*100&gt;100,100,K120/L120*100)</f>
        <v>100</v>
      </c>
      <c r="N120" s="23">
        <f>(M120+M121+M122)/3</f>
        <v>100</v>
      </c>
      <c r="O120" s="82">
        <f>(N120+N123)/2</f>
        <v>100</v>
      </c>
      <c r="P120" s="56"/>
      <c r="Q120" s="83"/>
    </row>
    <row r="121" spans="1:17" customFormat="1" ht="63.75" customHeight="1" thickBot="1" x14ac:dyDescent="0.3">
      <c r="A121" s="48"/>
      <c r="B121" s="58"/>
      <c r="C121" s="30"/>
      <c r="D121" s="30"/>
      <c r="E121" s="30"/>
      <c r="F121" s="30"/>
      <c r="G121" s="30"/>
      <c r="H121" s="84" t="s">
        <v>21</v>
      </c>
      <c r="I121" s="51" t="s">
        <v>25</v>
      </c>
      <c r="J121" s="85" t="s">
        <v>23</v>
      </c>
      <c r="K121" s="86">
        <v>100</v>
      </c>
      <c r="L121" s="87">
        <v>100</v>
      </c>
      <c r="M121" s="87">
        <f>IF(L121/K121*100&gt;100,100,L121/K121*100)</f>
        <v>100</v>
      </c>
      <c r="N121" s="88"/>
      <c r="O121" s="89"/>
      <c r="P121" s="56"/>
      <c r="Q121" s="83"/>
    </row>
    <row r="122" spans="1:17" customFormat="1" ht="79.5" customHeight="1" x14ac:dyDescent="0.25">
      <c r="A122" s="48"/>
      <c r="B122" s="58"/>
      <c r="C122" s="30"/>
      <c r="D122" s="30"/>
      <c r="E122" s="30"/>
      <c r="F122" s="30"/>
      <c r="G122" s="30"/>
      <c r="H122" s="84" t="s">
        <v>21</v>
      </c>
      <c r="I122" s="51" t="s">
        <v>54</v>
      </c>
      <c r="J122" s="85" t="s">
        <v>23</v>
      </c>
      <c r="K122" s="86">
        <v>100</v>
      </c>
      <c r="L122" s="86">
        <v>100</v>
      </c>
      <c r="M122" s="87">
        <f>IF(L122/K122*100&gt;100,100,L122/K122*100)</f>
        <v>100</v>
      </c>
      <c r="N122" s="90"/>
      <c r="O122" s="89"/>
      <c r="P122" s="56"/>
      <c r="Q122" s="83"/>
    </row>
    <row r="123" spans="1:17" customFormat="1" ht="32.25" customHeight="1" thickBot="1" x14ac:dyDescent="0.3">
      <c r="A123" s="48"/>
      <c r="B123" s="66"/>
      <c r="C123" s="40"/>
      <c r="D123" s="40"/>
      <c r="E123" s="40"/>
      <c r="F123" s="40"/>
      <c r="G123" s="40"/>
      <c r="H123" s="92" t="s">
        <v>27</v>
      </c>
      <c r="I123" s="42" t="s">
        <v>28</v>
      </c>
      <c r="J123" s="93" t="s">
        <v>29</v>
      </c>
      <c r="K123" s="69">
        <v>1</v>
      </c>
      <c r="L123" s="70">
        <v>1</v>
      </c>
      <c r="M123" s="94">
        <f>IF(L123/K123*100&gt;100,100,L123/K123*100)</f>
        <v>100</v>
      </c>
      <c r="N123" s="94">
        <f>M123</f>
        <v>100</v>
      </c>
      <c r="O123" s="95"/>
      <c r="P123" s="56"/>
      <c r="Q123" s="87"/>
    </row>
    <row r="124" spans="1:17" customFormat="1" ht="63.75" hidden="1" customHeight="1" thickBot="1" x14ac:dyDescent="0.3">
      <c r="A124" s="4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48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48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48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>
        <v>100</v>
      </c>
      <c r="L128" s="81">
        <v>100</v>
      </c>
      <c r="M128" s="81">
        <f>IF(K128/L128*100&gt;100,100,K128/L128*100)</f>
        <v>100</v>
      </c>
      <c r="N128" s="23">
        <f>(M128+M129+M130)/3</f>
        <v>100</v>
      </c>
      <c r="O128" s="82">
        <f>(N128+N131)/2</f>
        <v>100</v>
      </c>
      <c r="P128" s="56"/>
      <c r="Q128" s="83"/>
    </row>
    <row r="129" spans="1:17" customFormat="1" ht="63.75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>
        <v>95</v>
      </c>
      <c r="L129" s="87">
        <v>97.8</v>
      </c>
      <c r="M129" s="87">
        <f>IF(L129/K129*100&gt;100,100,L129/K129*100)</f>
        <v>100</v>
      </c>
      <c r="N129" s="88"/>
      <c r="O129" s="89"/>
      <c r="P129" s="56"/>
      <c r="Q129" s="83"/>
    </row>
    <row r="130" spans="1:17" customFormat="1" ht="11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>
        <v>100</v>
      </c>
      <c r="L130" s="86">
        <v>100</v>
      </c>
      <c r="M130" s="22">
        <f>IF(L130/K130*100&gt;100,100,L130/K130*100)</f>
        <v>100</v>
      </c>
      <c r="N130" s="90"/>
      <c r="O130" s="89"/>
      <c r="P130" s="56"/>
      <c r="Q130" s="83"/>
    </row>
    <row r="131" spans="1:17" customFormat="1" ht="32.25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>
        <v>0.56000000000000005</v>
      </c>
      <c r="L131" s="70">
        <v>0.89</v>
      </c>
      <c r="M131" s="94">
        <f>IF(L131/K131*100&gt;100,100,L131/K131*100)</f>
        <v>100</v>
      </c>
      <c r="N131" s="94">
        <f>M131</f>
        <v>100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 t="shared" ref="M137:M143" si="5"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 t="shared" si="5"/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 t="shared" si="5"/>
        <v>#DIV/0!</v>
      </c>
      <c r="N139" s="94" t="e">
        <f>M139</f>
        <v>#DIV/0!</v>
      </c>
      <c r="O139" s="95"/>
      <c r="P139" s="56"/>
      <c r="Q139" s="87"/>
    </row>
    <row r="140" spans="1:17" s="27" customFormat="1" ht="63.75" hidden="1" customHeight="1" thickBot="1" x14ac:dyDescent="0.3">
      <c r="A140" s="2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18" t="s">
        <v>21</v>
      </c>
      <c r="I140" s="18" t="s">
        <v>22</v>
      </c>
      <c r="J140" s="19" t="s">
        <v>23</v>
      </c>
      <c r="K140" s="102"/>
      <c r="L140" s="103"/>
      <c r="M140" s="47" t="e">
        <f t="shared" si="5"/>
        <v>#DIV/0!</v>
      </c>
      <c r="N140" s="104" t="e">
        <f>(M140+M141+M142)/3</f>
        <v>#DIV/0!</v>
      </c>
      <c r="O140" s="105" t="e">
        <f>(N140+N143)/2</f>
        <v>#DIV/0!</v>
      </c>
      <c r="P140" s="37"/>
      <c r="Q140" s="26"/>
    </row>
    <row r="141" spans="1:17" s="27" customFormat="1" ht="63.75" hidden="1" customHeight="1" thickBot="1" x14ac:dyDescent="0.3">
      <c r="A141" s="28"/>
      <c r="B141" s="58"/>
      <c r="C141" s="30"/>
      <c r="D141" s="30"/>
      <c r="E141" s="30"/>
      <c r="F141" s="30"/>
      <c r="G141" s="30"/>
      <c r="H141" s="31" t="s">
        <v>21</v>
      </c>
      <c r="I141" s="18" t="s">
        <v>25</v>
      </c>
      <c r="J141" s="32" t="s">
        <v>23</v>
      </c>
      <c r="K141" s="106"/>
      <c r="L141" s="47"/>
      <c r="M141" s="47" t="e">
        <f t="shared" si="5"/>
        <v>#DIV/0!</v>
      </c>
      <c r="N141" s="107"/>
      <c r="O141" s="108"/>
      <c r="P141" s="37"/>
      <c r="Q141" s="26"/>
    </row>
    <row r="142" spans="1:17" s="27" customFormat="1" ht="111" hidden="1" customHeight="1" x14ac:dyDescent="0.25">
      <c r="A142" s="28"/>
      <c r="B142" s="58"/>
      <c r="C142" s="30"/>
      <c r="D142" s="30"/>
      <c r="E142" s="30"/>
      <c r="F142" s="30"/>
      <c r="G142" s="30"/>
      <c r="H142" s="31" t="s">
        <v>21</v>
      </c>
      <c r="I142" s="18" t="s">
        <v>26</v>
      </c>
      <c r="J142" s="32" t="s">
        <v>23</v>
      </c>
      <c r="K142" s="106"/>
      <c r="L142" s="106"/>
      <c r="M142" s="47" t="e">
        <f t="shared" si="5"/>
        <v>#DIV/0!</v>
      </c>
      <c r="N142" s="109"/>
      <c r="O142" s="108"/>
      <c r="P142" s="37"/>
      <c r="Q142" s="26"/>
    </row>
    <row r="143" spans="1:17" s="27" customFormat="1" ht="32.25" hidden="1" customHeight="1" thickBot="1" x14ac:dyDescent="0.3">
      <c r="A143" s="28"/>
      <c r="B143" s="66"/>
      <c r="C143" s="40"/>
      <c r="D143" s="40"/>
      <c r="E143" s="40"/>
      <c r="F143" s="40"/>
      <c r="G143" s="40"/>
      <c r="H143" s="41" t="s">
        <v>27</v>
      </c>
      <c r="I143" s="42" t="s">
        <v>28</v>
      </c>
      <c r="J143" s="43" t="s">
        <v>29</v>
      </c>
      <c r="K143" s="110"/>
      <c r="L143" s="111"/>
      <c r="M143" s="47" t="e">
        <f t="shared" si="5"/>
        <v>#DIV/0!</v>
      </c>
      <c r="N143" s="112" t="e">
        <f>M143</f>
        <v>#DIV/0!</v>
      </c>
      <c r="O143" s="113"/>
      <c r="P143" s="37"/>
      <c r="Q143" s="47"/>
    </row>
    <row r="144" spans="1:17" customFormat="1" ht="63.75" hidden="1" customHeight="1" thickBot="1" x14ac:dyDescent="0.3">
      <c r="A144" s="4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48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48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48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4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48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48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48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customFormat="1" ht="63.75" hidden="1" customHeight="1" thickBot="1" x14ac:dyDescent="0.3">
      <c r="A156" s="4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78" t="s">
        <v>21</v>
      </c>
      <c r="I156" s="51" t="s">
        <v>22</v>
      </c>
      <c r="J156" s="79" t="s">
        <v>23</v>
      </c>
      <c r="K156" s="80"/>
      <c r="L156" s="81"/>
      <c r="M156" s="81" t="e">
        <f>IF(K156/L156*100&gt;100,100,K156/L156*100)</f>
        <v>#DIV/0!</v>
      </c>
      <c r="N156" s="23" t="e">
        <f>(M156+M157+M158)/3</f>
        <v>#DIV/0!</v>
      </c>
      <c r="O156" s="82" t="e">
        <f>(N156+N159)/2</f>
        <v>#DIV/0!</v>
      </c>
      <c r="P156" s="56"/>
      <c r="Q156" s="83"/>
    </row>
    <row r="157" spans="1:17" customFormat="1" ht="63.75" hidden="1" customHeight="1" thickBot="1" x14ac:dyDescent="0.3">
      <c r="A157" s="48"/>
      <c r="B157" s="58"/>
      <c r="C157" s="30"/>
      <c r="D157" s="30"/>
      <c r="E157" s="30"/>
      <c r="F157" s="30"/>
      <c r="G157" s="30"/>
      <c r="H157" s="84" t="s">
        <v>21</v>
      </c>
      <c r="I157" s="51" t="s">
        <v>25</v>
      </c>
      <c r="J157" s="85" t="s">
        <v>23</v>
      </c>
      <c r="K157" s="86"/>
      <c r="L157" s="87"/>
      <c r="M157" s="87" t="e">
        <f t="shared" ref="M157:M163" si="6">IF(L157/K157*100&gt;100,100,L157/K157*100)</f>
        <v>#DIV/0!</v>
      </c>
      <c r="N157" s="88"/>
      <c r="O157" s="89"/>
      <c r="P157" s="56"/>
      <c r="Q157" s="83"/>
    </row>
    <row r="158" spans="1:17" customFormat="1" ht="111" hidden="1" customHeight="1" x14ac:dyDescent="0.25">
      <c r="A158" s="48"/>
      <c r="B158" s="58"/>
      <c r="C158" s="30"/>
      <c r="D158" s="30"/>
      <c r="E158" s="30"/>
      <c r="F158" s="30"/>
      <c r="G158" s="30"/>
      <c r="H158" s="84" t="s">
        <v>21</v>
      </c>
      <c r="I158" s="51" t="s">
        <v>26</v>
      </c>
      <c r="J158" s="85" t="s">
        <v>23</v>
      </c>
      <c r="K158" s="86"/>
      <c r="L158" s="86"/>
      <c r="M158" s="87" t="e">
        <f t="shared" si="6"/>
        <v>#DIV/0!</v>
      </c>
      <c r="N158" s="90"/>
      <c r="O158" s="89"/>
      <c r="P158" s="56"/>
      <c r="Q158" s="83"/>
    </row>
    <row r="159" spans="1:17" customFormat="1" ht="32.25" hidden="1" customHeight="1" thickBot="1" x14ac:dyDescent="0.3">
      <c r="A159" s="48"/>
      <c r="B159" s="66"/>
      <c r="C159" s="40"/>
      <c r="D159" s="40"/>
      <c r="E159" s="40"/>
      <c r="F159" s="40"/>
      <c r="G159" s="40"/>
      <c r="H159" s="92" t="s">
        <v>27</v>
      </c>
      <c r="I159" s="42" t="s">
        <v>28</v>
      </c>
      <c r="J159" s="93" t="s">
        <v>29</v>
      </c>
      <c r="K159" s="69"/>
      <c r="L159" s="70"/>
      <c r="M159" s="94" t="e">
        <f t="shared" si="6"/>
        <v>#DIV/0!</v>
      </c>
      <c r="N159" s="94" t="e">
        <f>M159</f>
        <v>#DIV/0!</v>
      </c>
      <c r="O159" s="95"/>
      <c r="P159" s="56"/>
      <c r="Q159" s="87"/>
    </row>
    <row r="160" spans="1:17" s="27" customFormat="1" ht="63.75" customHeight="1" thickBot="1" x14ac:dyDescent="0.3">
      <c r="A160" s="2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18" t="s">
        <v>21</v>
      </c>
      <c r="I160" s="18" t="s">
        <v>22</v>
      </c>
      <c r="J160" s="19" t="s">
        <v>23</v>
      </c>
      <c r="K160" s="20">
        <v>100</v>
      </c>
      <c r="L160" s="164">
        <v>100</v>
      </c>
      <c r="M160" s="22">
        <f t="shared" si="6"/>
        <v>100</v>
      </c>
      <c r="N160" s="23">
        <f>(M160+M161+M162)/3</f>
        <v>100</v>
      </c>
      <c r="O160" s="24">
        <f>(N160+N163)/2</f>
        <v>99.102387648854048</v>
      </c>
      <c r="P160" s="37"/>
      <c r="Q160" s="26"/>
    </row>
    <row r="161" spans="1:17" s="27" customFormat="1" ht="63.75" thickBot="1" x14ac:dyDescent="0.3">
      <c r="A161" s="28"/>
      <c r="B161" s="58"/>
      <c r="C161" s="30"/>
      <c r="D161" s="30"/>
      <c r="E161" s="30"/>
      <c r="F161" s="30"/>
      <c r="G161" s="30"/>
      <c r="H161" s="31" t="s">
        <v>21</v>
      </c>
      <c r="I161" s="18" t="s">
        <v>25</v>
      </c>
      <c r="J161" s="32" t="s">
        <v>23</v>
      </c>
      <c r="K161" s="33">
        <v>95</v>
      </c>
      <c r="L161" s="22">
        <v>97.8</v>
      </c>
      <c r="M161" s="22">
        <f t="shared" si="6"/>
        <v>100</v>
      </c>
      <c r="N161" s="98"/>
      <c r="O161" s="99"/>
      <c r="P161" s="37"/>
      <c r="Q161" s="26"/>
    </row>
    <row r="162" spans="1:17" s="27" customFormat="1" ht="63" x14ac:dyDescent="0.25">
      <c r="A162" s="28"/>
      <c r="B162" s="58"/>
      <c r="C162" s="30"/>
      <c r="D162" s="30"/>
      <c r="E162" s="30"/>
      <c r="F162" s="30"/>
      <c r="G162" s="30"/>
      <c r="H162" s="31" t="s">
        <v>21</v>
      </c>
      <c r="I162" s="18" t="s">
        <v>97</v>
      </c>
      <c r="J162" s="32" t="s">
        <v>23</v>
      </c>
      <c r="K162" s="33">
        <v>100</v>
      </c>
      <c r="L162" s="33">
        <v>100</v>
      </c>
      <c r="M162" s="22">
        <f t="shared" si="6"/>
        <v>100</v>
      </c>
      <c r="N162" s="100"/>
      <c r="O162" s="99"/>
      <c r="P162" s="37"/>
      <c r="Q162" s="26"/>
    </row>
    <row r="163" spans="1:17" s="27" customFormat="1" ht="32.25" thickBot="1" x14ac:dyDescent="0.3">
      <c r="A163" s="28"/>
      <c r="B163" s="66"/>
      <c r="C163" s="40"/>
      <c r="D163" s="40"/>
      <c r="E163" s="40"/>
      <c r="F163" s="40"/>
      <c r="G163" s="40"/>
      <c r="H163" s="41" t="s">
        <v>27</v>
      </c>
      <c r="I163" s="42" t="s">
        <v>28</v>
      </c>
      <c r="J163" s="43" t="s">
        <v>29</v>
      </c>
      <c r="K163" s="69">
        <v>167.11</v>
      </c>
      <c r="L163" s="70">
        <v>164.11</v>
      </c>
      <c r="M163" s="22">
        <f t="shared" si="6"/>
        <v>98.204775297708096</v>
      </c>
      <c r="N163" s="45">
        <f>M163</f>
        <v>98.204775297708096</v>
      </c>
      <c r="O163" s="101"/>
      <c r="P163" s="37"/>
      <c r="Q163" s="47"/>
    </row>
    <row r="164" spans="1:17" customFormat="1" ht="63.75" hidden="1" customHeight="1" thickBot="1" x14ac:dyDescent="0.3">
      <c r="A164" s="4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78" t="s">
        <v>21</v>
      </c>
      <c r="I164" s="51" t="s">
        <v>22</v>
      </c>
      <c r="J164" s="79" t="s">
        <v>23</v>
      </c>
      <c r="K164" s="80"/>
      <c r="L164" s="81"/>
      <c r="M164" s="81" t="e">
        <f>IF(K164/L164*100&gt;100,100,K164/L164*100)</f>
        <v>#DIV/0!</v>
      </c>
      <c r="N164" s="23" t="e">
        <f>(M164+M165+M166)/3</f>
        <v>#DIV/0!</v>
      </c>
      <c r="O164" s="82" t="e">
        <f>(N164+N167)/2</f>
        <v>#DIV/0!</v>
      </c>
      <c r="P164" s="56"/>
      <c r="Q164" s="83"/>
    </row>
    <row r="165" spans="1:17" customFormat="1" ht="63.75" hidden="1" customHeight="1" thickBot="1" x14ac:dyDescent="0.3">
      <c r="A165" s="48"/>
      <c r="B165" s="58"/>
      <c r="C165" s="30"/>
      <c r="D165" s="30"/>
      <c r="E165" s="30"/>
      <c r="F165" s="30"/>
      <c r="G165" s="30"/>
      <c r="H165" s="84" t="s">
        <v>21</v>
      </c>
      <c r="I165" s="51" t="s">
        <v>25</v>
      </c>
      <c r="J165" s="85" t="s">
        <v>23</v>
      </c>
      <c r="K165" s="86"/>
      <c r="L165" s="87"/>
      <c r="M165" s="87" t="e">
        <f>IF(L165/K165*100&gt;100,100,L165/K165*100)</f>
        <v>#DIV/0!</v>
      </c>
      <c r="N165" s="88"/>
      <c r="O165" s="89"/>
      <c r="P165" s="56"/>
      <c r="Q165" s="83"/>
    </row>
    <row r="166" spans="1:17" customFormat="1" ht="111" hidden="1" customHeight="1" x14ac:dyDescent="0.25">
      <c r="A166" s="48"/>
      <c r="B166" s="58"/>
      <c r="C166" s="30"/>
      <c r="D166" s="30"/>
      <c r="E166" s="30"/>
      <c r="F166" s="30"/>
      <c r="G166" s="30"/>
      <c r="H166" s="84" t="s">
        <v>21</v>
      </c>
      <c r="I166" s="51" t="s">
        <v>26</v>
      </c>
      <c r="J166" s="85" t="s">
        <v>23</v>
      </c>
      <c r="K166" s="86"/>
      <c r="L166" s="86"/>
      <c r="M166" s="87" t="e">
        <f>IF(L166/K166*100&gt;100,100,L166/K166*100)</f>
        <v>#DIV/0!</v>
      </c>
      <c r="N166" s="90"/>
      <c r="O166" s="89"/>
      <c r="P166" s="56"/>
      <c r="Q166" s="83"/>
    </row>
    <row r="167" spans="1:17" customFormat="1" ht="32.25" hidden="1" customHeight="1" thickBot="1" x14ac:dyDescent="0.3">
      <c r="A167" s="48"/>
      <c r="B167" s="66"/>
      <c r="C167" s="40"/>
      <c r="D167" s="40"/>
      <c r="E167" s="40"/>
      <c r="F167" s="40"/>
      <c r="G167" s="40"/>
      <c r="H167" s="92" t="s">
        <v>27</v>
      </c>
      <c r="I167" s="42" t="s">
        <v>28</v>
      </c>
      <c r="J167" s="93" t="s">
        <v>29</v>
      </c>
      <c r="K167" s="69"/>
      <c r="L167" s="70"/>
      <c r="M167" s="94" t="e">
        <f>IF(L167/K167*100&gt;100,100,L167/K167*100)</f>
        <v>#DIV/0!</v>
      </c>
      <c r="N167" s="94" t="e">
        <f>M167</f>
        <v>#DIV/0!</v>
      </c>
      <c r="O167" s="95"/>
      <c r="P167" s="56"/>
      <c r="Q167" s="87"/>
    </row>
    <row r="168" spans="1:17" customFormat="1" ht="63.75" hidden="1" customHeight="1" thickBot="1" x14ac:dyDescent="0.3">
      <c r="A168" s="4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/>
      <c r="L168" s="81"/>
      <c r="M168" s="81" t="e">
        <f>IF(K168/L168*100&gt;100,100,K168/L168*100)</f>
        <v>#DIV/0!</v>
      </c>
      <c r="N168" s="23" t="e">
        <f>(M168+M169+M170)/3</f>
        <v>#DIV/0!</v>
      </c>
      <c r="O168" s="82" t="e">
        <f>(N168+N171)/2</f>
        <v>#DIV/0!</v>
      </c>
      <c r="P168" s="56"/>
      <c r="Q168" s="83"/>
    </row>
    <row r="169" spans="1:17" customFormat="1" ht="63.75" hidden="1" customHeight="1" thickBot="1" x14ac:dyDescent="0.3">
      <c r="A169" s="48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/>
      <c r="L169" s="87"/>
      <c r="M169" s="87" t="e">
        <f>IF(L169/K169*100&gt;100,100,L169/K169*100)</f>
        <v>#DIV/0!</v>
      </c>
      <c r="N169" s="88"/>
      <c r="O169" s="89"/>
      <c r="P169" s="56"/>
      <c r="Q169" s="83"/>
    </row>
    <row r="170" spans="1:17" customFormat="1" ht="111" hidden="1" customHeight="1" x14ac:dyDescent="0.25">
      <c r="A170" s="48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/>
      <c r="L170" s="86"/>
      <c r="M170" s="87" t="e">
        <f>IF(L170/K170*100&gt;100,100,L170/K170*100)</f>
        <v>#DIV/0!</v>
      </c>
      <c r="N170" s="90"/>
      <c r="O170" s="89"/>
      <c r="P170" s="56"/>
      <c r="Q170" s="83"/>
    </row>
    <row r="171" spans="1:17" customFormat="1" ht="32.25" hidden="1" customHeight="1" thickBot="1" x14ac:dyDescent="0.3">
      <c r="A171" s="48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/>
      <c r="L171" s="70"/>
      <c r="M171" s="94" t="e">
        <f>IF(L171/K171*100&gt;100,100,L171/K171*100)</f>
        <v>#DIV/0!</v>
      </c>
      <c r="N171" s="94" t="e">
        <f>M171</f>
        <v>#DIV/0!</v>
      </c>
      <c r="O171" s="95"/>
      <c r="P171" s="56"/>
      <c r="Q171" s="8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>IF(L174/K174*100&gt;100,100,L174/K174*100)</f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>IF(L175/K175*100&gt;100,100,L175/K175*100)</f>
        <v>#DIV/0!</v>
      </c>
      <c r="N175" s="94" t="e">
        <f>M175</f>
        <v>#DIV/0!</v>
      </c>
      <c r="O175" s="95"/>
      <c r="P175" s="56"/>
      <c r="Q175" s="87"/>
    </row>
    <row r="176" spans="1:17" customFormat="1" ht="63.75" hidden="1" customHeight="1" thickBot="1" x14ac:dyDescent="0.3">
      <c r="A176" s="4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78" t="s">
        <v>21</v>
      </c>
      <c r="I176" s="51" t="s">
        <v>22</v>
      </c>
      <c r="J176" s="79" t="s">
        <v>23</v>
      </c>
      <c r="K176" s="80"/>
      <c r="L176" s="81"/>
      <c r="M176" s="81" t="e">
        <f>IF(K176/L176*100&gt;100,100,K176/L176*100)</f>
        <v>#DIV/0!</v>
      </c>
      <c r="N176" s="23" t="e">
        <f>(M176+M177+M178)/3</f>
        <v>#DIV/0!</v>
      </c>
      <c r="O176" s="82" t="e">
        <f>(N176+N179)/2</f>
        <v>#DIV/0!</v>
      </c>
      <c r="P176" s="56"/>
      <c r="Q176" s="83"/>
    </row>
    <row r="177" spans="1:17" customFormat="1" ht="63.75" hidden="1" customHeight="1" thickBot="1" x14ac:dyDescent="0.3">
      <c r="A177" s="48"/>
      <c r="B177" s="58"/>
      <c r="C177" s="30"/>
      <c r="D177" s="30"/>
      <c r="E177" s="30"/>
      <c r="F177" s="30"/>
      <c r="G177" s="30"/>
      <c r="H177" s="84" t="s">
        <v>21</v>
      </c>
      <c r="I177" s="51" t="s">
        <v>25</v>
      </c>
      <c r="J177" s="85" t="s">
        <v>23</v>
      </c>
      <c r="K177" s="86"/>
      <c r="L177" s="87"/>
      <c r="M177" s="87" t="e">
        <f>IF(L177/K177*100&gt;100,100,L177/K177*100)</f>
        <v>#DIV/0!</v>
      </c>
      <c r="N177" s="88"/>
      <c r="O177" s="89"/>
      <c r="P177" s="56"/>
      <c r="Q177" s="83"/>
    </row>
    <row r="178" spans="1:17" customFormat="1" ht="63.75" hidden="1" customHeight="1" x14ac:dyDescent="0.25">
      <c r="A178" s="48"/>
      <c r="B178" s="58"/>
      <c r="C178" s="30"/>
      <c r="D178" s="30"/>
      <c r="E178" s="30"/>
      <c r="F178" s="30"/>
      <c r="G178" s="30"/>
      <c r="H178" s="84" t="s">
        <v>21</v>
      </c>
      <c r="I178" s="51" t="s">
        <v>97</v>
      </c>
      <c r="J178" s="85" t="s">
        <v>23</v>
      </c>
      <c r="K178" s="86"/>
      <c r="L178" s="86"/>
      <c r="M178" s="87" t="e">
        <f>IF(L178/K178*100&gt;100,100,L178/K178*100)</f>
        <v>#DIV/0!</v>
      </c>
      <c r="N178" s="90"/>
      <c r="O178" s="89"/>
      <c r="P178" s="56"/>
      <c r="Q178" s="83"/>
    </row>
    <row r="179" spans="1:17" customFormat="1" ht="32.25" hidden="1" customHeight="1" thickBot="1" x14ac:dyDescent="0.3">
      <c r="A179" s="48"/>
      <c r="B179" s="66"/>
      <c r="C179" s="40"/>
      <c r="D179" s="40"/>
      <c r="E179" s="40"/>
      <c r="F179" s="40"/>
      <c r="G179" s="40"/>
      <c r="H179" s="92" t="s">
        <v>27</v>
      </c>
      <c r="I179" s="42" t="s">
        <v>28</v>
      </c>
      <c r="J179" s="93" t="s">
        <v>29</v>
      </c>
      <c r="K179" s="69"/>
      <c r="L179" s="70"/>
      <c r="M179" s="94" t="e">
        <f>IF(L179/K179*100&gt;100,100,L179/K179*100)</f>
        <v>#DIV/0!</v>
      </c>
      <c r="N179" s="94" t="e">
        <f>M179</f>
        <v>#DIV/0!</v>
      </c>
      <c r="O179" s="95"/>
      <c r="P179" s="56"/>
      <c r="Q179" s="87"/>
    </row>
    <row r="180" spans="1:17" customFormat="1" ht="63.75" customHeight="1" thickBot="1" x14ac:dyDescent="0.3">
      <c r="A180" s="4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78" t="s">
        <v>21</v>
      </c>
      <c r="I180" s="51" t="s">
        <v>22</v>
      </c>
      <c r="J180" s="79" t="s">
        <v>23</v>
      </c>
      <c r="K180" s="80">
        <v>100</v>
      </c>
      <c r="L180" s="81">
        <v>100</v>
      </c>
      <c r="M180" s="81">
        <f>IF(K180/L180*100&gt;100,100,K180/L180*100)</f>
        <v>100</v>
      </c>
      <c r="N180" s="172">
        <f>(M180+M181+M182)/3</f>
        <v>100</v>
      </c>
      <c r="O180" s="82">
        <f>(N180+N183)/2</f>
        <v>100</v>
      </c>
      <c r="P180" s="56"/>
      <c r="Q180" s="83"/>
    </row>
    <row r="181" spans="1:17" customFormat="1" ht="63.75" customHeight="1" thickBot="1" x14ac:dyDescent="0.3">
      <c r="A181" s="48"/>
      <c r="B181" s="58"/>
      <c r="C181" s="30"/>
      <c r="D181" s="30"/>
      <c r="E181" s="30"/>
      <c r="F181" s="30"/>
      <c r="G181" s="30"/>
      <c r="H181" s="84" t="s">
        <v>21</v>
      </c>
      <c r="I181" s="51" t="s">
        <v>25</v>
      </c>
      <c r="J181" s="85" t="s">
        <v>23</v>
      </c>
      <c r="K181" s="86">
        <v>100</v>
      </c>
      <c r="L181" s="87">
        <v>100</v>
      </c>
      <c r="M181" s="87">
        <f>IF(L181/K181*100&gt;100,100,L181/K181*100)</f>
        <v>100</v>
      </c>
      <c r="N181" s="440"/>
      <c r="O181" s="89"/>
      <c r="P181" s="56"/>
      <c r="Q181" s="83"/>
    </row>
    <row r="182" spans="1:17" customFormat="1" ht="79.5" customHeight="1" x14ac:dyDescent="0.25">
      <c r="A182" s="48"/>
      <c r="B182" s="58"/>
      <c r="C182" s="30"/>
      <c r="D182" s="30"/>
      <c r="E182" s="30"/>
      <c r="F182" s="30"/>
      <c r="G182" s="30"/>
      <c r="H182" s="84" t="s">
        <v>21</v>
      </c>
      <c r="I182" s="51" t="s">
        <v>54</v>
      </c>
      <c r="J182" s="85" t="s">
        <v>23</v>
      </c>
      <c r="K182" s="86">
        <v>100</v>
      </c>
      <c r="L182" s="86">
        <v>100</v>
      </c>
      <c r="M182" s="22">
        <f>IF(L182/K182*100&gt;100,100,L182/K182*100)</f>
        <v>100</v>
      </c>
      <c r="N182" s="441"/>
      <c r="O182" s="89"/>
      <c r="P182" s="56"/>
      <c r="Q182" s="83"/>
    </row>
    <row r="183" spans="1:17" customFormat="1" ht="32.25" customHeight="1" thickBot="1" x14ac:dyDescent="0.3">
      <c r="A183" s="48"/>
      <c r="B183" s="66"/>
      <c r="C183" s="40"/>
      <c r="D183" s="40"/>
      <c r="E183" s="40"/>
      <c r="F183" s="40"/>
      <c r="G183" s="40"/>
      <c r="H183" s="92" t="s">
        <v>27</v>
      </c>
      <c r="I183" s="42" t="s">
        <v>28</v>
      </c>
      <c r="J183" s="93" t="s">
        <v>29</v>
      </c>
      <c r="K183" s="69">
        <v>0.44</v>
      </c>
      <c r="L183" s="70">
        <v>0.44</v>
      </c>
      <c r="M183" s="94">
        <f>IF(L183/K183*100&gt;100,100,L183/K183*100)</f>
        <v>100</v>
      </c>
      <c r="N183" s="94">
        <f>M183</f>
        <v>100</v>
      </c>
      <c r="O183" s="95"/>
      <c r="P183" s="56"/>
      <c r="Q183" s="87"/>
    </row>
    <row r="184" spans="1:17" customFormat="1" ht="63.75" hidden="1" customHeight="1" thickBot="1" x14ac:dyDescent="0.3">
      <c r="A184" s="4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48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48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>IF(L186/K186*100&gt;100,100,L186/K186*100)</f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48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>IF(L187/K187*100&gt;100,100,L187/K187*100)</f>
        <v>#DIV/0!</v>
      </c>
      <c r="N187" s="94" t="e">
        <f>M187</f>
        <v>#DIV/0!</v>
      </c>
      <c r="O187" s="95"/>
      <c r="P187" s="56"/>
      <c r="Q187" s="87"/>
    </row>
    <row r="188" spans="1:17" customFormat="1" ht="63.75" hidden="1" customHeight="1" thickBot="1" x14ac:dyDescent="0.3">
      <c r="A188" s="4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78" t="s">
        <v>21</v>
      </c>
      <c r="I188" s="51" t="s">
        <v>22</v>
      </c>
      <c r="J188" s="79" t="s">
        <v>23</v>
      </c>
      <c r="K188" s="80"/>
      <c r="L188" s="81"/>
      <c r="M188" s="81" t="e">
        <f>IF(K188/L188*100&gt;100,100,K188/L188*100)</f>
        <v>#DIV/0!</v>
      </c>
      <c r="N188" s="23" t="e">
        <f>(M188+M189+M190)/3</f>
        <v>#DIV/0!</v>
      </c>
      <c r="O188" s="82" t="e">
        <f>(N188+N191)/2</f>
        <v>#DIV/0!</v>
      </c>
      <c r="P188" s="56"/>
      <c r="Q188" s="83"/>
    </row>
    <row r="189" spans="1:17" customFormat="1" ht="63.75" hidden="1" customHeight="1" thickBot="1" x14ac:dyDescent="0.3">
      <c r="A189" s="48"/>
      <c r="B189" s="58"/>
      <c r="C189" s="30"/>
      <c r="D189" s="30"/>
      <c r="E189" s="30"/>
      <c r="F189" s="30"/>
      <c r="G189" s="30"/>
      <c r="H189" s="84" t="s">
        <v>21</v>
      </c>
      <c r="I189" s="51" t="s">
        <v>25</v>
      </c>
      <c r="J189" s="85" t="s">
        <v>23</v>
      </c>
      <c r="K189" s="86"/>
      <c r="L189" s="87"/>
      <c r="M189" s="87" t="e">
        <f>IF(L189/K189*100&gt;100,100,L189/K189*100)</f>
        <v>#DIV/0!</v>
      </c>
      <c r="N189" s="88"/>
      <c r="O189" s="89"/>
      <c r="P189" s="56"/>
      <c r="Q189" s="83"/>
    </row>
    <row r="190" spans="1:17" customFormat="1" ht="111" hidden="1" customHeight="1" x14ac:dyDescent="0.25">
      <c r="A190" s="48"/>
      <c r="B190" s="58"/>
      <c r="C190" s="30"/>
      <c r="D190" s="30"/>
      <c r="E190" s="30"/>
      <c r="F190" s="30"/>
      <c r="G190" s="30"/>
      <c r="H190" s="84" t="s">
        <v>21</v>
      </c>
      <c r="I190" s="51" t="s">
        <v>26</v>
      </c>
      <c r="J190" s="85" t="s">
        <v>23</v>
      </c>
      <c r="K190" s="86"/>
      <c r="L190" s="86"/>
      <c r="M190" s="87" t="e">
        <f>IF(L190/K190*100&gt;100,100,L190/K190*100)</f>
        <v>#DIV/0!</v>
      </c>
      <c r="N190" s="90"/>
      <c r="O190" s="89"/>
      <c r="P190" s="56"/>
      <c r="Q190" s="83"/>
    </row>
    <row r="191" spans="1:17" customFormat="1" ht="32.25" hidden="1" customHeight="1" thickBot="1" x14ac:dyDescent="0.3">
      <c r="A191" s="48"/>
      <c r="B191" s="66"/>
      <c r="C191" s="40"/>
      <c r="D191" s="40"/>
      <c r="E191" s="40"/>
      <c r="F191" s="40"/>
      <c r="G191" s="40"/>
      <c r="H191" s="92" t="s">
        <v>27</v>
      </c>
      <c r="I191" s="42" t="s">
        <v>28</v>
      </c>
      <c r="J191" s="93" t="s">
        <v>29</v>
      </c>
      <c r="K191" s="69"/>
      <c r="L191" s="70"/>
      <c r="M191" s="94" t="e">
        <f>IF(L191/K191*100&gt;100,100,L191/K191*100)</f>
        <v>#DIV/0!</v>
      </c>
      <c r="N191" s="94" t="e">
        <f>M191</f>
        <v>#DIV/0!</v>
      </c>
      <c r="O191" s="95"/>
      <c r="P191" s="56"/>
      <c r="Q191" s="87"/>
    </row>
    <row r="192" spans="1:17" customFormat="1" ht="79.5" hidden="1" customHeight="1" thickBot="1" x14ac:dyDescent="0.3">
      <c r="A192" s="4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36" t="s">
        <v>21</v>
      </c>
      <c r="I192" s="137" t="s">
        <v>106</v>
      </c>
      <c r="J192" s="138" t="s">
        <v>23</v>
      </c>
      <c r="K192" s="53"/>
      <c r="L192" s="53"/>
      <c r="M192" s="139" t="e">
        <f>IF(K192/L192*100&gt;100,100,K192/L192*100)</f>
        <v>#DIV/0!</v>
      </c>
      <c r="N192" s="118" t="e">
        <f>(M192+M193+M194)/3</f>
        <v>#DIV/0!</v>
      </c>
      <c r="O192" s="140" t="e">
        <f>(N192+N195)/2</f>
        <v>#DIV/0!</v>
      </c>
      <c r="P192" s="56"/>
      <c r="Q192" s="141"/>
    </row>
    <row r="193" spans="1:17" customFormat="1" ht="79.5" hidden="1" customHeight="1" thickBot="1" x14ac:dyDescent="0.3">
      <c r="A193" s="48"/>
      <c r="B193" s="121"/>
      <c r="C193" s="122"/>
      <c r="D193" s="122"/>
      <c r="E193" s="122"/>
      <c r="F193" s="122"/>
      <c r="G193" s="30"/>
      <c r="H193" s="142" t="s">
        <v>21</v>
      </c>
      <c r="I193" s="137" t="s">
        <v>107</v>
      </c>
      <c r="J193" s="143" t="s">
        <v>23</v>
      </c>
      <c r="K193" s="53"/>
      <c r="L193" s="53"/>
      <c r="M193" s="144" t="e">
        <f t="shared" ref="M193:M199" si="7">IF(L193/K193*100&gt;100,100,L193/K193*100)</f>
        <v>#DIV/0!</v>
      </c>
      <c r="N193" s="145"/>
      <c r="O193" s="146"/>
      <c r="P193" s="56"/>
      <c r="Q193" s="141"/>
    </row>
    <row r="194" spans="1:17" customFormat="1" ht="63.75" hidden="1" customHeight="1" thickBot="1" x14ac:dyDescent="0.3">
      <c r="A194" s="48"/>
      <c r="B194" s="121"/>
      <c r="C194" s="122"/>
      <c r="D194" s="122"/>
      <c r="E194" s="122"/>
      <c r="F194" s="122"/>
      <c r="G194" s="30"/>
      <c r="H194" s="142" t="s">
        <v>21</v>
      </c>
      <c r="I194" s="137" t="s">
        <v>108</v>
      </c>
      <c r="J194" s="143" t="s">
        <v>23</v>
      </c>
      <c r="K194" s="53"/>
      <c r="L194" s="53"/>
      <c r="M194" s="144" t="e">
        <f t="shared" si="7"/>
        <v>#DIV/0!</v>
      </c>
      <c r="N194" s="147"/>
      <c r="O194" s="146"/>
      <c r="P194" s="56"/>
      <c r="Q194" s="141"/>
    </row>
    <row r="195" spans="1:17" customFormat="1" ht="32.25" hidden="1" customHeight="1" thickBot="1" x14ac:dyDescent="0.3">
      <c r="A195" s="48"/>
      <c r="B195" s="128"/>
      <c r="C195" s="129"/>
      <c r="D195" s="129"/>
      <c r="E195" s="129"/>
      <c r="F195" s="129"/>
      <c r="G195" s="40"/>
      <c r="H195" s="148" t="s">
        <v>27</v>
      </c>
      <c r="I195" s="131" t="s">
        <v>109</v>
      </c>
      <c r="J195" s="149" t="s">
        <v>110</v>
      </c>
      <c r="K195" s="53"/>
      <c r="L195" s="53"/>
      <c r="M195" s="150" t="e">
        <f t="shared" si="7"/>
        <v>#DIV/0!</v>
      </c>
      <c r="N195" s="150" t="e">
        <f>M195</f>
        <v>#DIV/0!</v>
      </c>
      <c r="O195" s="151"/>
      <c r="P195" s="56"/>
      <c r="Q195" s="144"/>
    </row>
    <row r="196" spans="1:17" s="27" customFormat="1" ht="79.5" customHeight="1" thickBot="1" x14ac:dyDescent="0.3">
      <c r="A196" s="2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37.5</v>
      </c>
      <c r="L196" s="20">
        <v>37.700000000000003</v>
      </c>
      <c r="M196" s="22">
        <f t="shared" si="7"/>
        <v>100</v>
      </c>
      <c r="N196" s="118">
        <f>(M196+M197+M198)/3</f>
        <v>100</v>
      </c>
      <c r="O196" s="119">
        <f>(N196+N199)/2</f>
        <v>100</v>
      </c>
      <c r="P196" s="37"/>
      <c r="Q196" s="120"/>
    </row>
    <row r="197" spans="1:17" s="27" customFormat="1" ht="79.5" thickBot="1" x14ac:dyDescent="0.3">
      <c r="A197" s="28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37</v>
      </c>
      <c r="L197" s="20">
        <v>72.400000000000006</v>
      </c>
      <c r="M197" s="22">
        <f t="shared" si="7"/>
        <v>100</v>
      </c>
      <c r="N197" s="125"/>
      <c r="O197" s="126"/>
      <c r="P197" s="37"/>
      <c r="Q197" s="120"/>
    </row>
    <row r="198" spans="1:17" s="27" customFormat="1" ht="63.75" thickBot="1" x14ac:dyDescent="0.3">
      <c r="A198" s="28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90</v>
      </c>
      <c r="L198" s="20">
        <v>100</v>
      </c>
      <c r="M198" s="22">
        <f t="shared" si="7"/>
        <v>100</v>
      </c>
      <c r="N198" s="127"/>
      <c r="O198" s="126"/>
      <c r="P198" s="37"/>
      <c r="Q198" s="120"/>
    </row>
    <row r="199" spans="1:17" s="27" customFormat="1" ht="32.25" thickBot="1" x14ac:dyDescent="0.3">
      <c r="A199" s="28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20">
        <v>40800</v>
      </c>
      <c r="L199" s="20">
        <v>40800</v>
      </c>
      <c r="M199" s="22">
        <f t="shared" si="7"/>
        <v>100</v>
      </c>
      <c r="N199" s="133">
        <f>M199</f>
        <v>100</v>
      </c>
      <c r="O199" s="134"/>
      <c r="P199" s="37"/>
      <c r="Q199" s="135"/>
    </row>
    <row r="200" spans="1:17" customFormat="1" ht="79.5" hidden="1" customHeight="1" thickBot="1" x14ac:dyDescent="0.3">
      <c r="A200" s="4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/>
      <c r="L200" s="53"/>
      <c r="M200" s="139" t="e">
        <f>IF(K200/L200*100&gt;100,100,K200/L200*100)</f>
        <v>#DIV/0!</v>
      </c>
      <c r="N200" s="118" t="e">
        <f>(M200+M201+M202)/3</f>
        <v>#DIV/0!</v>
      </c>
      <c r="O200" s="140" t="e">
        <f>(N200+N203)/2</f>
        <v>#DIV/0!</v>
      </c>
      <c r="P200" s="56"/>
      <c r="Q200" s="141"/>
    </row>
    <row r="201" spans="1:17" customFormat="1" ht="79.5" hidden="1" customHeight="1" thickBot="1" x14ac:dyDescent="0.3">
      <c r="A201" s="48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/>
      <c r="L201" s="53"/>
      <c r="M201" s="144" t="e">
        <f>IF(L201/K201*100&gt;100,100,L201/K201*100)</f>
        <v>#DIV/0!</v>
      </c>
      <c r="N201" s="145"/>
      <c r="O201" s="146"/>
      <c r="P201" s="56"/>
      <c r="Q201" s="141"/>
    </row>
    <row r="202" spans="1:17" customFormat="1" ht="63.75" hidden="1" customHeight="1" thickBot="1" x14ac:dyDescent="0.3">
      <c r="A202" s="48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/>
      <c r="L202" s="53"/>
      <c r="M202" s="144" t="e">
        <f>IF(L202/K202*100&gt;100,100,L202/K202*100)</f>
        <v>#DIV/0!</v>
      </c>
      <c r="N202" s="147"/>
      <c r="O202" s="146"/>
      <c r="P202" s="56"/>
      <c r="Q202" s="141"/>
    </row>
    <row r="203" spans="1:17" customFormat="1" ht="32.25" hidden="1" customHeight="1" thickBot="1" x14ac:dyDescent="0.3">
      <c r="A203" s="48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53"/>
      <c r="L203" s="53"/>
      <c r="M203" s="150" t="e">
        <f>IF(L203/K203*100&gt;100,100,L203/K203*100)</f>
        <v>#DIV/0!</v>
      </c>
      <c r="N203" s="150" t="e">
        <f>M203</f>
        <v>#DIV/0!</v>
      </c>
      <c r="O203" s="151"/>
      <c r="P203" s="56"/>
      <c r="Q203" s="144"/>
    </row>
    <row r="204" spans="1:17" s="27" customFormat="1" ht="79.5" customHeight="1" thickBot="1" x14ac:dyDescent="0.3">
      <c r="A204" s="2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16" t="s">
        <v>21</v>
      </c>
      <c r="I204" s="116" t="s">
        <v>106</v>
      </c>
      <c r="J204" s="117" t="s">
        <v>23</v>
      </c>
      <c r="K204" s="20">
        <v>9</v>
      </c>
      <c r="L204" s="20">
        <v>9</v>
      </c>
      <c r="M204" s="22">
        <f>IF(L204/K204*100&gt;100,100,L204/K204*100)</f>
        <v>100</v>
      </c>
      <c r="N204" s="118">
        <f>(M204+M205)/2</f>
        <v>100</v>
      </c>
      <c r="O204" s="119">
        <f>(N204+N207)/2</f>
        <v>100</v>
      </c>
      <c r="P204" s="37"/>
      <c r="Q204" s="120"/>
    </row>
    <row r="205" spans="1:17" s="27" customFormat="1" ht="79.5" thickBot="1" x14ac:dyDescent="0.3">
      <c r="A205" s="28"/>
      <c r="B205" s="121"/>
      <c r="C205" s="122"/>
      <c r="D205" s="122"/>
      <c r="E205" s="122"/>
      <c r="F205" s="122"/>
      <c r="G205" s="30"/>
      <c r="H205" s="123" t="s">
        <v>21</v>
      </c>
      <c r="I205" s="116" t="s">
        <v>107</v>
      </c>
      <c r="J205" s="124" t="s">
        <v>23</v>
      </c>
      <c r="K205" s="20">
        <v>23</v>
      </c>
      <c r="L205" s="20">
        <v>26.3</v>
      </c>
      <c r="M205" s="22">
        <f>IF(L205/K205*100&gt;100,100,L205/K205*100)</f>
        <v>100</v>
      </c>
      <c r="N205" s="125"/>
      <c r="O205" s="126"/>
      <c r="P205" s="37"/>
      <c r="Q205" s="120"/>
    </row>
    <row r="206" spans="1:17" s="27" customFormat="1" ht="63.75" thickBot="1" x14ac:dyDescent="0.3">
      <c r="A206" s="28"/>
      <c r="B206" s="121"/>
      <c r="C206" s="122"/>
      <c r="D206" s="122"/>
      <c r="E206" s="122"/>
      <c r="F206" s="122"/>
      <c r="G206" s="30"/>
      <c r="H206" s="123" t="s">
        <v>21</v>
      </c>
      <c r="I206" s="116" t="s">
        <v>108</v>
      </c>
      <c r="J206" s="124" t="s">
        <v>23</v>
      </c>
      <c r="K206" s="20">
        <v>0</v>
      </c>
      <c r="L206" s="20">
        <v>0</v>
      </c>
      <c r="M206" s="22">
        <v>0</v>
      </c>
      <c r="N206" s="127"/>
      <c r="O206" s="126"/>
      <c r="P206" s="37"/>
      <c r="Q206" s="120"/>
    </row>
    <row r="207" spans="1:17" s="27" customFormat="1" ht="32.25" thickBot="1" x14ac:dyDescent="0.3">
      <c r="A207" s="28"/>
      <c r="B207" s="128"/>
      <c r="C207" s="129"/>
      <c r="D207" s="129"/>
      <c r="E207" s="129"/>
      <c r="F207" s="129"/>
      <c r="G207" s="40"/>
      <c r="H207" s="130" t="s">
        <v>27</v>
      </c>
      <c r="I207" s="131" t="s">
        <v>109</v>
      </c>
      <c r="J207" s="132" t="s">
        <v>110</v>
      </c>
      <c r="K207" s="20">
        <v>10344</v>
      </c>
      <c r="L207" s="20">
        <v>10344</v>
      </c>
      <c r="M207" s="22">
        <f>IF(L207/K207*100&gt;100,100,L207/K207*100)</f>
        <v>100</v>
      </c>
      <c r="N207" s="133">
        <f>M207</f>
        <v>100</v>
      </c>
      <c r="O207" s="134"/>
      <c r="P207" s="37"/>
      <c r="Q207" s="135"/>
    </row>
    <row r="208" spans="1:17" customFormat="1" ht="79.5" hidden="1" customHeight="1" thickBot="1" x14ac:dyDescent="0.3">
      <c r="A208" s="4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36" t="s">
        <v>21</v>
      </c>
      <c r="I208" s="137" t="s">
        <v>106</v>
      </c>
      <c r="J208" s="138" t="s">
        <v>23</v>
      </c>
      <c r="K208" s="53"/>
      <c r="L208" s="53"/>
      <c r="M208" s="139" t="e">
        <f>IF(K208/L208*100&gt;100,100,K208/L208*100)</f>
        <v>#DIV/0!</v>
      </c>
      <c r="N208" s="118" t="e">
        <f>(M208+M209+M210)/3</f>
        <v>#DIV/0!</v>
      </c>
      <c r="O208" s="140" t="e">
        <f>(N208+N211)/2</f>
        <v>#DIV/0!</v>
      </c>
      <c r="P208" s="56"/>
      <c r="Q208" s="141"/>
    </row>
    <row r="209" spans="1:17" customFormat="1" ht="79.5" hidden="1" customHeight="1" thickBot="1" x14ac:dyDescent="0.3">
      <c r="A209" s="48"/>
      <c r="B209" s="121"/>
      <c r="C209" s="122"/>
      <c r="D209" s="122"/>
      <c r="E209" s="122"/>
      <c r="F209" s="122"/>
      <c r="G209" s="30"/>
      <c r="H209" s="142" t="s">
        <v>21</v>
      </c>
      <c r="I209" s="137" t="s">
        <v>107</v>
      </c>
      <c r="J209" s="143" t="s">
        <v>23</v>
      </c>
      <c r="K209" s="53"/>
      <c r="L209" s="53"/>
      <c r="M209" s="144" t="e">
        <f>IF(L209/K209*100&gt;100,100,L209/K209*100)</f>
        <v>#DIV/0!</v>
      </c>
      <c r="N209" s="145"/>
      <c r="O209" s="146"/>
      <c r="P209" s="56"/>
      <c r="Q209" s="141"/>
    </row>
    <row r="210" spans="1:17" customFormat="1" ht="63.75" hidden="1" customHeight="1" thickBot="1" x14ac:dyDescent="0.3">
      <c r="A210" s="48"/>
      <c r="B210" s="121"/>
      <c r="C210" s="122"/>
      <c r="D210" s="122"/>
      <c r="E210" s="122"/>
      <c r="F210" s="122"/>
      <c r="G210" s="30"/>
      <c r="H210" s="142" t="s">
        <v>21</v>
      </c>
      <c r="I210" s="137" t="s">
        <v>108</v>
      </c>
      <c r="J210" s="143" t="s">
        <v>23</v>
      </c>
      <c r="K210" s="53"/>
      <c r="L210" s="53"/>
      <c r="M210" s="144" t="e">
        <f>IF(L210/K210*100&gt;100,100,L210/K210*100)</f>
        <v>#DIV/0!</v>
      </c>
      <c r="N210" s="147"/>
      <c r="O210" s="146"/>
      <c r="P210" s="56"/>
      <c r="Q210" s="141"/>
    </row>
    <row r="211" spans="1:17" customFormat="1" ht="32.25" hidden="1" customHeight="1" thickBot="1" x14ac:dyDescent="0.3">
      <c r="A211" s="48"/>
      <c r="B211" s="128"/>
      <c r="C211" s="129"/>
      <c r="D211" s="129"/>
      <c r="E211" s="129"/>
      <c r="F211" s="129"/>
      <c r="G211" s="40"/>
      <c r="H211" s="148" t="s">
        <v>27</v>
      </c>
      <c r="I211" s="131" t="s">
        <v>109</v>
      </c>
      <c r="J211" s="149" t="s">
        <v>110</v>
      </c>
      <c r="K211" s="53"/>
      <c r="L211" s="53"/>
      <c r="M211" s="150" t="e">
        <f>IF(L211/K211*100&gt;100,100,L211/K211*100)</f>
        <v>#DIV/0!</v>
      </c>
      <c r="N211" s="150" t="e">
        <f>M211</f>
        <v>#DIV/0!</v>
      </c>
      <c r="O211" s="151"/>
      <c r="P211" s="56"/>
      <c r="Q211" s="144"/>
    </row>
    <row r="212" spans="1:17" customFormat="1" ht="79.5" hidden="1" customHeight="1" thickBot="1" x14ac:dyDescent="0.3">
      <c r="A212" s="4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36" t="s">
        <v>21</v>
      </c>
      <c r="I212" s="137" t="s">
        <v>106</v>
      </c>
      <c r="J212" s="138" t="s">
        <v>23</v>
      </c>
      <c r="K212" s="53"/>
      <c r="L212" s="53"/>
      <c r="M212" s="139" t="e">
        <f>IF(K212/L212*100&gt;100,100,K212/L212*100)</f>
        <v>#DIV/0!</v>
      </c>
      <c r="N212" s="118" t="e">
        <f>(M212+M213+M214)/3</f>
        <v>#DIV/0!</v>
      </c>
      <c r="O212" s="140" t="e">
        <f>(N212+N215)/2</f>
        <v>#DIV/0!</v>
      </c>
      <c r="P212" s="56"/>
      <c r="Q212" s="141"/>
    </row>
    <row r="213" spans="1:17" customFormat="1" ht="79.5" hidden="1" customHeight="1" thickBot="1" x14ac:dyDescent="0.3">
      <c r="A213" s="48"/>
      <c r="B213" s="121"/>
      <c r="C213" s="122"/>
      <c r="D213" s="122"/>
      <c r="E213" s="122"/>
      <c r="F213" s="122"/>
      <c r="G213" s="30"/>
      <c r="H213" s="142" t="s">
        <v>21</v>
      </c>
      <c r="I213" s="137" t="s">
        <v>107</v>
      </c>
      <c r="J213" s="143" t="s">
        <v>23</v>
      </c>
      <c r="K213" s="53"/>
      <c r="L213" s="53"/>
      <c r="M213" s="144" t="e">
        <f t="shared" ref="M213:M219" si="8">IF(L213/K213*100&gt;100,100,L213/K213*100)</f>
        <v>#DIV/0!</v>
      </c>
      <c r="N213" s="145"/>
      <c r="O213" s="146"/>
      <c r="P213" s="56"/>
      <c r="Q213" s="141"/>
    </row>
    <row r="214" spans="1:17" customFormat="1" ht="63.75" hidden="1" customHeight="1" thickBot="1" x14ac:dyDescent="0.3">
      <c r="A214" s="48"/>
      <c r="B214" s="121"/>
      <c r="C214" s="122"/>
      <c r="D214" s="122"/>
      <c r="E214" s="122"/>
      <c r="F214" s="122"/>
      <c r="G214" s="30"/>
      <c r="H214" s="142" t="s">
        <v>21</v>
      </c>
      <c r="I214" s="137" t="s">
        <v>108</v>
      </c>
      <c r="J214" s="143" t="s">
        <v>23</v>
      </c>
      <c r="K214" s="53"/>
      <c r="L214" s="53"/>
      <c r="M214" s="144" t="e">
        <f t="shared" si="8"/>
        <v>#DIV/0!</v>
      </c>
      <c r="N214" s="147"/>
      <c r="O214" s="146"/>
      <c r="P214" s="56"/>
      <c r="Q214" s="141"/>
    </row>
    <row r="215" spans="1:17" customFormat="1" ht="32.25" hidden="1" customHeight="1" thickBot="1" x14ac:dyDescent="0.3">
      <c r="A215" s="48"/>
      <c r="B215" s="128"/>
      <c r="C215" s="129"/>
      <c r="D215" s="129"/>
      <c r="E215" s="129"/>
      <c r="F215" s="129"/>
      <c r="G215" s="40"/>
      <c r="H215" s="148" t="s">
        <v>27</v>
      </c>
      <c r="I215" s="131" t="s">
        <v>109</v>
      </c>
      <c r="J215" s="149" t="s">
        <v>110</v>
      </c>
      <c r="K215" s="53"/>
      <c r="L215" s="53"/>
      <c r="M215" s="150" t="e">
        <f t="shared" si="8"/>
        <v>#DIV/0!</v>
      </c>
      <c r="N215" s="150" t="e">
        <f>M215</f>
        <v>#DIV/0!</v>
      </c>
      <c r="O215" s="151"/>
      <c r="P215" s="56"/>
      <c r="Q215" s="144"/>
    </row>
    <row r="216" spans="1:17" s="27" customFormat="1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28.9</v>
      </c>
      <c r="L216" s="20">
        <v>29.1</v>
      </c>
      <c r="M216" s="22">
        <f t="shared" si="8"/>
        <v>100</v>
      </c>
      <c r="N216" s="118">
        <f>(M216+M217+M218)/3</f>
        <v>100</v>
      </c>
      <c r="O216" s="119">
        <f>(N216+N219)/2</f>
        <v>100</v>
      </c>
      <c r="P216" s="37"/>
      <c r="Q216" s="120"/>
    </row>
    <row r="217" spans="1:17" s="27" customFormat="1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35</v>
      </c>
      <c r="L217" s="20">
        <v>90.6</v>
      </c>
      <c r="M217" s="22">
        <f t="shared" si="8"/>
        <v>100</v>
      </c>
      <c r="N217" s="125"/>
      <c r="O217" s="126"/>
      <c r="P217" s="37"/>
      <c r="Q217" s="120"/>
    </row>
    <row r="218" spans="1:17" s="27" customFormat="1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100</v>
      </c>
      <c r="L218" s="20">
        <v>100</v>
      </c>
      <c r="M218" s="22">
        <f t="shared" si="8"/>
        <v>100</v>
      </c>
      <c r="N218" s="127"/>
      <c r="O218" s="126"/>
      <c r="P218" s="37"/>
      <c r="Q218" s="120"/>
    </row>
    <row r="219" spans="1:17" s="27" customFormat="1" ht="32.25" thickBot="1" x14ac:dyDescent="0.3">
      <c r="A219" s="152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20">
        <v>32316</v>
      </c>
      <c r="L219" s="20">
        <v>32316</v>
      </c>
      <c r="M219" s="22">
        <f t="shared" si="8"/>
        <v>100</v>
      </c>
      <c r="N219" s="133">
        <f>M219</f>
        <v>100</v>
      </c>
      <c r="O219" s="134"/>
      <c r="P219" s="37"/>
      <c r="Q219" s="135"/>
    </row>
    <row r="220" spans="1:17" customFormat="1" ht="79.5" hidden="1" customHeight="1" thickBot="1" x14ac:dyDescent="0.3">
      <c r="A220" s="153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36" t="s">
        <v>21</v>
      </c>
      <c r="I220" s="137" t="s">
        <v>106</v>
      </c>
      <c r="J220" s="138" t="s">
        <v>23</v>
      </c>
      <c r="K220" s="53"/>
      <c r="L220" s="53"/>
      <c r="M220" s="139" t="e">
        <f>IF(K220/L220*100&gt;100,100,K220/L220*100)</f>
        <v>#DIV/0!</v>
      </c>
      <c r="N220" s="118" t="e">
        <f>(M220+M221+M222)/3</f>
        <v>#DIV/0!</v>
      </c>
      <c r="O220" s="140" t="e">
        <f>(N220+N223)/2</f>
        <v>#DIV/0!</v>
      </c>
      <c r="P220" s="177"/>
      <c r="Q220" s="141"/>
    </row>
    <row r="221" spans="1:17" customFormat="1" ht="78.75" hidden="1" customHeight="1" thickBot="1" x14ac:dyDescent="0.3">
      <c r="A221" s="154"/>
      <c r="B221" s="121"/>
      <c r="C221" s="122"/>
      <c r="D221" s="122"/>
      <c r="E221" s="122"/>
      <c r="F221" s="122"/>
      <c r="G221" s="30"/>
      <c r="H221" s="142" t="s">
        <v>21</v>
      </c>
      <c r="I221" s="137" t="s">
        <v>107</v>
      </c>
      <c r="J221" s="143" t="s">
        <v>23</v>
      </c>
      <c r="K221" s="53"/>
      <c r="L221" s="53"/>
      <c r="M221" s="144" t="e">
        <f>IF(L221/K221*100&gt;100,100,L221/K221*100)</f>
        <v>#DIV/0!</v>
      </c>
      <c r="N221" s="145"/>
      <c r="O221" s="146"/>
      <c r="P221" s="177"/>
      <c r="Q221" s="141"/>
    </row>
    <row r="222" spans="1:17" customFormat="1" ht="63" hidden="1" customHeight="1" thickBot="1" x14ac:dyDescent="0.3">
      <c r="A222" s="154"/>
      <c r="B222" s="121"/>
      <c r="C222" s="122"/>
      <c r="D222" s="122"/>
      <c r="E222" s="122"/>
      <c r="F222" s="122"/>
      <c r="G222" s="30"/>
      <c r="H222" s="142" t="s">
        <v>21</v>
      </c>
      <c r="I222" s="137" t="s">
        <v>108</v>
      </c>
      <c r="J222" s="143" t="s">
        <v>23</v>
      </c>
      <c r="K222" s="53"/>
      <c r="L222" s="53"/>
      <c r="M222" s="144" t="e">
        <f>IF(L222/K222*100&gt;100,100,L222/K222*100)</f>
        <v>#DIV/0!</v>
      </c>
      <c r="N222" s="147"/>
      <c r="O222" s="146"/>
      <c r="P222" s="177"/>
      <c r="Q222" s="141"/>
    </row>
    <row r="223" spans="1:17" customFormat="1" ht="32.25" hidden="1" customHeight="1" thickBot="1" x14ac:dyDescent="0.3">
      <c r="A223" s="155"/>
      <c r="B223" s="128"/>
      <c r="C223" s="129"/>
      <c r="D223" s="129"/>
      <c r="E223" s="129"/>
      <c r="F223" s="129"/>
      <c r="G223" s="40"/>
      <c r="H223" s="148" t="s">
        <v>27</v>
      </c>
      <c r="I223" s="131" t="s">
        <v>109</v>
      </c>
      <c r="J223" s="149" t="s">
        <v>110</v>
      </c>
      <c r="K223" s="53"/>
      <c r="L223" s="53"/>
      <c r="M223" s="150" t="e">
        <f>IF(L223/K223*100&gt;100,100,L223/K223*100)</f>
        <v>#DIV/0!</v>
      </c>
      <c r="N223" s="150" t="e">
        <f>M223</f>
        <v>#DIV/0!</v>
      </c>
      <c r="O223" s="151"/>
      <c r="P223" s="177"/>
      <c r="Q223" s="144"/>
    </row>
    <row r="224" spans="1:17" customFormat="1" ht="79.5" hidden="1" customHeight="1" thickBot="1" x14ac:dyDescent="0.3">
      <c r="A224" s="153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36" t="s">
        <v>21</v>
      </c>
      <c r="I224" s="137" t="s">
        <v>106</v>
      </c>
      <c r="J224" s="138" t="s">
        <v>23</v>
      </c>
      <c r="K224" s="53"/>
      <c r="L224" s="53"/>
      <c r="M224" s="139" t="e">
        <f>IF(K224/L224*100&gt;100,100,K224/L224*100)</f>
        <v>#DIV/0!</v>
      </c>
      <c r="N224" s="118" t="e">
        <f>(M224+M225+M226)/3</f>
        <v>#DIV/0!</v>
      </c>
      <c r="O224" s="140" t="e">
        <f>(N224+N227)/2</f>
        <v>#DIV/0!</v>
      </c>
      <c r="P224" s="177"/>
      <c r="Q224" s="141"/>
    </row>
    <row r="225" spans="1:17" customFormat="1" ht="78.75" hidden="1" customHeight="1" thickBot="1" x14ac:dyDescent="0.3">
      <c r="A225" s="154"/>
      <c r="B225" s="121"/>
      <c r="C225" s="122"/>
      <c r="D225" s="122"/>
      <c r="E225" s="122"/>
      <c r="F225" s="122"/>
      <c r="G225" s="30"/>
      <c r="H225" s="142" t="s">
        <v>21</v>
      </c>
      <c r="I225" s="137" t="s">
        <v>107</v>
      </c>
      <c r="J225" s="143" t="s">
        <v>23</v>
      </c>
      <c r="K225" s="53"/>
      <c r="L225" s="53"/>
      <c r="M225" s="144" t="e">
        <f>IF(L225/K225*100&gt;100,100,L225/K225*100)</f>
        <v>#DIV/0!</v>
      </c>
      <c r="N225" s="145"/>
      <c r="O225" s="146"/>
      <c r="P225" s="177"/>
      <c r="Q225" s="141"/>
    </row>
    <row r="226" spans="1:17" customFormat="1" ht="63" hidden="1" customHeight="1" thickBot="1" x14ac:dyDescent="0.3">
      <c r="A226" s="154"/>
      <c r="B226" s="121"/>
      <c r="C226" s="122"/>
      <c r="D226" s="122"/>
      <c r="E226" s="122"/>
      <c r="F226" s="122"/>
      <c r="G226" s="30"/>
      <c r="H226" s="142" t="s">
        <v>21</v>
      </c>
      <c r="I226" s="137" t="s">
        <v>108</v>
      </c>
      <c r="J226" s="143" t="s">
        <v>23</v>
      </c>
      <c r="K226" s="53"/>
      <c r="L226" s="53"/>
      <c r="M226" s="144" t="e">
        <f>IF(L226/K226*100&gt;100,100,L226/K226*100)</f>
        <v>#DIV/0!</v>
      </c>
      <c r="N226" s="147"/>
      <c r="O226" s="146"/>
      <c r="P226" s="177"/>
      <c r="Q226" s="141"/>
    </row>
    <row r="227" spans="1:17" customFormat="1" ht="32.25" hidden="1" customHeight="1" thickBot="1" x14ac:dyDescent="0.3">
      <c r="A227" s="155"/>
      <c r="B227" s="128"/>
      <c r="C227" s="129"/>
      <c r="D227" s="129"/>
      <c r="E227" s="129"/>
      <c r="F227" s="129"/>
      <c r="G227" s="40"/>
      <c r="H227" s="148" t="s">
        <v>27</v>
      </c>
      <c r="I227" s="131" t="s">
        <v>109</v>
      </c>
      <c r="J227" s="149" t="s">
        <v>110</v>
      </c>
      <c r="K227" s="53"/>
      <c r="L227" s="53"/>
      <c r="M227" s="150" t="e">
        <f>IF(L227/K227*100&gt;100,100,L227/K227*100)</f>
        <v>#DIV/0!</v>
      </c>
      <c r="N227" s="150" t="e">
        <f>M227</f>
        <v>#DIV/0!</v>
      </c>
      <c r="O227" s="151"/>
      <c r="P227" s="177"/>
      <c r="Q227" s="144"/>
    </row>
    <row r="229" spans="1:17" x14ac:dyDescent="0.25">
      <c r="A229" s="3" t="s">
        <v>137</v>
      </c>
    </row>
    <row r="230" spans="1:17" ht="15.75" x14ac:dyDescent="0.25">
      <c r="A230" s="156"/>
      <c r="B230" s="179"/>
      <c r="C230" s="179"/>
      <c r="D230" s="180"/>
      <c r="E230" s="180"/>
      <c r="F230" s="180"/>
      <c r="G230" s="179"/>
      <c r="H230" s="179"/>
      <c r="I230" s="156"/>
    </row>
    <row r="231" spans="1:17" ht="18.75" x14ac:dyDescent="0.3">
      <c r="A231" s="158" t="s">
        <v>135</v>
      </c>
    </row>
  </sheetData>
  <autoFilter ref="A2:Q227">
    <filterColumn colId="12">
      <filters>
        <filter val="100,0"/>
        <filter val="9"/>
        <filter val="98,2"/>
        <filter val="98,7"/>
        <filter val="98,9"/>
      </filters>
    </filterColumn>
  </autoFilter>
  <mergeCells count="453">
    <mergeCell ref="N224:N226"/>
    <mergeCell ref="O224:O227"/>
    <mergeCell ref="G220:G223"/>
    <mergeCell ref="N220:N222"/>
    <mergeCell ref="O220:O223"/>
    <mergeCell ref="A224:A227"/>
    <mergeCell ref="B224:B227"/>
    <mergeCell ref="C224:C227"/>
    <mergeCell ref="D224:D227"/>
    <mergeCell ref="E224:E227"/>
    <mergeCell ref="F224:F227"/>
    <mergeCell ref="G224:G227"/>
    <mergeCell ref="A220:A223"/>
    <mergeCell ref="B220:B223"/>
    <mergeCell ref="C220:C223"/>
    <mergeCell ref="D220:D223"/>
    <mergeCell ref="E220:E223"/>
    <mergeCell ref="F220:F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N120:N122"/>
    <mergeCell ref="O120:O123"/>
    <mergeCell ref="B116:B119"/>
    <mergeCell ref="C116:C119"/>
    <mergeCell ref="D116:D119"/>
    <mergeCell ref="E116:E119"/>
    <mergeCell ref="F116:F119"/>
    <mergeCell ref="G116:G119"/>
    <mergeCell ref="N108:N110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219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19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9" fitToHeight="0" orientation="landscape" r:id="rId1"/>
  <rowBreaks count="4" manualBreakCount="4">
    <brk id="63" max="16" man="1"/>
    <brk id="130" max="16" man="1"/>
    <brk id="159" max="16383" man="1"/>
    <brk id="20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34.28515625" style="3" customWidth="1"/>
    <col min="4" max="6" width="8.5703125" hidden="1" customWidth="1"/>
    <col min="7" max="7" width="10.285156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s="27" customFormat="1" ht="63.75" customHeight="1" thickBot="1" x14ac:dyDescent="0.3">
      <c r="A4" s="14" t="s">
        <v>208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164">
        <v>100</v>
      </c>
      <c r="M4" s="22">
        <f>IF(L4/K4*100&gt;100,100,L4/K4*100)</f>
        <v>100</v>
      </c>
      <c r="N4" s="23">
        <f>(M4+M5+M6)/3</f>
        <v>100</v>
      </c>
      <c r="O4" s="24">
        <f>(N4+N7)/2</f>
        <v>100</v>
      </c>
      <c r="P4" s="25" t="s">
        <v>24</v>
      </c>
      <c r="Q4" s="26"/>
    </row>
    <row r="5" spans="1:17" s="27" customFormat="1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95</v>
      </c>
      <c r="L5" s="22">
        <v>100</v>
      </c>
      <c r="M5" s="22">
        <f>IF(L5/K5*100&gt;100,100,L5/K5*100)</f>
        <v>100</v>
      </c>
      <c r="N5" s="35"/>
      <c r="O5" s="36"/>
      <c r="P5" s="37"/>
      <c r="Q5" s="26"/>
    </row>
    <row r="6" spans="1:17" s="27" customFormat="1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100</v>
      </c>
      <c r="L6" s="33">
        <v>100</v>
      </c>
      <c r="M6" s="22">
        <f>IF(L6/K6*100&gt;100,100,L6/K6*100)</f>
        <v>100</v>
      </c>
      <c r="N6" s="38"/>
      <c r="O6" s="36"/>
      <c r="P6" s="37"/>
      <c r="Q6" s="26"/>
    </row>
    <row r="7" spans="1:17" s="27" customFormat="1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69">
        <v>16</v>
      </c>
      <c r="L7" s="165">
        <v>16</v>
      </c>
      <c r="M7" s="22">
        <f>IF(L7/K7*100&gt;100,100,L7/K7*100)</f>
        <v>100</v>
      </c>
      <c r="N7" s="45">
        <f>M7</f>
        <v>100</v>
      </c>
      <c r="O7" s="46"/>
      <c r="P7" s="442"/>
      <c r="Q7" s="47"/>
    </row>
    <row r="8" spans="1:17" customFormat="1" ht="63.75" hidden="1" customHeight="1" thickBot="1" x14ac:dyDescent="0.3">
      <c r="A8" s="4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50" t="s">
        <v>21</v>
      </c>
      <c r="I8" s="51" t="s">
        <v>22</v>
      </c>
      <c r="J8" s="52" t="s">
        <v>23</v>
      </c>
      <c r="K8" s="53"/>
      <c r="L8" s="54"/>
      <c r="M8" s="54" t="e">
        <f>IF(K8/L8*100&gt;100,100,K8/L8*100)</f>
        <v>#DIV/0!</v>
      </c>
      <c r="N8" s="23" t="e">
        <f>(M8+M9+M10)/3</f>
        <v>#DIV/0!</v>
      </c>
      <c r="O8" s="55" t="e">
        <f>(N8+N11)/2</f>
        <v>#DIV/0!</v>
      </c>
      <c r="P8" s="56"/>
      <c r="Q8" s="57"/>
    </row>
    <row r="9" spans="1:17" customFormat="1" ht="63.75" hidden="1" customHeight="1" thickBot="1" x14ac:dyDescent="0.3">
      <c r="A9" s="48"/>
      <c r="B9" s="58"/>
      <c r="C9" s="30"/>
      <c r="D9" s="30"/>
      <c r="E9" s="30"/>
      <c r="F9" s="30"/>
      <c r="G9" s="30"/>
      <c r="H9" s="59" t="s">
        <v>21</v>
      </c>
      <c r="I9" s="51" t="s">
        <v>25</v>
      </c>
      <c r="J9" s="60" t="s">
        <v>23</v>
      </c>
      <c r="K9" s="61"/>
      <c r="L9" s="62"/>
      <c r="M9" s="62" t="e">
        <f>IF(L9/K9*100&gt;100,100,L9/K9*100)</f>
        <v>#DIV/0!</v>
      </c>
      <c r="N9" s="63"/>
      <c r="O9" s="64"/>
      <c r="P9" s="56"/>
      <c r="Q9" s="57"/>
    </row>
    <row r="10" spans="1:17" customFormat="1" ht="111" hidden="1" customHeight="1" x14ac:dyDescent="0.25">
      <c r="A10" s="48"/>
      <c r="B10" s="58"/>
      <c r="C10" s="30"/>
      <c r="D10" s="30"/>
      <c r="E10" s="30"/>
      <c r="F10" s="30"/>
      <c r="G10" s="30"/>
      <c r="H10" s="59" t="s">
        <v>21</v>
      </c>
      <c r="I10" s="51" t="s">
        <v>26</v>
      </c>
      <c r="J10" s="60" t="s">
        <v>23</v>
      </c>
      <c r="K10" s="61"/>
      <c r="L10" s="61"/>
      <c r="M10" s="62" t="e">
        <f>IF(L10/K10*100&gt;100,100,L10/K10*100)</f>
        <v>#DIV/0!</v>
      </c>
      <c r="N10" s="65"/>
      <c r="O10" s="64"/>
      <c r="P10" s="56"/>
      <c r="Q10" s="57"/>
    </row>
    <row r="11" spans="1:17" customFormat="1" ht="32.25" hidden="1" customHeight="1" thickBot="1" x14ac:dyDescent="0.3">
      <c r="A11" s="48"/>
      <c r="B11" s="66"/>
      <c r="C11" s="40"/>
      <c r="D11" s="40"/>
      <c r="E11" s="40"/>
      <c r="F11" s="40"/>
      <c r="G11" s="40"/>
      <c r="H11" s="67" t="s">
        <v>27</v>
      </c>
      <c r="I11" s="42" t="s">
        <v>28</v>
      </c>
      <c r="J11" s="68" t="s">
        <v>29</v>
      </c>
      <c r="K11" s="69"/>
      <c r="L11" s="70"/>
      <c r="M11" s="71" t="e">
        <f>IF(L11/K11*100&gt;100,100,L11/K11*100)</f>
        <v>#DIV/0!</v>
      </c>
      <c r="N11" s="71" t="e">
        <f>M11</f>
        <v>#DIV/0!</v>
      </c>
      <c r="O11" s="72"/>
      <c r="P11" s="56"/>
      <c r="Q11" s="62"/>
    </row>
    <row r="12" spans="1:17" customFormat="1" ht="63.75" hidden="1" customHeight="1" thickBot="1" x14ac:dyDescent="0.3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thickBot="1" x14ac:dyDescent="0.3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>IF(L14/K14*100&gt;100,100,L14/K14*100)</f>
        <v>#DIV/0!</v>
      </c>
      <c r="N14" s="65"/>
      <c r="O14" s="64"/>
      <c r="P14" s="56"/>
      <c r="Q14" s="57"/>
    </row>
    <row r="15" spans="1:17" customFormat="1" ht="32.25" hidden="1" customHeight="1" thickBot="1" x14ac:dyDescent="0.3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>IF(L15/K15*100&gt;100,100,L15/K15*100)</f>
        <v>#DIV/0!</v>
      </c>
      <c r="N15" s="71" t="e">
        <f>M15</f>
        <v>#DIV/0!</v>
      </c>
      <c r="O15" s="72"/>
      <c r="P15" s="56"/>
      <c r="Q15" s="62"/>
    </row>
    <row r="16" spans="1:17" customFormat="1" ht="63.75" hidden="1" customHeight="1" thickBot="1" x14ac:dyDescent="0.3">
      <c r="A16" s="4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50" t="s">
        <v>21</v>
      </c>
      <c r="I16" s="51" t="s">
        <v>22</v>
      </c>
      <c r="J16" s="52" t="s">
        <v>23</v>
      </c>
      <c r="K16" s="53"/>
      <c r="L16" s="54"/>
      <c r="M16" s="54" t="e">
        <f>IF(K16/L16*100&gt;100,100,K16/L16*100)</f>
        <v>#DIV/0!</v>
      </c>
      <c r="N16" s="23" t="e">
        <f>(M16+M17+M18)/3</f>
        <v>#DIV/0!</v>
      </c>
      <c r="O16" s="55" t="e">
        <f>(N16+N19)/2</f>
        <v>#DIV/0!</v>
      </c>
      <c r="P16" s="56"/>
      <c r="Q16" s="57"/>
    </row>
    <row r="17" spans="1:17" customFormat="1" ht="63.75" hidden="1" customHeight="1" thickBot="1" x14ac:dyDescent="0.3">
      <c r="A17" s="48"/>
      <c r="B17" s="58"/>
      <c r="C17" s="30"/>
      <c r="D17" s="30"/>
      <c r="E17" s="30"/>
      <c r="F17" s="30"/>
      <c r="G17" s="30"/>
      <c r="H17" s="59" t="s">
        <v>21</v>
      </c>
      <c r="I17" s="51" t="s">
        <v>25</v>
      </c>
      <c r="J17" s="60" t="s">
        <v>23</v>
      </c>
      <c r="K17" s="61"/>
      <c r="L17" s="62"/>
      <c r="M17" s="62" t="e">
        <f>IF(L17/K17*100&gt;100,100,L17/K17*100)</f>
        <v>#DIV/0!</v>
      </c>
      <c r="N17" s="63"/>
      <c r="O17" s="64"/>
      <c r="P17" s="56"/>
      <c r="Q17" s="57"/>
    </row>
    <row r="18" spans="1:17" customFormat="1" ht="111" hidden="1" customHeight="1" x14ac:dyDescent="0.25">
      <c r="A18" s="48"/>
      <c r="B18" s="58"/>
      <c r="C18" s="30"/>
      <c r="D18" s="30"/>
      <c r="E18" s="30"/>
      <c r="F18" s="30"/>
      <c r="G18" s="30"/>
      <c r="H18" s="59" t="s">
        <v>21</v>
      </c>
      <c r="I18" s="51" t="s">
        <v>26</v>
      </c>
      <c r="J18" s="60" t="s">
        <v>23</v>
      </c>
      <c r="K18" s="61"/>
      <c r="L18" s="61"/>
      <c r="M18" s="62" t="e">
        <f>IF(L18/K18*100&gt;100,100,L18/K18*100)</f>
        <v>#DIV/0!</v>
      </c>
      <c r="N18" s="65"/>
      <c r="O18" s="64"/>
      <c r="P18" s="56"/>
      <c r="Q18" s="57"/>
    </row>
    <row r="19" spans="1:17" customFormat="1" ht="32.25" hidden="1" customHeight="1" thickBot="1" x14ac:dyDescent="0.3">
      <c r="A19" s="48"/>
      <c r="B19" s="66"/>
      <c r="C19" s="40"/>
      <c r="D19" s="40"/>
      <c r="E19" s="40"/>
      <c r="F19" s="40"/>
      <c r="G19" s="40"/>
      <c r="H19" s="67" t="s">
        <v>27</v>
      </c>
      <c r="I19" s="42" t="s">
        <v>28</v>
      </c>
      <c r="J19" s="68" t="s">
        <v>29</v>
      </c>
      <c r="K19" s="69"/>
      <c r="L19" s="70"/>
      <c r="M19" s="71" t="e">
        <f>IF(L19/K19*100&gt;100,100,L19/K19*100)</f>
        <v>#DIV/0!</v>
      </c>
      <c r="N19" s="71" t="e">
        <f>M19</f>
        <v>#DIV/0!</v>
      </c>
      <c r="O19" s="72"/>
      <c r="P19" s="56"/>
      <c r="Q19" s="62"/>
    </row>
    <row r="20" spans="1:17" customFormat="1" ht="63.75" hidden="1" customHeight="1" thickBot="1" x14ac:dyDescent="0.3">
      <c r="A20" s="4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50" t="s">
        <v>21</v>
      </c>
      <c r="I20" s="51" t="s">
        <v>22</v>
      </c>
      <c r="J20" s="52" t="s">
        <v>23</v>
      </c>
      <c r="K20" s="53"/>
      <c r="L20" s="54"/>
      <c r="M20" s="54" t="e">
        <f>IF(K20/L20*100&gt;100,100,K20/L20*100)</f>
        <v>#DIV/0!</v>
      </c>
      <c r="N20" s="23" t="e">
        <f>(M20+M21+M22)/3</f>
        <v>#DIV/0!</v>
      </c>
      <c r="O20" s="55" t="e">
        <f>(N20+N23)/2</f>
        <v>#DIV/0!</v>
      </c>
      <c r="P20" s="56"/>
      <c r="Q20" s="57"/>
    </row>
    <row r="21" spans="1:17" customFormat="1" ht="63.75" hidden="1" customHeight="1" thickBot="1" x14ac:dyDescent="0.3">
      <c r="A21" s="48"/>
      <c r="B21" s="58"/>
      <c r="C21" s="30"/>
      <c r="D21" s="30"/>
      <c r="E21" s="30"/>
      <c r="F21" s="30"/>
      <c r="G21" s="30"/>
      <c r="H21" s="59" t="s">
        <v>21</v>
      </c>
      <c r="I21" s="51" t="s">
        <v>25</v>
      </c>
      <c r="J21" s="60" t="s">
        <v>23</v>
      </c>
      <c r="K21" s="61"/>
      <c r="L21" s="62"/>
      <c r="M21" s="62" t="e">
        <f>IF(L21/K21*100&gt;100,100,L21/K21*100)</f>
        <v>#DIV/0!</v>
      </c>
      <c r="N21" s="63"/>
      <c r="O21" s="64"/>
      <c r="P21" s="56"/>
      <c r="Q21" s="57"/>
    </row>
    <row r="22" spans="1:17" customFormat="1" ht="111" hidden="1" customHeight="1" x14ac:dyDescent="0.25">
      <c r="A22" s="48"/>
      <c r="B22" s="58"/>
      <c r="C22" s="30"/>
      <c r="D22" s="30"/>
      <c r="E22" s="30"/>
      <c r="F22" s="30"/>
      <c r="G22" s="30"/>
      <c r="H22" s="59" t="s">
        <v>21</v>
      </c>
      <c r="I22" s="51" t="s">
        <v>26</v>
      </c>
      <c r="J22" s="60" t="s">
        <v>23</v>
      </c>
      <c r="K22" s="61"/>
      <c r="L22" s="61"/>
      <c r="M22" s="62" t="e">
        <f>IF(L22/K22*100&gt;100,100,L22/K22*100)</f>
        <v>#DIV/0!</v>
      </c>
      <c r="N22" s="65"/>
      <c r="O22" s="64"/>
      <c r="P22" s="56"/>
      <c r="Q22" s="57"/>
    </row>
    <row r="23" spans="1:17" customFormat="1" ht="32.25" hidden="1" customHeight="1" thickBot="1" x14ac:dyDescent="0.3">
      <c r="A23" s="48"/>
      <c r="B23" s="66"/>
      <c r="C23" s="40"/>
      <c r="D23" s="40"/>
      <c r="E23" s="40"/>
      <c r="F23" s="40"/>
      <c r="G23" s="40"/>
      <c r="H23" s="67" t="s">
        <v>27</v>
      </c>
      <c r="I23" s="42" t="s">
        <v>28</v>
      </c>
      <c r="J23" s="68" t="s">
        <v>29</v>
      </c>
      <c r="K23" s="69"/>
      <c r="L23" s="70"/>
      <c r="M23" s="71" t="e">
        <f>IF(L23/K23*100&gt;100,100,L23/K23*100)</f>
        <v>#DIV/0!</v>
      </c>
      <c r="N23" s="71" t="e">
        <f>M23</f>
        <v>#DIV/0!</v>
      </c>
      <c r="O23" s="72"/>
      <c r="P23" s="56"/>
      <c r="Q23" s="62"/>
    </row>
    <row r="24" spans="1:17" customFormat="1" ht="63.75" hidden="1" customHeight="1" thickBot="1" x14ac:dyDescent="0.3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thickBot="1" x14ac:dyDescent="0.3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thickBot="1" x14ac:dyDescent="0.3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thickBot="1" x14ac:dyDescent="0.3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thickBot="1" x14ac:dyDescent="0.3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thickBot="1" x14ac:dyDescent="0.3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thickBot="1" x14ac:dyDescent="0.3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thickBot="1" x14ac:dyDescent="0.3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thickBot="1" x14ac:dyDescent="0.3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thickBot="1" x14ac:dyDescent="0.3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thickBot="1" x14ac:dyDescent="0.3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thickBot="1" x14ac:dyDescent="0.3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s="27" customFormat="1" ht="63.75" customHeight="1" thickBot="1" x14ac:dyDescent="0.3">
      <c r="A40" s="2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18" t="s">
        <v>21</v>
      </c>
      <c r="I40" s="18" t="s">
        <v>22</v>
      </c>
      <c r="J40" s="19" t="s">
        <v>23</v>
      </c>
      <c r="K40" s="20">
        <v>100</v>
      </c>
      <c r="L40" s="164">
        <v>100</v>
      </c>
      <c r="M40" s="22">
        <f t="shared" ref="M40:M47" si="0">IF(L40/K40*100&gt;100,100,L40/K40*100)</f>
        <v>100</v>
      </c>
      <c r="N40" s="23">
        <f>(M40+M41+M42)/3</f>
        <v>100</v>
      </c>
      <c r="O40" s="24">
        <f>(N40+N43)/2</f>
        <v>100</v>
      </c>
      <c r="P40" s="37"/>
      <c r="Q40" s="26"/>
    </row>
    <row r="41" spans="1:17" s="27" customFormat="1" ht="63.75" customHeight="1" thickBot="1" x14ac:dyDescent="0.3">
      <c r="A41" s="28"/>
      <c r="B41" s="58"/>
      <c r="C41" s="30"/>
      <c r="D41" s="30"/>
      <c r="E41" s="30"/>
      <c r="F41" s="30"/>
      <c r="G41" s="30"/>
      <c r="H41" s="31" t="s">
        <v>21</v>
      </c>
      <c r="I41" s="18" t="s">
        <v>25</v>
      </c>
      <c r="J41" s="32" t="s">
        <v>23</v>
      </c>
      <c r="K41" s="33">
        <v>95</v>
      </c>
      <c r="L41" s="22">
        <v>100</v>
      </c>
      <c r="M41" s="22">
        <f t="shared" si="0"/>
        <v>100</v>
      </c>
      <c r="N41" s="35"/>
      <c r="O41" s="36"/>
      <c r="P41" s="37"/>
      <c r="Q41" s="26"/>
    </row>
    <row r="42" spans="1:17" s="27" customFormat="1" ht="111" customHeight="1" x14ac:dyDescent="0.25">
      <c r="A42" s="28"/>
      <c r="B42" s="58"/>
      <c r="C42" s="30"/>
      <c r="D42" s="30"/>
      <c r="E42" s="30"/>
      <c r="F42" s="30"/>
      <c r="G42" s="30"/>
      <c r="H42" s="31" t="s">
        <v>21</v>
      </c>
      <c r="I42" s="18" t="s">
        <v>26</v>
      </c>
      <c r="J42" s="32" t="s">
        <v>23</v>
      </c>
      <c r="K42" s="33">
        <v>100</v>
      </c>
      <c r="L42" s="33">
        <v>100</v>
      </c>
      <c r="M42" s="22">
        <f t="shared" si="0"/>
        <v>100</v>
      </c>
      <c r="N42" s="38"/>
      <c r="O42" s="36"/>
      <c r="P42" s="37"/>
      <c r="Q42" s="26"/>
    </row>
    <row r="43" spans="1:17" s="27" customFormat="1" ht="32.25" customHeight="1" thickBot="1" x14ac:dyDescent="0.3">
      <c r="A43" s="28"/>
      <c r="B43" s="66"/>
      <c r="C43" s="40"/>
      <c r="D43" s="40"/>
      <c r="E43" s="40"/>
      <c r="F43" s="40"/>
      <c r="G43" s="40"/>
      <c r="H43" s="41" t="s">
        <v>27</v>
      </c>
      <c r="I43" s="42" t="s">
        <v>28</v>
      </c>
      <c r="J43" s="43" t="s">
        <v>29</v>
      </c>
      <c r="K43" s="69">
        <v>2</v>
      </c>
      <c r="L43" s="165">
        <v>2</v>
      </c>
      <c r="M43" s="22">
        <f t="shared" si="0"/>
        <v>100</v>
      </c>
      <c r="N43" s="45">
        <f>M43</f>
        <v>100</v>
      </c>
      <c r="O43" s="46"/>
      <c r="P43" s="37"/>
      <c r="Q43" s="47"/>
    </row>
    <row r="44" spans="1:17" s="27" customFormat="1" ht="63.75" hidden="1" customHeight="1" thickBot="1" x14ac:dyDescent="0.3">
      <c r="A44" s="2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18" t="s">
        <v>21</v>
      </c>
      <c r="I44" s="18" t="s">
        <v>22</v>
      </c>
      <c r="J44" s="19" t="s">
        <v>23</v>
      </c>
      <c r="K44" s="102"/>
      <c r="L44" s="103"/>
      <c r="M44" s="47" t="e">
        <f t="shared" si="0"/>
        <v>#DIV/0!</v>
      </c>
      <c r="N44" s="104" t="e">
        <f>(M44+M45+M46)/3</f>
        <v>#DIV/0!</v>
      </c>
      <c r="O44" s="105" t="e">
        <f>(N44+N47)/2</f>
        <v>#DIV/0!</v>
      </c>
      <c r="P44" s="37"/>
      <c r="Q44" s="26"/>
    </row>
    <row r="45" spans="1:17" s="27" customFormat="1" ht="63.75" hidden="1" thickBot="1" x14ac:dyDescent="0.3">
      <c r="A45" s="28"/>
      <c r="B45" s="58"/>
      <c r="C45" s="30"/>
      <c r="D45" s="30"/>
      <c r="E45" s="30"/>
      <c r="F45" s="30"/>
      <c r="G45" s="30"/>
      <c r="H45" s="31" t="s">
        <v>21</v>
      </c>
      <c r="I45" s="18" t="s">
        <v>25</v>
      </c>
      <c r="J45" s="32" t="s">
        <v>23</v>
      </c>
      <c r="K45" s="106"/>
      <c r="L45" s="47"/>
      <c r="M45" s="47" t="e">
        <f t="shared" si="0"/>
        <v>#DIV/0!</v>
      </c>
      <c r="N45" s="168"/>
      <c r="O45" s="169"/>
      <c r="P45" s="37"/>
      <c r="Q45" s="26"/>
    </row>
    <row r="46" spans="1:17" s="27" customFormat="1" ht="111" hidden="1" thickBot="1" x14ac:dyDescent="0.3">
      <c r="A46" s="28"/>
      <c r="B46" s="58"/>
      <c r="C46" s="30"/>
      <c r="D46" s="30"/>
      <c r="E46" s="30"/>
      <c r="F46" s="30"/>
      <c r="G46" s="30"/>
      <c r="H46" s="31" t="s">
        <v>21</v>
      </c>
      <c r="I46" s="18" t="s">
        <v>26</v>
      </c>
      <c r="J46" s="32" t="s">
        <v>23</v>
      </c>
      <c r="K46" s="106"/>
      <c r="L46" s="106"/>
      <c r="M46" s="47" t="e">
        <f t="shared" si="0"/>
        <v>#DIV/0!</v>
      </c>
      <c r="N46" s="170"/>
      <c r="O46" s="169"/>
      <c r="P46" s="37"/>
      <c r="Q46" s="26"/>
    </row>
    <row r="47" spans="1:17" s="27" customFormat="1" ht="32.25" hidden="1" thickBot="1" x14ac:dyDescent="0.3">
      <c r="A47" s="28"/>
      <c r="B47" s="66"/>
      <c r="C47" s="40"/>
      <c r="D47" s="40"/>
      <c r="E47" s="40"/>
      <c r="F47" s="40"/>
      <c r="G47" s="40"/>
      <c r="H47" s="41" t="s">
        <v>27</v>
      </c>
      <c r="I47" s="42" t="s">
        <v>28</v>
      </c>
      <c r="J47" s="43" t="s">
        <v>29</v>
      </c>
      <c r="K47" s="110"/>
      <c r="L47" s="111"/>
      <c r="M47" s="47" t="e">
        <f t="shared" si="0"/>
        <v>#DIV/0!</v>
      </c>
      <c r="N47" s="112" t="e">
        <f>M47</f>
        <v>#DIV/0!</v>
      </c>
      <c r="O47" s="171"/>
      <c r="P47" s="442"/>
      <c r="Q47" s="47"/>
    </row>
    <row r="48" spans="1:17" customFormat="1" ht="63.75" hidden="1" customHeight="1" thickBot="1" x14ac:dyDescent="0.3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1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1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1"/>
        <v>#DIV/0!</v>
      </c>
      <c r="N51" s="71" t="e">
        <f>M51</f>
        <v>#DIV/0!</v>
      </c>
      <c r="O51" s="72"/>
      <c r="P51" s="56"/>
      <c r="Q51" s="62"/>
    </row>
    <row r="52" spans="1:17" s="27" customFormat="1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1"/>
        <v>100</v>
      </c>
      <c r="N52" s="23">
        <f>(M52+M53+M54)/3</f>
        <v>98.842105263157904</v>
      </c>
      <c r="O52" s="24">
        <f>(N52+N55)/2</f>
        <v>99.421052631578959</v>
      </c>
      <c r="P52" s="37"/>
      <c r="Q52" s="26"/>
    </row>
    <row r="53" spans="1:17" s="27" customFormat="1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95</v>
      </c>
      <c r="L53" s="22">
        <v>91.7</v>
      </c>
      <c r="M53" s="22">
        <f t="shared" si="1"/>
        <v>96.526315789473685</v>
      </c>
      <c r="N53" s="35"/>
      <c r="O53" s="36"/>
      <c r="P53" s="37"/>
      <c r="Q53" s="26"/>
    </row>
    <row r="54" spans="1:17" s="27" customFormat="1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1"/>
        <v>100</v>
      </c>
      <c r="N54" s="38"/>
      <c r="O54" s="36"/>
      <c r="P54" s="37"/>
      <c r="Q54" s="26"/>
    </row>
    <row r="55" spans="1:17" s="27" customFormat="1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424</v>
      </c>
      <c r="L55" s="165">
        <v>424</v>
      </c>
      <c r="M55" s="22">
        <f t="shared" si="1"/>
        <v>100</v>
      </c>
      <c r="N55" s="45">
        <f>M55</f>
        <v>100</v>
      </c>
      <c r="O55" s="46"/>
      <c r="P55" s="442"/>
      <c r="Q55" s="47"/>
    </row>
    <row r="56" spans="1:17" customFormat="1" ht="63.75" hidden="1" customHeight="1" thickBot="1" x14ac:dyDescent="0.3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/>
      <c r="L56" s="54"/>
      <c r="M56" s="54" t="e">
        <f>IF(K56/L56*100&gt;100,100,K56/L56*100)</f>
        <v>#DIV/0!</v>
      </c>
      <c r="N56" s="23" t="e">
        <f>(M56+M57+M58)/3</f>
        <v>#DIV/0!</v>
      </c>
      <c r="O56" s="55" t="e">
        <f>(N56+N59)/2</f>
        <v>#DIV/0!</v>
      </c>
      <c r="P56" s="56"/>
      <c r="Q56" s="57"/>
    </row>
    <row r="57" spans="1:17" customFormat="1" ht="63.75" hidden="1" customHeight="1" thickBot="1" x14ac:dyDescent="0.3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/>
      <c r="L57" s="62"/>
      <c r="M57" s="62" t="e">
        <f>IF(L57/K57*100&gt;100,100,L57/K57*100)</f>
        <v>#DIV/0!</v>
      </c>
      <c r="N57" s="63"/>
      <c r="O57" s="64"/>
      <c r="P57" s="56"/>
      <c r="Q57" s="57"/>
    </row>
    <row r="58" spans="1:17" customFormat="1" ht="111" hidden="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/>
      <c r="L58" s="61"/>
      <c r="M58" s="62" t="e">
        <f>IF(L58/K58*100&gt;100,100,L58/K58*100)</f>
        <v>#DIV/0!</v>
      </c>
      <c r="N58" s="65"/>
      <c r="O58" s="64"/>
      <c r="P58" s="56"/>
      <c r="Q58" s="57"/>
    </row>
    <row r="59" spans="1:17" customFormat="1" ht="32.25" hidden="1" customHeight="1" thickBot="1" x14ac:dyDescent="0.3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/>
      <c r="L59" s="70"/>
      <c r="M59" s="71" t="e">
        <f>IF(L59/K59*100&gt;100,100,L59/K59*100)</f>
        <v>#DIV/0!</v>
      </c>
      <c r="N59" s="71" t="e">
        <f>M59</f>
        <v>#DIV/0!</v>
      </c>
      <c r="O59" s="72"/>
      <c r="P59" s="56"/>
      <c r="Q59" s="62"/>
    </row>
    <row r="60" spans="1:17" s="27" customFormat="1" ht="63.75" customHeight="1" thickBot="1" x14ac:dyDescent="0.3">
      <c r="A60" s="2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18" t="s">
        <v>21</v>
      </c>
      <c r="I60" s="18" t="s">
        <v>22</v>
      </c>
      <c r="J60" s="19" t="s">
        <v>23</v>
      </c>
      <c r="K60" s="20">
        <v>100</v>
      </c>
      <c r="L60" s="164">
        <v>100</v>
      </c>
      <c r="M60" s="22">
        <f t="shared" ref="M60:M67" si="2">IF(L60/K60*100&gt;100,100,L60/K60*100)</f>
        <v>100</v>
      </c>
      <c r="N60" s="23">
        <f>(M60+M61+M62)/3</f>
        <v>100</v>
      </c>
      <c r="O60" s="24">
        <f>(N60+N63)/2</f>
        <v>100</v>
      </c>
      <c r="P60" s="37"/>
      <c r="Q60" s="26"/>
    </row>
    <row r="61" spans="1:17" s="27" customFormat="1" ht="63.75" thickBot="1" x14ac:dyDescent="0.3">
      <c r="A61" s="28"/>
      <c r="B61" s="58"/>
      <c r="C61" s="30"/>
      <c r="D61" s="30"/>
      <c r="E61" s="30"/>
      <c r="F61" s="30"/>
      <c r="G61" s="30"/>
      <c r="H61" s="31" t="s">
        <v>21</v>
      </c>
      <c r="I61" s="18" t="s">
        <v>25</v>
      </c>
      <c r="J61" s="32" t="s">
        <v>23</v>
      </c>
      <c r="K61" s="33">
        <v>95</v>
      </c>
      <c r="L61" s="22">
        <v>100</v>
      </c>
      <c r="M61" s="22">
        <f t="shared" si="2"/>
        <v>100</v>
      </c>
      <c r="N61" s="35"/>
      <c r="O61" s="36"/>
      <c r="P61" s="37"/>
      <c r="Q61" s="26"/>
    </row>
    <row r="62" spans="1:17" s="27" customFormat="1" ht="110.25" x14ac:dyDescent="0.25">
      <c r="A62" s="28"/>
      <c r="B62" s="58"/>
      <c r="C62" s="30"/>
      <c r="D62" s="30"/>
      <c r="E62" s="30"/>
      <c r="F62" s="30"/>
      <c r="G62" s="30"/>
      <c r="H62" s="31" t="s">
        <v>21</v>
      </c>
      <c r="I62" s="18" t="s">
        <v>26</v>
      </c>
      <c r="J62" s="32" t="s">
        <v>23</v>
      </c>
      <c r="K62" s="33">
        <v>100</v>
      </c>
      <c r="L62" s="33">
        <v>100</v>
      </c>
      <c r="M62" s="22">
        <f t="shared" si="2"/>
        <v>100</v>
      </c>
      <c r="N62" s="38"/>
      <c r="O62" s="36"/>
      <c r="P62" s="37"/>
      <c r="Q62" s="26"/>
    </row>
    <row r="63" spans="1:17" s="27" customFormat="1" ht="32.25" thickBot="1" x14ac:dyDescent="0.3">
      <c r="A63" s="28"/>
      <c r="B63" s="66"/>
      <c r="C63" s="40"/>
      <c r="D63" s="40"/>
      <c r="E63" s="40"/>
      <c r="F63" s="40"/>
      <c r="G63" s="40"/>
      <c r="H63" s="41" t="s">
        <v>27</v>
      </c>
      <c r="I63" s="42" t="s">
        <v>28</v>
      </c>
      <c r="J63" s="43" t="s">
        <v>29</v>
      </c>
      <c r="K63" s="69">
        <v>12</v>
      </c>
      <c r="L63" s="165">
        <v>12</v>
      </c>
      <c r="M63" s="22">
        <f t="shared" si="2"/>
        <v>100</v>
      </c>
      <c r="N63" s="45">
        <f>M63</f>
        <v>100</v>
      </c>
      <c r="O63" s="46"/>
      <c r="P63" s="442"/>
      <c r="Q63" s="47"/>
    </row>
    <row r="64" spans="1:17" s="27" customFormat="1" ht="63.75" customHeight="1" thickBot="1" x14ac:dyDescent="0.3">
      <c r="A64" s="2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18" t="s">
        <v>21</v>
      </c>
      <c r="I64" s="18" t="s">
        <v>22</v>
      </c>
      <c r="J64" s="19" t="s">
        <v>23</v>
      </c>
      <c r="K64" s="20">
        <v>100</v>
      </c>
      <c r="L64" s="164">
        <v>100</v>
      </c>
      <c r="M64" s="22">
        <f t="shared" si="2"/>
        <v>100</v>
      </c>
      <c r="N64" s="172">
        <f>(M64+M65+M66)/3</f>
        <v>96.736842105263165</v>
      </c>
      <c r="O64" s="24">
        <f>(N64+N67)/2</f>
        <v>91.423976608187132</v>
      </c>
      <c r="P64" s="37"/>
      <c r="Q64" s="26"/>
    </row>
    <row r="65" spans="1:17" s="27" customFormat="1" ht="63.75" customHeight="1" thickBot="1" x14ac:dyDescent="0.3">
      <c r="A65" s="28"/>
      <c r="B65" s="58"/>
      <c r="C65" s="30"/>
      <c r="D65" s="30"/>
      <c r="E65" s="30"/>
      <c r="F65" s="30"/>
      <c r="G65" s="30"/>
      <c r="H65" s="31" t="s">
        <v>21</v>
      </c>
      <c r="I65" s="18" t="s">
        <v>25</v>
      </c>
      <c r="J65" s="32" t="s">
        <v>23</v>
      </c>
      <c r="K65" s="33">
        <v>95</v>
      </c>
      <c r="L65" s="22">
        <v>85.7</v>
      </c>
      <c r="M65" s="22">
        <f t="shared" si="2"/>
        <v>90.21052631578948</v>
      </c>
      <c r="N65" s="443"/>
      <c r="O65" s="99"/>
      <c r="P65" s="37"/>
      <c r="Q65" s="26"/>
    </row>
    <row r="66" spans="1:17" s="27" customFormat="1" ht="111" customHeight="1" x14ac:dyDescent="0.25">
      <c r="A66" s="28"/>
      <c r="B66" s="58"/>
      <c r="C66" s="30"/>
      <c r="D66" s="30"/>
      <c r="E66" s="30"/>
      <c r="F66" s="30"/>
      <c r="G66" s="30"/>
      <c r="H66" s="31" t="s">
        <v>21</v>
      </c>
      <c r="I66" s="18" t="s">
        <v>26</v>
      </c>
      <c r="J66" s="32" t="s">
        <v>23</v>
      </c>
      <c r="K66" s="33">
        <v>98</v>
      </c>
      <c r="L66" s="33">
        <v>100</v>
      </c>
      <c r="M66" s="22">
        <f t="shared" si="2"/>
        <v>100</v>
      </c>
      <c r="N66" s="444"/>
      <c r="O66" s="99"/>
      <c r="P66" s="37"/>
      <c r="Q66" s="26"/>
    </row>
    <row r="67" spans="1:17" s="27" customFormat="1" ht="32.25" customHeight="1" thickBot="1" x14ac:dyDescent="0.3">
      <c r="A67" s="28"/>
      <c r="B67" s="66"/>
      <c r="C67" s="40"/>
      <c r="D67" s="40"/>
      <c r="E67" s="40"/>
      <c r="F67" s="40"/>
      <c r="G67" s="40"/>
      <c r="H67" s="41" t="s">
        <v>27</v>
      </c>
      <c r="I67" s="42" t="s">
        <v>28</v>
      </c>
      <c r="J67" s="43" t="s">
        <v>29</v>
      </c>
      <c r="K67" s="445">
        <v>4</v>
      </c>
      <c r="L67" s="445">
        <f>(1*3+7*4)/9</f>
        <v>3.4444444444444446</v>
      </c>
      <c r="M67" s="22">
        <f t="shared" si="2"/>
        <v>86.111111111111114</v>
      </c>
      <c r="N67" s="45">
        <f>M67</f>
        <v>86.111111111111114</v>
      </c>
      <c r="O67" s="101"/>
      <c r="P67" s="37"/>
      <c r="Q67" s="47"/>
    </row>
    <row r="68" spans="1:17" customFormat="1" ht="63.75" hidden="1" customHeight="1" thickBot="1" x14ac:dyDescent="0.3">
      <c r="A68" s="4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78" t="s">
        <v>21</v>
      </c>
      <c r="I68" s="51" t="s">
        <v>22</v>
      </c>
      <c r="J68" s="79" t="s">
        <v>23</v>
      </c>
      <c r="K68" s="80"/>
      <c r="L68" s="81"/>
      <c r="M68" s="81" t="e">
        <f>IF(K68/L68*100&gt;100,100,K68/L68*100)</f>
        <v>#DIV/0!</v>
      </c>
      <c r="N68" s="23" t="e">
        <f>(M68+M69+M70)/3</f>
        <v>#DIV/0!</v>
      </c>
      <c r="O68" s="82" t="e">
        <f>(N68+N71)/2</f>
        <v>#DIV/0!</v>
      </c>
      <c r="P68" s="56"/>
      <c r="Q68" s="83"/>
    </row>
    <row r="69" spans="1:17" customFormat="1" ht="63.75" hidden="1" customHeight="1" thickBot="1" x14ac:dyDescent="0.3">
      <c r="A69" s="48"/>
      <c r="B69" s="58"/>
      <c r="C69" s="30"/>
      <c r="D69" s="30"/>
      <c r="E69" s="30"/>
      <c r="F69" s="30"/>
      <c r="G69" s="30"/>
      <c r="H69" s="84" t="s">
        <v>21</v>
      </c>
      <c r="I69" s="51" t="s">
        <v>25</v>
      </c>
      <c r="J69" s="85" t="s">
        <v>23</v>
      </c>
      <c r="K69" s="86"/>
      <c r="L69" s="87"/>
      <c r="M69" s="87" t="e">
        <f>IF(L69/K69*100&gt;100,100,L69/K69*100)</f>
        <v>#DIV/0!</v>
      </c>
      <c r="N69" s="88"/>
      <c r="O69" s="89"/>
      <c r="P69" s="56"/>
      <c r="Q69" s="83"/>
    </row>
    <row r="70" spans="1:17" customFormat="1" ht="111" hidden="1" customHeight="1" x14ac:dyDescent="0.25">
      <c r="A70" s="48"/>
      <c r="B70" s="58"/>
      <c r="C70" s="30"/>
      <c r="D70" s="30"/>
      <c r="E70" s="30"/>
      <c r="F70" s="30"/>
      <c r="G70" s="30"/>
      <c r="H70" s="84" t="s">
        <v>21</v>
      </c>
      <c r="I70" s="51" t="s">
        <v>26</v>
      </c>
      <c r="J70" s="85" t="s">
        <v>23</v>
      </c>
      <c r="K70" s="86"/>
      <c r="L70" s="86"/>
      <c r="M70" s="87" t="e">
        <f>IF(L70/K70*100&gt;100,100,L70/K70*100)</f>
        <v>#DIV/0!</v>
      </c>
      <c r="N70" s="90"/>
      <c r="O70" s="89"/>
      <c r="P70" s="56"/>
      <c r="Q70" s="83"/>
    </row>
    <row r="71" spans="1:17" customFormat="1" ht="32.25" hidden="1" customHeight="1" thickBot="1" x14ac:dyDescent="0.3">
      <c r="A71" s="48"/>
      <c r="B71" s="66"/>
      <c r="C71" s="40"/>
      <c r="D71" s="40"/>
      <c r="E71" s="40"/>
      <c r="F71" s="40"/>
      <c r="G71" s="40"/>
      <c r="H71" s="92" t="s">
        <v>27</v>
      </c>
      <c r="I71" s="42" t="s">
        <v>28</v>
      </c>
      <c r="J71" s="93" t="s">
        <v>29</v>
      </c>
      <c r="K71" s="69"/>
      <c r="L71" s="70"/>
      <c r="M71" s="94" t="e">
        <f>IF(L71/K71*100&gt;100,100,L71/K71*100)</f>
        <v>#DIV/0!</v>
      </c>
      <c r="N71" s="94" t="e">
        <f>M71</f>
        <v>#DIV/0!</v>
      </c>
      <c r="O71" s="95"/>
      <c r="P71" s="56"/>
      <c r="Q71" s="87"/>
    </row>
    <row r="72" spans="1:17" customFormat="1" ht="63.75" hidden="1" customHeight="1" thickBot="1" x14ac:dyDescent="0.3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>IF(L74/K74*100&gt;100,100,L74/K74*100)</f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>IF(L75/K75*100&gt;100,100,L75/K75*100)</f>
        <v>#DIV/0!</v>
      </c>
      <c r="N75" s="94" t="e">
        <f>M75</f>
        <v>#DIV/0!</v>
      </c>
      <c r="O75" s="95"/>
      <c r="P75" s="56"/>
      <c r="Q75" s="87"/>
    </row>
    <row r="76" spans="1:17" customFormat="1" ht="63.75" hidden="1" customHeight="1" thickBot="1" x14ac:dyDescent="0.3">
      <c r="A76" s="4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78" t="s">
        <v>21</v>
      </c>
      <c r="I76" s="51" t="s">
        <v>22</v>
      </c>
      <c r="J76" s="79" t="s">
        <v>23</v>
      </c>
      <c r="K76" s="80"/>
      <c r="L76" s="81"/>
      <c r="M76" s="81" t="e">
        <f>IF(K76/L76*100&gt;100,100,K76/L76*100)</f>
        <v>#DIV/0!</v>
      </c>
      <c r="N76" s="23" t="e">
        <f>(M76+M77+M78)/3</f>
        <v>#DIV/0!</v>
      </c>
      <c r="O76" s="82" t="e">
        <f>(N76+N79)/2</f>
        <v>#DIV/0!</v>
      </c>
      <c r="P76" s="56"/>
      <c r="Q76" s="83"/>
    </row>
    <row r="77" spans="1:17" customFormat="1" ht="63.75" hidden="1" customHeight="1" thickBot="1" x14ac:dyDescent="0.3">
      <c r="A77" s="48"/>
      <c r="B77" s="58"/>
      <c r="C77" s="30"/>
      <c r="D77" s="30"/>
      <c r="E77" s="30"/>
      <c r="F77" s="30"/>
      <c r="G77" s="30"/>
      <c r="H77" s="84" t="s">
        <v>21</v>
      </c>
      <c r="I77" s="51" t="s">
        <v>25</v>
      </c>
      <c r="J77" s="85" t="s">
        <v>23</v>
      </c>
      <c r="K77" s="86"/>
      <c r="L77" s="87"/>
      <c r="M77" s="87" t="e">
        <f>IF(L77/K77*100&gt;100,100,L77/K77*100)</f>
        <v>#DIV/0!</v>
      </c>
      <c r="N77" s="88"/>
      <c r="O77" s="89"/>
      <c r="P77" s="56"/>
      <c r="Q77" s="83"/>
    </row>
    <row r="78" spans="1:17" customFormat="1" ht="111" hidden="1" customHeight="1" x14ac:dyDescent="0.25">
      <c r="A78" s="48"/>
      <c r="B78" s="58"/>
      <c r="C78" s="30"/>
      <c r="D78" s="30"/>
      <c r="E78" s="30"/>
      <c r="F78" s="30"/>
      <c r="G78" s="30"/>
      <c r="H78" s="84" t="s">
        <v>21</v>
      </c>
      <c r="I78" s="51" t="s">
        <v>26</v>
      </c>
      <c r="J78" s="85" t="s">
        <v>23</v>
      </c>
      <c r="K78" s="86"/>
      <c r="L78" s="86"/>
      <c r="M78" s="87" t="e">
        <f>IF(L78/K78*100&gt;100,100,L78/K78*100)</f>
        <v>#DIV/0!</v>
      </c>
      <c r="N78" s="90"/>
      <c r="O78" s="89"/>
      <c r="P78" s="56"/>
      <c r="Q78" s="83"/>
    </row>
    <row r="79" spans="1:17" customFormat="1" ht="32.25" hidden="1" customHeight="1" thickBot="1" x14ac:dyDescent="0.3">
      <c r="A79" s="48"/>
      <c r="B79" s="66"/>
      <c r="C79" s="40"/>
      <c r="D79" s="40"/>
      <c r="E79" s="40"/>
      <c r="F79" s="40"/>
      <c r="G79" s="40"/>
      <c r="H79" s="92" t="s">
        <v>27</v>
      </c>
      <c r="I79" s="42" t="s">
        <v>28</v>
      </c>
      <c r="J79" s="93" t="s">
        <v>29</v>
      </c>
      <c r="K79" s="69"/>
      <c r="L79" s="70"/>
      <c r="M79" s="94" t="e">
        <f>IF(L79/K79*100&gt;100,100,L79/K79*100)</f>
        <v>#DIV/0!</v>
      </c>
      <c r="N79" s="94" t="e">
        <f>M79</f>
        <v>#DIV/0!</v>
      </c>
      <c r="O79" s="95"/>
      <c r="P79" s="56"/>
      <c r="Q79" s="87"/>
    </row>
    <row r="80" spans="1:17" customFormat="1" ht="63.75" hidden="1" customHeight="1" thickBot="1" x14ac:dyDescent="0.3">
      <c r="A80" s="4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78" t="s">
        <v>21</v>
      </c>
      <c r="I80" s="51" t="s">
        <v>22</v>
      </c>
      <c r="J80" s="79" t="s">
        <v>23</v>
      </c>
      <c r="K80" s="80"/>
      <c r="L80" s="81"/>
      <c r="M80" s="81" t="e">
        <f>IF(K80/L80*100&gt;100,100,K80/L80*100)</f>
        <v>#DIV/0!</v>
      </c>
      <c r="N80" s="23" t="e">
        <f>(M80+M81+M82)/3</f>
        <v>#DIV/0!</v>
      </c>
      <c r="O80" s="82" t="e">
        <f>(N80+N83)/2</f>
        <v>#DIV/0!</v>
      </c>
      <c r="P80" s="56"/>
      <c r="Q80" s="83"/>
    </row>
    <row r="81" spans="1:17" customFormat="1" ht="63.75" hidden="1" customHeight="1" thickBot="1" x14ac:dyDescent="0.3">
      <c r="A81" s="48"/>
      <c r="B81" s="58"/>
      <c r="C81" s="30"/>
      <c r="D81" s="30"/>
      <c r="E81" s="30"/>
      <c r="F81" s="30"/>
      <c r="G81" s="30"/>
      <c r="H81" s="84" t="s">
        <v>21</v>
      </c>
      <c r="I81" s="51" t="s">
        <v>25</v>
      </c>
      <c r="J81" s="85" t="s">
        <v>23</v>
      </c>
      <c r="K81" s="86"/>
      <c r="L81" s="87"/>
      <c r="M81" s="87" t="e">
        <f>IF(L81/K81*100&gt;100,100,L81/K81*100)</f>
        <v>#DIV/0!</v>
      </c>
      <c r="N81" s="88"/>
      <c r="O81" s="89"/>
      <c r="P81" s="56"/>
      <c r="Q81" s="83"/>
    </row>
    <row r="82" spans="1:17" customFormat="1" ht="111" hidden="1" customHeight="1" x14ac:dyDescent="0.25">
      <c r="A82" s="48"/>
      <c r="B82" s="58"/>
      <c r="C82" s="30"/>
      <c r="D82" s="30"/>
      <c r="E82" s="30"/>
      <c r="F82" s="30"/>
      <c r="G82" s="30"/>
      <c r="H82" s="84" t="s">
        <v>21</v>
      </c>
      <c r="I82" s="51" t="s">
        <v>26</v>
      </c>
      <c r="J82" s="85" t="s">
        <v>23</v>
      </c>
      <c r="K82" s="86"/>
      <c r="L82" s="86"/>
      <c r="M82" s="87" t="e">
        <f>IF(L82/K82*100&gt;100,100,L82/K82*100)</f>
        <v>#DIV/0!</v>
      </c>
      <c r="N82" s="90"/>
      <c r="O82" s="89"/>
      <c r="P82" s="56"/>
      <c r="Q82" s="83"/>
    </row>
    <row r="83" spans="1:17" customFormat="1" ht="32.25" hidden="1" customHeight="1" thickBot="1" x14ac:dyDescent="0.3">
      <c r="A83" s="48"/>
      <c r="B83" s="66"/>
      <c r="C83" s="40"/>
      <c r="D83" s="40"/>
      <c r="E83" s="40"/>
      <c r="F83" s="40"/>
      <c r="G83" s="40"/>
      <c r="H83" s="92" t="s">
        <v>27</v>
      </c>
      <c r="I83" s="42" t="s">
        <v>28</v>
      </c>
      <c r="J83" s="93" t="s">
        <v>29</v>
      </c>
      <c r="K83" s="69"/>
      <c r="L83" s="70"/>
      <c r="M83" s="94" t="e">
        <f>IF(L83/K83*100&gt;100,100,L83/K83*100)</f>
        <v>#DIV/0!</v>
      </c>
      <c r="N83" s="94" t="e">
        <f>M83</f>
        <v>#DIV/0!</v>
      </c>
      <c r="O83" s="95"/>
      <c r="P83" s="56"/>
      <c r="Q83" s="8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 t="shared" ref="M93:M99" si="3"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 t="shared" si="3"/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 t="shared" si="3"/>
        <v>#DIV/0!</v>
      </c>
      <c r="N95" s="94" t="e">
        <f>M95</f>
        <v>#DIV/0!</v>
      </c>
      <c r="O95" s="95"/>
      <c r="P95" s="56"/>
      <c r="Q95" s="87"/>
    </row>
    <row r="96" spans="1:17" s="27" customFormat="1" ht="63.75" customHeight="1" thickBot="1" x14ac:dyDescent="0.3">
      <c r="A96" s="2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18" t="s">
        <v>21</v>
      </c>
      <c r="I96" s="18" t="s">
        <v>22</v>
      </c>
      <c r="J96" s="19" t="s">
        <v>23</v>
      </c>
      <c r="K96" s="20">
        <v>100</v>
      </c>
      <c r="L96" s="164">
        <v>100</v>
      </c>
      <c r="M96" s="22">
        <f t="shared" si="3"/>
        <v>100</v>
      </c>
      <c r="N96" s="23">
        <f>(M96+M97+M98)/3</f>
        <v>100</v>
      </c>
      <c r="O96" s="24">
        <f>(N96+N99)/2</f>
        <v>100</v>
      </c>
      <c r="P96" s="37"/>
      <c r="Q96" s="26"/>
    </row>
    <row r="97" spans="1:17" s="27" customFormat="1" ht="63.75" thickBot="1" x14ac:dyDescent="0.3">
      <c r="A97" s="28"/>
      <c r="B97" s="58"/>
      <c r="C97" s="30"/>
      <c r="D97" s="30"/>
      <c r="E97" s="30"/>
      <c r="F97" s="30"/>
      <c r="G97" s="30"/>
      <c r="H97" s="31" t="s">
        <v>21</v>
      </c>
      <c r="I97" s="18" t="s">
        <v>25</v>
      </c>
      <c r="J97" s="32" t="s">
        <v>23</v>
      </c>
      <c r="K97" s="33">
        <v>95</v>
      </c>
      <c r="L97" s="22">
        <v>100</v>
      </c>
      <c r="M97" s="22">
        <f t="shared" si="3"/>
        <v>100</v>
      </c>
      <c r="N97" s="98"/>
      <c r="O97" s="99"/>
      <c r="P97" s="37"/>
      <c r="Q97" s="26"/>
    </row>
    <row r="98" spans="1:17" s="27" customFormat="1" ht="78.75" x14ac:dyDescent="0.25">
      <c r="A98" s="28"/>
      <c r="B98" s="58"/>
      <c r="C98" s="30"/>
      <c r="D98" s="30"/>
      <c r="E98" s="30"/>
      <c r="F98" s="30"/>
      <c r="G98" s="30"/>
      <c r="H98" s="31" t="s">
        <v>21</v>
      </c>
      <c r="I98" s="18" t="s">
        <v>54</v>
      </c>
      <c r="J98" s="32" t="s">
        <v>23</v>
      </c>
      <c r="K98" s="33">
        <v>98</v>
      </c>
      <c r="L98" s="33">
        <v>100</v>
      </c>
      <c r="M98" s="22">
        <f t="shared" si="3"/>
        <v>100</v>
      </c>
      <c r="N98" s="100"/>
      <c r="O98" s="99"/>
      <c r="P98" s="37"/>
      <c r="Q98" s="26"/>
    </row>
    <row r="99" spans="1:17" s="27" customFormat="1" ht="32.25" thickBot="1" x14ac:dyDescent="0.3">
      <c r="A99" s="28"/>
      <c r="B99" s="66"/>
      <c r="C99" s="40"/>
      <c r="D99" s="40"/>
      <c r="E99" s="40"/>
      <c r="F99" s="40"/>
      <c r="G99" s="40"/>
      <c r="H99" s="41" t="s">
        <v>27</v>
      </c>
      <c r="I99" s="42" t="s">
        <v>28</v>
      </c>
      <c r="J99" s="43" t="s">
        <v>29</v>
      </c>
      <c r="K99" s="69">
        <v>303</v>
      </c>
      <c r="L99" s="165">
        <v>304</v>
      </c>
      <c r="M99" s="22">
        <f t="shared" si="3"/>
        <v>100</v>
      </c>
      <c r="N99" s="45">
        <f>M99</f>
        <v>100</v>
      </c>
      <c r="O99" s="101"/>
      <c r="P99" s="442"/>
      <c r="Q99" s="47"/>
    </row>
    <row r="100" spans="1:17" customFormat="1" ht="63.75" hidden="1" customHeight="1" thickBot="1" x14ac:dyDescent="0.3">
      <c r="A100" s="4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48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>IF(L101/K101*100&gt;100,100,L101/K101*100)</f>
        <v>#DIV/0!</v>
      </c>
      <c r="N101" s="88"/>
      <c r="O101" s="89"/>
      <c r="P101" s="56"/>
      <c r="Q101" s="83"/>
    </row>
    <row r="102" spans="1:17" customFormat="1" ht="79.5" hidden="1" customHeight="1" x14ac:dyDescent="0.25">
      <c r="A102" s="48"/>
      <c r="B102" s="58"/>
      <c r="C102" s="30"/>
      <c r="D102" s="30"/>
      <c r="E102" s="30"/>
      <c r="F102" s="30"/>
      <c r="G102" s="30"/>
      <c r="H102" s="84" t="s">
        <v>21</v>
      </c>
      <c r="I102" s="51" t="s">
        <v>54</v>
      </c>
      <c r="J102" s="85" t="s">
        <v>23</v>
      </c>
      <c r="K102" s="61"/>
      <c r="L102" s="61"/>
      <c r="M102" s="87" t="e">
        <f>IF(L102/K102*100&gt;100,100,L102/K102*100)</f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48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70"/>
      <c r="M103" s="94" t="e">
        <f>IF(L103/K103*100&gt;100,100,L103/K103*100)</f>
        <v>#DIV/0!</v>
      </c>
      <c r="N103" s="94" t="e">
        <f>M103</f>
        <v>#DIV/0!</v>
      </c>
      <c r="O103" s="95"/>
      <c r="P103" s="56"/>
      <c r="Q103" s="87"/>
    </row>
    <row r="104" spans="1:17" s="27" customFormat="1" ht="63.75" customHeight="1" thickBot="1" x14ac:dyDescent="0.3">
      <c r="A104" s="2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18" t="s">
        <v>21</v>
      </c>
      <c r="I104" s="18" t="s">
        <v>22</v>
      </c>
      <c r="J104" s="19" t="s">
        <v>23</v>
      </c>
      <c r="K104" s="20">
        <v>100</v>
      </c>
      <c r="L104" s="164">
        <v>100</v>
      </c>
      <c r="M104" s="22">
        <f t="shared" ref="M104:M111" si="4">IF(L104/K104*100&gt;100,100,L104/K104*100)</f>
        <v>100</v>
      </c>
      <c r="N104" s="172">
        <f>(M104+M105+M106)/3</f>
        <v>99.263157894736835</v>
      </c>
      <c r="O104" s="24">
        <f>(N104+N107)/2</f>
        <v>90.372319688109172</v>
      </c>
      <c r="P104" s="37"/>
      <c r="Q104" s="26"/>
    </row>
    <row r="105" spans="1:17" s="27" customFormat="1" ht="63.75" customHeight="1" thickBot="1" x14ac:dyDescent="0.3">
      <c r="A105" s="28"/>
      <c r="B105" s="58"/>
      <c r="C105" s="30"/>
      <c r="D105" s="30"/>
      <c r="E105" s="30"/>
      <c r="F105" s="30"/>
      <c r="G105" s="30"/>
      <c r="H105" s="31" t="s">
        <v>21</v>
      </c>
      <c r="I105" s="18" t="s">
        <v>25</v>
      </c>
      <c r="J105" s="32" t="s">
        <v>23</v>
      </c>
      <c r="K105" s="33">
        <v>95</v>
      </c>
      <c r="L105" s="22">
        <v>92.9</v>
      </c>
      <c r="M105" s="22">
        <f t="shared" si="4"/>
        <v>97.789473684210535</v>
      </c>
      <c r="N105" s="173"/>
      <c r="O105" s="99"/>
      <c r="P105" s="37"/>
      <c r="Q105" s="26"/>
    </row>
    <row r="106" spans="1:17" s="27" customFormat="1" ht="111" customHeight="1" x14ac:dyDescent="0.25">
      <c r="A106" s="28"/>
      <c r="B106" s="58"/>
      <c r="C106" s="30"/>
      <c r="D106" s="30"/>
      <c r="E106" s="30"/>
      <c r="F106" s="30"/>
      <c r="G106" s="30"/>
      <c r="H106" s="31" t="s">
        <v>21</v>
      </c>
      <c r="I106" s="18" t="s">
        <v>26</v>
      </c>
      <c r="J106" s="32" t="s">
        <v>23</v>
      </c>
      <c r="K106" s="33">
        <v>100</v>
      </c>
      <c r="L106" s="33">
        <v>100</v>
      </c>
      <c r="M106" s="22">
        <f t="shared" si="4"/>
        <v>100</v>
      </c>
      <c r="N106" s="174"/>
      <c r="O106" s="99"/>
      <c r="P106" s="37"/>
      <c r="Q106" s="26"/>
    </row>
    <row r="107" spans="1:17" s="27" customFormat="1" ht="32.25" customHeight="1" thickBot="1" x14ac:dyDescent="0.3">
      <c r="A107" s="28"/>
      <c r="B107" s="66"/>
      <c r="C107" s="40"/>
      <c r="D107" s="40"/>
      <c r="E107" s="40"/>
      <c r="F107" s="40"/>
      <c r="G107" s="40"/>
      <c r="H107" s="41" t="s">
        <v>27</v>
      </c>
      <c r="I107" s="42" t="s">
        <v>28</v>
      </c>
      <c r="J107" s="43" t="s">
        <v>29</v>
      </c>
      <c r="K107" s="445">
        <v>3</v>
      </c>
      <c r="L107" s="445">
        <f>(2*5+3*4)/9</f>
        <v>2.4444444444444446</v>
      </c>
      <c r="M107" s="22">
        <f t="shared" si="4"/>
        <v>81.481481481481495</v>
      </c>
      <c r="N107" s="45">
        <f>M107</f>
        <v>81.481481481481495</v>
      </c>
      <c r="O107" s="101"/>
      <c r="P107" s="37"/>
      <c r="Q107" s="47"/>
    </row>
    <row r="108" spans="1:17" s="27" customFormat="1" ht="63.75" customHeight="1" thickBot="1" x14ac:dyDescent="0.3">
      <c r="A108" s="2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18" t="s">
        <v>21</v>
      </c>
      <c r="I108" s="18" t="s">
        <v>22</v>
      </c>
      <c r="J108" s="19" t="s">
        <v>23</v>
      </c>
      <c r="K108" s="20">
        <v>100</v>
      </c>
      <c r="L108" s="164">
        <v>100</v>
      </c>
      <c r="M108" s="22">
        <f t="shared" si="4"/>
        <v>100</v>
      </c>
      <c r="N108" s="23">
        <f>(M108+M109+M110)/3</f>
        <v>100</v>
      </c>
      <c r="O108" s="24">
        <f>(N108+N111)/2</f>
        <v>100</v>
      </c>
      <c r="P108" s="37"/>
      <c r="Q108" s="26"/>
    </row>
    <row r="109" spans="1:17" s="27" customFormat="1" ht="63.75" customHeight="1" thickBot="1" x14ac:dyDescent="0.3">
      <c r="A109" s="28"/>
      <c r="B109" s="58"/>
      <c r="C109" s="30"/>
      <c r="D109" s="30"/>
      <c r="E109" s="30"/>
      <c r="F109" s="30"/>
      <c r="G109" s="30"/>
      <c r="H109" s="31" t="s">
        <v>21</v>
      </c>
      <c r="I109" s="18" t="s">
        <v>25</v>
      </c>
      <c r="J109" s="32" t="s">
        <v>23</v>
      </c>
      <c r="K109" s="33">
        <v>95</v>
      </c>
      <c r="L109" s="22">
        <v>95</v>
      </c>
      <c r="M109" s="22">
        <f t="shared" si="4"/>
        <v>100</v>
      </c>
      <c r="N109" s="98">
        <f>(M109+M110+M111)/3</f>
        <v>100</v>
      </c>
      <c r="O109" s="99"/>
      <c r="P109" s="37"/>
      <c r="Q109" s="26"/>
    </row>
    <row r="110" spans="1:17" s="27" customFormat="1" ht="111" customHeight="1" x14ac:dyDescent="0.25">
      <c r="A110" s="28"/>
      <c r="B110" s="58"/>
      <c r="C110" s="30"/>
      <c r="D110" s="30"/>
      <c r="E110" s="30"/>
      <c r="F110" s="30"/>
      <c r="G110" s="30"/>
      <c r="H110" s="31" t="s">
        <v>21</v>
      </c>
      <c r="I110" s="18" t="s">
        <v>26</v>
      </c>
      <c r="J110" s="32" t="s">
        <v>23</v>
      </c>
      <c r="K110" s="33">
        <v>98</v>
      </c>
      <c r="L110" s="33">
        <v>100</v>
      </c>
      <c r="M110" s="22">
        <f t="shared" si="4"/>
        <v>100</v>
      </c>
      <c r="N110" s="100" t="e">
        <f>(M110+M111+M112)/3</f>
        <v>#DIV/0!</v>
      </c>
      <c r="O110" s="99"/>
      <c r="P110" s="37"/>
      <c r="Q110" s="26"/>
    </row>
    <row r="111" spans="1:17" s="27" customFormat="1" ht="32.25" customHeight="1" thickBot="1" x14ac:dyDescent="0.3">
      <c r="A111" s="28"/>
      <c r="B111" s="66"/>
      <c r="C111" s="40"/>
      <c r="D111" s="40"/>
      <c r="E111" s="40"/>
      <c r="F111" s="40"/>
      <c r="G111" s="40"/>
      <c r="H111" s="41" t="s">
        <v>27</v>
      </c>
      <c r="I111" s="42" t="s">
        <v>28</v>
      </c>
      <c r="J111" s="43" t="s">
        <v>29</v>
      </c>
      <c r="K111" s="69">
        <v>2</v>
      </c>
      <c r="L111" s="165">
        <v>3</v>
      </c>
      <c r="M111" s="22">
        <f t="shared" si="4"/>
        <v>100</v>
      </c>
      <c r="N111" s="45">
        <f>M111</f>
        <v>100</v>
      </c>
      <c r="O111" s="101"/>
      <c r="P111" s="37"/>
      <c r="Q111" s="4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>IF(L114/K114*100&gt;100,100,L114/K114*100)</f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>IF(L115/K115*100&gt;100,100,L115/K115*100)</f>
        <v>#DIV/0!</v>
      </c>
      <c r="N115" s="94" t="e">
        <f>M115</f>
        <v>#DIV/0!</v>
      </c>
      <c r="O115" s="95"/>
      <c r="P115" s="56"/>
      <c r="Q115" s="87"/>
    </row>
    <row r="116" spans="1:17" s="27" customFormat="1" ht="63.75" customHeight="1" thickBot="1" x14ac:dyDescent="0.3">
      <c r="A116" s="2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18" t="s">
        <v>21</v>
      </c>
      <c r="I116" s="18" t="s">
        <v>22</v>
      </c>
      <c r="J116" s="19" t="s">
        <v>23</v>
      </c>
      <c r="K116" s="20">
        <v>100</v>
      </c>
      <c r="L116" s="164">
        <v>100</v>
      </c>
      <c r="M116" s="22">
        <f t="shared" ref="M116:M127" si="5">IF(L116/K116*100&gt;100,100,L116/K116*100)</f>
        <v>100</v>
      </c>
      <c r="N116" s="23">
        <f>(M116+M117+M118)/3</f>
        <v>100</v>
      </c>
      <c r="O116" s="24">
        <f>(N116+N119)/2</f>
        <v>99.4140625</v>
      </c>
      <c r="P116" s="37"/>
      <c r="Q116" s="26"/>
    </row>
    <row r="117" spans="1:17" s="27" customFormat="1" ht="63.75" thickBot="1" x14ac:dyDescent="0.3">
      <c r="A117" s="28"/>
      <c r="B117" s="58"/>
      <c r="C117" s="30"/>
      <c r="D117" s="30"/>
      <c r="E117" s="30"/>
      <c r="F117" s="30"/>
      <c r="G117" s="30"/>
      <c r="H117" s="31" t="s">
        <v>21</v>
      </c>
      <c r="I117" s="18" t="s">
        <v>25</v>
      </c>
      <c r="J117" s="32" t="s">
        <v>23</v>
      </c>
      <c r="K117" s="33">
        <v>95</v>
      </c>
      <c r="L117" s="22">
        <v>96.2</v>
      </c>
      <c r="M117" s="22">
        <f t="shared" si="5"/>
        <v>100</v>
      </c>
      <c r="N117" s="98"/>
      <c r="O117" s="99"/>
      <c r="P117" s="37"/>
      <c r="Q117" s="26"/>
    </row>
    <row r="118" spans="1:17" s="27" customFormat="1" ht="78.75" x14ac:dyDescent="0.25">
      <c r="A118" s="28"/>
      <c r="B118" s="58"/>
      <c r="C118" s="30"/>
      <c r="D118" s="30"/>
      <c r="E118" s="30"/>
      <c r="F118" s="30"/>
      <c r="G118" s="30"/>
      <c r="H118" s="31" t="s">
        <v>21</v>
      </c>
      <c r="I118" s="18" t="s">
        <v>54</v>
      </c>
      <c r="J118" s="32" t="s">
        <v>23</v>
      </c>
      <c r="K118" s="33">
        <v>98</v>
      </c>
      <c r="L118" s="33">
        <v>100</v>
      </c>
      <c r="M118" s="22">
        <f t="shared" si="5"/>
        <v>100</v>
      </c>
      <c r="N118" s="100"/>
      <c r="O118" s="99"/>
      <c r="P118" s="37"/>
      <c r="Q118" s="26"/>
    </row>
    <row r="119" spans="1:17" s="27" customFormat="1" ht="32.25" thickBot="1" x14ac:dyDescent="0.3">
      <c r="A119" s="28"/>
      <c r="B119" s="66"/>
      <c r="C119" s="40"/>
      <c r="D119" s="40"/>
      <c r="E119" s="40"/>
      <c r="F119" s="40"/>
      <c r="G119" s="40"/>
      <c r="H119" s="41" t="s">
        <v>27</v>
      </c>
      <c r="I119" s="42" t="s">
        <v>28</v>
      </c>
      <c r="J119" s="43" t="s">
        <v>29</v>
      </c>
      <c r="K119" s="69">
        <v>256</v>
      </c>
      <c r="L119" s="165">
        <v>253</v>
      </c>
      <c r="M119" s="22">
        <f t="shared" si="5"/>
        <v>98.828125</v>
      </c>
      <c r="N119" s="45">
        <f>M119</f>
        <v>98.828125</v>
      </c>
      <c r="O119" s="101"/>
      <c r="P119" s="37"/>
      <c r="Q119" s="47"/>
    </row>
    <row r="120" spans="1:17" s="27" customFormat="1" ht="63.75" customHeight="1" thickBot="1" x14ac:dyDescent="0.3">
      <c r="A120" s="2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18" t="s">
        <v>21</v>
      </c>
      <c r="I120" s="18" t="s">
        <v>22</v>
      </c>
      <c r="J120" s="19" t="s">
        <v>23</v>
      </c>
      <c r="K120" s="20">
        <v>100</v>
      </c>
      <c r="L120" s="164">
        <v>100</v>
      </c>
      <c r="M120" s="22">
        <f t="shared" si="5"/>
        <v>100</v>
      </c>
      <c r="N120" s="172">
        <f>(M120+M121+M122)/3</f>
        <v>100</v>
      </c>
      <c r="O120" s="24">
        <f>(N120+N123)/2</f>
        <v>100</v>
      </c>
      <c r="P120" s="37"/>
      <c r="Q120" s="26"/>
    </row>
    <row r="121" spans="1:17" s="27" customFormat="1" ht="63.75" thickBot="1" x14ac:dyDescent="0.3">
      <c r="A121" s="28"/>
      <c r="B121" s="58"/>
      <c r="C121" s="30"/>
      <c r="D121" s="30"/>
      <c r="E121" s="30"/>
      <c r="F121" s="30"/>
      <c r="G121" s="30"/>
      <c r="H121" s="31" t="s">
        <v>21</v>
      </c>
      <c r="I121" s="18" t="s">
        <v>25</v>
      </c>
      <c r="J121" s="32" t="s">
        <v>23</v>
      </c>
      <c r="K121" s="33">
        <v>95</v>
      </c>
      <c r="L121" s="22">
        <v>100</v>
      </c>
      <c r="M121" s="22">
        <f t="shared" si="5"/>
        <v>100</v>
      </c>
      <c r="N121" s="173"/>
      <c r="O121" s="99"/>
      <c r="P121" s="37"/>
      <c r="Q121" s="26"/>
    </row>
    <row r="122" spans="1:17" s="27" customFormat="1" ht="78.75" x14ac:dyDescent="0.25">
      <c r="A122" s="28"/>
      <c r="B122" s="58"/>
      <c r="C122" s="30"/>
      <c r="D122" s="30"/>
      <c r="E122" s="30"/>
      <c r="F122" s="30"/>
      <c r="G122" s="30"/>
      <c r="H122" s="31" t="s">
        <v>21</v>
      </c>
      <c r="I122" s="18" t="s">
        <v>54</v>
      </c>
      <c r="J122" s="32" t="s">
        <v>23</v>
      </c>
      <c r="K122" s="33">
        <v>98</v>
      </c>
      <c r="L122" s="33">
        <v>100</v>
      </c>
      <c r="M122" s="22">
        <f t="shared" si="5"/>
        <v>100</v>
      </c>
      <c r="N122" s="174"/>
      <c r="O122" s="99"/>
      <c r="P122" s="37"/>
      <c r="Q122" s="26"/>
    </row>
    <row r="123" spans="1:17" s="27" customFormat="1" ht="32.25" thickBot="1" x14ac:dyDescent="0.3">
      <c r="A123" s="28"/>
      <c r="B123" s="66"/>
      <c r="C123" s="40"/>
      <c r="D123" s="40"/>
      <c r="E123" s="40"/>
      <c r="F123" s="40"/>
      <c r="G123" s="40"/>
      <c r="H123" s="41" t="s">
        <v>27</v>
      </c>
      <c r="I123" s="42" t="s">
        <v>28</v>
      </c>
      <c r="J123" s="43" t="s">
        <v>29</v>
      </c>
      <c r="K123" s="69">
        <v>1</v>
      </c>
      <c r="L123" s="165">
        <v>1</v>
      </c>
      <c r="M123" s="22">
        <f t="shared" si="5"/>
        <v>100</v>
      </c>
      <c r="N123" s="45">
        <f>M123</f>
        <v>100</v>
      </c>
      <c r="O123" s="101"/>
      <c r="P123" s="37"/>
      <c r="Q123" s="47"/>
    </row>
    <row r="124" spans="1:17" s="27" customFormat="1" ht="63.75" customHeight="1" thickBot="1" x14ac:dyDescent="0.3">
      <c r="A124" s="2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18" t="s">
        <v>21</v>
      </c>
      <c r="I124" s="18" t="s">
        <v>22</v>
      </c>
      <c r="J124" s="19" t="s">
        <v>23</v>
      </c>
      <c r="K124" s="20">
        <v>100</v>
      </c>
      <c r="L124" s="164">
        <v>100</v>
      </c>
      <c r="M124" s="22">
        <f t="shared" si="5"/>
        <v>100</v>
      </c>
      <c r="N124" s="23">
        <f>(M124+M125+M126)/3</f>
        <v>100</v>
      </c>
      <c r="O124" s="24">
        <f>(N124+N127)/2</f>
        <v>100</v>
      </c>
      <c r="P124" s="37"/>
      <c r="Q124" s="26"/>
    </row>
    <row r="125" spans="1:17" s="27" customFormat="1" ht="63.75" thickBot="1" x14ac:dyDescent="0.3">
      <c r="A125" s="28"/>
      <c r="B125" s="58"/>
      <c r="C125" s="30"/>
      <c r="D125" s="30"/>
      <c r="E125" s="30"/>
      <c r="F125" s="30"/>
      <c r="G125" s="30"/>
      <c r="H125" s="31" t="s">
        <v>21</v>
      </c>
      <c r="I125" s="18" t="s">
        <v>25</v>
      </c>
      <c r="J125" s="32" t="s">
        <v>23</v>
      </c>
      <c r="K125" s="33">
        <v>95</v>
      </c>
      <c r="L125" s="22">
        <v>100</v>
      </c>
      <c r="M125" s="22">
        <f t="shared" si="5"/>
        <v>100</v>
      </c>
      <c r="N125" s="98"/>
      <c r="O125" s="99"/>
      <c r="P125" s="37"/>
      <c r="Q125" s="26"/>
    </row>
    <row r="126" spans="1:17" s="27" customFormat="1" ht="50.25" customHeight="1" x14ac:dyDescent="0.25">
      <c r="A126" s="28"/>
      <c r="B126" s="58"/>
      <c r="C126" s="30"/>
      <c r="D126" s="30"/>
      <c r="E126" s="30"/>
      <c r="F126" s="30"/>
      <c r="G126" s="30"/>
      <c r="H126" s="31" t="s">
        <v>21</v>
      </c>
      <c r="I126" s="18" t="s">
        <v>54</v>
      </c>
      <c r="J126" s="32" t="s">
        <v>23</v>
      </c>
      <c r="K126" s="33">
        <v>98</v>
      </c>
      <c r="L126" s="33">
        <v>100</v>
      </c>
      <c r="M126" s="22">
        <f t="shared" si="5"/>
        <v>100</v>
      </c>
      <c r="N126" s="100"/>
      <c r="O126" s="99"/>
      <c r="P126" s="37"/>
      <c r="Q126" s="26"/>
    </row>
    <row r="127" spans="1:17" s="27" customFormat="1" ht="32.25" thickBot="1" x14ac:dyDescent="0.3">
      <c r="A127" s="28"/>
      <c r="B127" s="66"/>
      <c r="C127" s="40"/>
      <c r="D127" s="40"/>
      <c r="E127" s="40"/>
      <c r="F127" s="40"/>
      <c r="G127" s="40"/>
      <c r="H127" s="41" t="s">
        <v>27</v>
      </c>
      <c r="I127" s="42" t="s">
        <v>28</v>
      </c>
      <c r="J127" s="43" t="s">
        <v>29</v>
      </c>
      <c r="K127" s="69">
        <v>20</v>
      </c>
      <c r="L127" s="165">
        <v>20</v>
      </c>
      <c r="M127" s="22">
        <f t="shared" si="5"/>
        <v>100</v>
      </c>
      <c r="N127" s="45">
        <f>M127</f>
        <v>100</v>
      </c>
      <c r="O127" s="101"/>
      <c r="P127" s="442"/>
      <c r="Q127" s="47"/>
    </row>
    <row r="128" spans="1:17" customFormat="1" ht="63.75" hidden="1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hidden="1" customHeight="1" thickBot="1" x14ac:dyDescent="0.3">
      <c r="A140" s="4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/>
      <c r="L140" s="81"/>
      <c r="M140" s="81" t="e">
        <f>IF(K140/L140*100&gt;100,100,K140/L140*100)</f>
        <v>#DIV/0!</v>
      </c>
      <c r="N140" s="23" t="e">
        <f>(M140+M141+M142)/3</f>
        <v>#DIV/0!</v>
      </c>
      <c r="O140" s="82" t="e">
        <f>(N140+N143)/2</f>
        <v>#DIV/0!</v>
      </c>
      <c r="P140" s="56"/>
      <c r="Q140" s="83"/>
    </row>
    <row r="141" spans="1:17" customFormat="1" ht="63.75" hidden="1" customHeight="1" thickBot="1" x14ac:dyDescent="0.3">
      <c r="A141" s="48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/>
      <c r="L141" s="87"/>
      <c r="M141" s="87" t="e">
        <f>IF(L141/K141*100&gt;100,100,L141/K141*100)</f>
        <v>#DIV/0!</v>
      </c>
      <c r="N141" s="88"/>
      <c r="O141" s="89"/>
      <c r="P141" s="56"/>
      <c r="Q141" s="83"/>
    </row>
    <row r="142" spans="1:17" customFormat="1" ht="111" hidden="1" customHeight="1" x14ac:dyDescent="0.25">
      <c r="A142" s="48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/>
      <c r="L142" s="86"/>
      <c r="M142" s="87" t="e">
        <f>IF(L142/K142*100&gt;100,100,L142/K142*100)</f>
        <v>#DIV/0!</v>
      </c>
      <c r="N142" s="90"/>
      <c r="O142" s="89"/>
      <c r="P142" s="56"/>
      <c r="Q142" s="83"/>
    </row>
    <row r="143" spans="1:17" customFormat="1" ht="32.25" hidden="1" customHeight="1" thickBot="1" x14ac:dyDescent="0.3">
      <c r="A143" s="48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/>
      <c r="L143" s="70"/>
      <c r="M143" s="94" t="e">
        <f>IF(L143/K143*100&gt;100,100,L143/K143*100)</f>
        <v>#DIV/0!</v>
      </c>
      <c r="N143" s="94" t="e">
        <f>M143</f>
        <v>#DIV/0!</v>
      </c>
      <c r="O143" s="95"/>
      <c r="P143" s="56"/>
      <c r="Q143" s="87"/>
    </row>
    <row r="144" spans="1:17" customFormat="1" ht="63.75" hidden="1" customHeight="1" thickBot="1" x14ac:dyDescent="0.3">
      <c r="A144" s="4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48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48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48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4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48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48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48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customFormat="1" ht="63.75" hidden="1" customHeight="1" thickBot="1" x14ac:dyDescent="0.3">
      <c r="A156" s="4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78" t="s">
        <v>21</v>
      </c>
      <c r="I156" s="51" t="s">
        <v>22</v>
      </c>
      <c r="J156" s="79" t="s">
        <v>23</v>
      </c>
      <c r="K156" s="80"/>
      <c r="L156" s="81"/>
      <c r="M156" s="81" t="e">
        <f>IF(K156/L156*100&gt;100,100,K156/L156*100)</f>
        <v>#DIV/0!</v>
      </c>
      <c r="N156" s="23" t="e">
        <f>(M156+M157+M158)/3</f>
        <v>#DIV/0!</v>
      </c>
      <c r="O156" s="82" t="e">
        <f>(N156+N159)/2</f>
        <v>#DIV/0!</v>
      </c>
      <c r="P156" s="56"/>
      <c r="Q156" s="83"/>
    </row>
    <row r="157" spans="1:17" customFormat="1" ht="63.75" hidden="1" customHeight="1" thickBot="1" x14ac:dyDescent="0.3">
      <c r="A157" s="48"/>
      <c r="B157" s="58"/>
      <c r="C157" s="30"/>
      <c r="D157" s="30"/>
      <c r="E157" s="30"/>
      <c r="F157" s="30"/>
      <c r="G157" s="30"/>
      <c r="H157" s="84" t="s">
        <v>21</v>
      </c>
      <c r="I157" s="51" t="s">
        <v>25</v>
      </c>
      <c r="J157" s="85" t="s">
        <v>23</v>
      </c>
      <c r="K157" s="86"/>
      <c r="L157" s="87"/>
      <c r="M157" s="87" t="e">
        <f>IF(L157/K157*100&gt;100,100,L157/K157*100)</f>
        <v>#DIV/0!</v>
      </c>
      <c r="N157" s="88"/>
      <c r="O157" s="89"/>
      <c r="P157" s="56"/>
      <c r="Q157" s="83"/>
    </row>
    <row r="158" spans="1:17" customFormat="1" ht="111" hidden="1" customHeight="1" x14ac:dyDescent="0.25">
      <c r="A158" s="48"/>
      <c r="B158" s="58"/>
      <c r="C158" s="30"/>
      <c r="D158" s="30"/>
      <c r="E158" s="30"/>
      <c r="F158" s="30"/>
      <c r="G158" s="30"/>
      <c r="H158" s="84" t="s">
        <v>21</v>
      </c>
      <c r="I158" s="51" t="s">
        <v>26</v>
      </c>
      <c r="J158" s="85" t="s">
        <v>23</v>
      </c>
      <c r="K158" s="86"/>
      <c r="L158" s="86"/>
      <c r="M158" s="87" t="e">
        <f>IF(L158/K158*100&gt;100,100,L158/K158*100)</f>
        <v>#DIV/0!</v>
      </c>
      <c r="N158" s="90"/>
      <c r="O158" s="89"/>
      <c r="P158" s="56"/>
      <c r="Q158" s="83"/>
    </row>
    <row r="159" spans="1:17" customFormat="1" ht="32.25" hidden="1" customHeight="1" thickBot="1" x14ac:dyDescent="0.3">
      <c r="A159" s="48"/>
      <c r="B159" s="66"/>
      <c r="C159" s="40"/>
      <c r="D159" s="40"/>
      <c r="E159" s="40"/>
      <c r="F159" s="40"/>
      <c r="G159" s="40"/>
      <c r="H159" s="92" t="s">
        <v>27</v>
      </c>
      <c r="I159" s="42" t="s">
        <v>28</v>
      </c>
      <c r="J159" s="93" t="s">
        <v>29</v>
      </c>
      <c r="K159" s="69"/>
      <c r="L159" s="70"/>
      <c r="M159" s="94" t="e">
        <f>IF(L159/K159*100&gt;100,100,L159/K159*100)</f>
        <v>#DIV/0!</v>
      </c>
      <c r="N159" s="94" t="e">
        <f>M159</f>
        <v>#DIV/0!</v>
      </c>
      <c r="O159" s="95"/>
      <c r="P159" s="56"/>
      <c r="Q159" s="87"/>
    </row>
    <row r="160" spans="1:17" s="27" customFormat="1" ht="63.75" hidden="1" customHeight="1" thickBot="1" x14ac:dyDescent="0.3">
      <c r="A160" s="2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18" t="s">
        <v>21</v>
      </c>
      <c r="I160" s="18" t="s">
        <v>22</v>
      </c>
      <c r="J160" s="19" t="s">
        <v>23</v>
      </c>
      <c r="K160" s="102"/>
      <c r="L160" s="103"/>
      <c r="M160" s="47" t="e">
        <f t="shared" ref="M160:M167" si="6">IF(L160/K160*100&gt;100,100,L160/K160*100)</f>
        <v>#DIV/0!</v>
      </c>
      <c r="N160" s="104" t="e">
        <f>(M160+M161+M162)/3</f>
        <v>#DIV/0!</v>
      </c>
      <c r="O160" s="105" t="e">
        <f>(N160+N163)/2</f>
        <v>#DIV/0!</v>
      </c>
      <c r="P160" s="37"/>
      <c r="Q160" s="26"/>
    </row>
    <row r="161" spans="1:17" s="27" customFormat="1" ht="63.75" hidden="1" customHeight="1" thickBot="1" x14ac:dyDescent="0.3">
      <c r="A161" s="28"/>
      <c r="B161" s="58"/>
      <c r="C161" s="30"/>
      <c r="D161" s="30"/>
      <c r="E161" s="30"/>
      <c r="F161" s="30"/>
      <c r="G161" s="30"/>
      <c r="H161" s="31" t="s">
        <v>21</v>
      </c>
      <c r="I161" s="18" t="s">
        <v>25</v>
      </c>
      <c r="J161" s="32" t="s">
        <v>23</v>
      </c>
      <c r="K161" s="106"/>
      <c r="L161" s="47"/>
      <c r="M161" s="47" t="e">
        <f t="shared" si="6"/>
        <v>#DIV/0!</v>
      </c>
      <c r="N161" s="107"/>
      <c r="O161" s="108"/>
      <c r="P161" s="37"/>
      <c r="Q161" s="26"/>
    </row>
    <row r="162" spans="1:17" s="27" customFormat="1" ht="111" hidden="1" customHeight="1" x14ac:dyDescent="0.25">
      <c r="A162" s="28"/>
      <c r="B162" s="58"/>
      <c r="C162" s="30"/>
      <c r="D162" s="30"/>
      <c r="E162" s="30"/>
      <c r="F162" s="30"/>
      <c r="G162" s="30"/>
      <c r="H162" s="31" t="s">
        <v>21</v>
      </c>
      <c r="I162" s="18" t="s">
        <v>26</v>
      </c>
      <c r="J162" s="32" t="s">
        <v>23</v>
      </c>
      <c r="K162" s="106"/>
      <c r="L162" s="106"/>
      <c r="M162" s="47" t="e">
        <f t="shared" si="6"/>
        <v>#DIV/0!</v>
      </c>
      <c r="N162" s="109"/>
      <c r="O162" s="108"/>
      <c r="P162" s="37"/>
      <c r="Q162" s="26"/>
    </row>
    <row r="163" spans="1:17" s="27" customFormat="1" ht="32.25" hidden="1" customHeight="1" thickBot="1" x14ac:dyDescent="0.3">
      <c r="A163" s="28"/>
      <c r="B163" s="66"/>
      <c r="C163" s="40"/>
      <c r="D163" s="40"/>
      <c r="E163" s="40"/>
      <c r="F163" s="40"/>
      <c r="G163" s="40"/>
      <c r="H163" s="41" t="s">
        <v>27</v>
      </c>
      <c r="I163" s="42" t="s">
        <v>28</v>
      </c>
      <c r="J163" s="43" t="s">
        <v>29</v>
      </c>
      <c r="K163" s="110"/>
      <c r="L163" s="111"/>
      <c r="M163" s="47" t="e">
        <f t="shared" si="6"/>
        <v>#DIV/0!</v>
      </c>
      <c r="N163" s="112" t="e">
        <f>M163</f>
        <v>#DIV/0!</v>
      </c>
      <c r="O163" s="113"/>
      <c r="P163" s="37"/>
      <c r="Q163" s="47"/>
    </row>
    <row r="164" spans="1:17" s="27" customFormat="1" ht="63.75" customHeight="1" thickBot="1" x14ac:dyDescent="0.3">
      <c r="A164" s="2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18" t="s">
        <v>21</v>
      </c>
      <c r="I164" s="18" t="s">
        <v>22</v>
      </c>
      <c r="J164" s="19" t="s">
        <v>23</v>
      </c>
      <c r="K164" s="20">
        <v>100</v>
      </c>
      <c r="L164" s="164">
        <v>100</v>
      </c>
      <c r="M164" s="22">
        <f t="shared" si="6"/>
        <v>100</v>
      </c>
      <c r="N164" s="23">
        <f>(M164+M165+M166)/3</f>
        <v>98.061224489795919</v>
      </c>
      <c r="O164" s="24">
        <f>(N164+N167)/2</f>
        <v>99.030612244897952</v>
      </c>
      <c r="P164" s="37"/>
      <c r="Q164" s="26"/>
    </row>
    <row r="165" spans="1:17" s="27" customFormat="1" ht="63.75" customHeight="1" thickBot="1" x14ac:dyDescent="0.3">
      <c r="A165" s="28"/>
      <c r="B165" s="58"/>
      <c r="C165" s="30"/>
      <c r="D165" s="30"/>
      <c r="E165" s="30"/>
      <c r="F165" s="30"/>
      <c r="G165" s="30"/>
      <c r="H165" s="31" t="s">
        <v>21</v>
      </c>
      <c r="I165" s="18" t="s">
        <v>25</v>
      </c>
      <c r="J165" s="32" t="s">
        <v>23</v>
      </c>
      <c r="K165" s="33">
        <v>98</v>
      </c>
      <c r="L165" s="22">
        <v>92.3</v>
      </c>
      <c r="M165" s="22">
        <f t="shared" si="6"/>
        <v>94.183673469387756</v>
      </c>
      <c r="N165" s="98"/>
      <c r="O165" s="99"/>
      <c r="P165" s="37"/>
      <c r="Q165" s="26"/>
    </row>
    <row r="166" spans="1:17" s="27" customFormat="1" ht="111" customHeight="1" x14ac:dyDescent="0.25">
      <c r="A166" s="28"/>
      <c r="B166" s="58"/>
      <c r="C166" s="30"/>
      <c r="D166" s="30"/>
      <c r="E166" s="30"/>
      <c r="F166" s="30"/>
      <c r="G166" s="30"/>
      <c r="H166" s="31" t="s">
        <v>21</v>
      </c>
      <c r="I166" s="18" t="s">
        <v>26</v>
      </c>
      <c r="J166" s="32" t="s">
        <v>23</v>
      </c>
      <c r="K166" s="33">
        <v>98</v>
      </c>
      <c r="L166" s="33">
        <v>100</v>
      </c>
      <c r="M166" s="22">
        <f t="shared" si="6"/>
        <v>100</v>
      </c>
      <c r="N166" s="100"/>
      <c r="O166" s="99"/>
      <c r="P166" s="37"/>
      <c r="Q166" s="26"/>
    </row>
    <row r="167" spans="1:17" s="27" customFormat="1" ht="32.25" customHeight="1" thickBot="1" x14ac:dyDescent="0.3">
      <c r="A167" s="28"/>
      <c r="B167" s="66"/>
      <c r="C167" s="40"/>
      <c r="D167" s="40"/>
      <c r="E167" s="40"/>
      <c r="F167" s="40"/>
      <c r="G167" s="40"/>
      <c r="H167" s="41" t="s">
        <v>27</v>
      </c>
      <c r="I167" s="42" t="s">
        <v>28</v>
      </c>
      <c r="J167" s="43" t="s">
        <v>29</v>
      </c>
      <c r="K167" s="69">
        <v>1</v>
      </c>
      <c r="L167" s="165">
        <v>1</v>
      </c>
      <c r="M167" s="22">
        <f t="shared" si="6"/>
        <v>100</v>
      </c>
      <c r="N167" s="45">
        <f>M167</f>
        <v>100</v>
      </c>
      <c r="O167" s="101"/>
      <c r="P167" s="37"/>
      <c r="Q167" s="47"/>
    </row>
    <row r="168" spans="1:17" customFormat="1" ht="63.75" hidden="1" customHeight="1" thickBot="1" x14ac:dyDescent="0.3">
      <c r="A168" s="4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/>
      <c r="L168" s="81"/>
      <c r="M168" s="81" t="e">
        <f>IF(K168/L168*100&gt;100,100,K168/L168*100)</f>
        <v>#DIV/0!</v>
      </c>
      <c r="N168" s="23" t="e">
        <f>(M168+M169+M170)/3</f>
        <v>#DIV/0!</v>
      </c>
      <c r="O168" s="82" t="e">
        <f>(N168+N171)/2</f>
        <v>#DIV/0!</v>
      </c>
      <c r="P168" s="56"/>
      <c r="Q168" s="83"/>
    </row>
    <row r="169" spans="1:17" customFormat="1" ht="63.75" hidden="1" customHeight="1" thickBot="1" x14ac:dyDescent="0.3">
      <c r="A169" s="48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/>
      <c r="L169" s="87"/>
      <c r="M169" s="87" t="e">
        <f>IF(L169/K169*100&gt;100,100,L169/K169*100)</f>
        <v>#DIV/0!</v>
      </c>
      <c r="N169" s="88"/>
      <c r="O169" s="89"/>
      <c r="P169" s="56"/>
      <c r="Q169" s="83"/>
    </row>
    <row r="170" spans="1:17" customFormat="1" ht="111" hidden="1" customHeight="1" x14ac:dyDescent="0.25">
      <c r="A170" s="48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/>
      <c r="L170" s="86"/>
      <c r="M170" s="87" t="e">
        <f>IF(L170/K170*100&gt;100,100,L170/K170*100)</f>
        <v>#DIV/0!</v>
      </c>
      <c r="N170" s="90"/>
      <c r="O170" s="89"/>
      <c r="P170" s="56"/>
      <c r="Q170" s="83"/>
    </row>
    <row r="171" spans="1:17" customFormat="1" ht="32.25" hidden="1" customHeight="1" thickBot="1" x14ac:dyDescent="0.3">
      <c r="A171" s="48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/>
      <c r="L171" s="70"/>
      <c r="M171" s="94" t="e">
        <f>IF(L171/K171*100&gt;100,100,L171/K171*100)</f>
        <v>#DIV/0!</v>
      </c>
      <c r="N171" s="94" t="e">
        <f>M171</f>
        <v>#DIV/0!</v>
      </c>
      <c r="O171" s="95"/>
      <c r="P171" s="56"/>
      <c r="Q171" s="8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>IF(L174/K174*100&gt;100,100,L174/K174*100)</f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>IF(L175/K175*100&gt;100,100,L175/K175*100)</f>
        <v>#DIV/0!</v>
      </c>
      <c r="N175" s="94" t="e">
        <f>M175</f>
        <v>#DIV/0!</v>
      </c>
      <c r="O175" s="95"/>
      <c r="P175" s="56"/>
      <c r="Q175" s="87"/>
    </row>
    <row r="176" spans="1:17" s="27" customFormat="1" ht="63.75" customHeight="1" thickBot="1" x14ac:dyDescent="0.3">
      <c r="A176" s="2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18" t="s">
        <v>21</v>
      </c>
      <c r="I176" s="18" t="s">
        <v>22</v>
      </c>
      <c r="J176" s="19" t="s">
        <v>23</v>
      </c>
      <c r="K176" s="20">
        <v>100</v>
      </c>
      <c r="L176" s="164">
        <v>100</v>
      </c>
      <c r="M176" s="22">
        <f t="shared" ref="M176:M187" si="7">IF(L176/K176*100&gt;100,100,L176/K176*100)</f>
        <v>100</v>
      </c>
      <c r="N176" s="23">
        <f>(M176+M177+M178)/3</f>
        <v>99.45578231292518</v>
      </c>
      <c r="O176" s="24">
        <f>(N176+N179)/2</f>
        <v>99.365572315882872</v>
      </c>
      <c r="P176" s="37"/>
      <c r="Q176" s="26"/>
    </row>
    <row r="177" spans="1:17" s="27" customFormat="1" ht="63.75" thickBot="1" x14ac:dyDescent="0.3">
      <c r="A177" s="28"/>
      <c r="B177" s="58"/>
      <c r="C177" s="30"/>
      <c r="D177" s="30"/>
      <c r="E177" s="30"/>
      <c r="F177" s="30"/>
      <c r="G177" s="30"/>
      <c r="H177" s="31" t="s">
        <v>21</v>
      </c>
      <c r="I177" s="18" t="s">
        <v>25</v>
      </c>
      <c r="J177" s="32" t="s">
        <v>23</v>
      </c>
      <c r="K177" s="33">
        <v>98</v>
      </c>
      <c r="L177" s="22">
        <v>96.4</v>
      </c>
      <c r="M177" s="22">
        <f t="shared" si="7"/>
        <v>98.367346938775512</v>
      </c>
      <c r="N177" s="98"/>
      <c r="O177" s="99"/>
      <c r="P177" s="37"/>
      <c r="Q177" s="26"/>
    </row>
    <row r="178" spans="1:17" s="27" customFormat="1" ht="63" x14ac:dyDescent="0.25">
      <c r="A178" s="28"/>
      <c r="B178" s="58"/>
      <c r="C178" s="30"/>
      <c r="D178" s="30"/>
      <c r="E178" s="30"/>
      <c r="F178" s="30"/>
      <c r="G178" s="30"/>
      <c r="H178" s="31" t="s">
        <v>21</v>
      </c>
      <c r="I178" s="18" t="s">
        <v>97</v>
      </c>
      <c r="J178" s="32" t="s">
        <v>23</v>
      </c>
      <c r="K178" s="33">
        <v>98</v>
      </c>
      <c r="L178" s="33">
        <v>100</v>
      </c>
      <c r="M178" s="22">
        <f t="shared" si="7"/>
        <v>100</v>
      </c>
      <c r="N178" s="100"/>
      <c r="O178" s="99"/>
      <c r="P178" s="37"/>
      <c r="Q178" s="26"/>
    </row>
    <row r="179" spans="1:17" s="27" customFormat="1" ht="32.25" thickBot="1" x14ac:dyDescent="0.3">
      <c r="A179" s="28"/>
      <c r="B179" s="66"/>
      <c r="C179" s="40"/>
      <c r="D179" s="40"/>
      <c r="E179" s="40"/>
      <c r="F179" s="40"/>
      <c r="G179" s="40"/>
      <c r="H179" s="41" t="s">
        <v>27</v>
      </c>
      <c r="I179" s="42" t="s">
        <v>28</v>
      </c>
      <c r="J179" s="43" t="s">
        <v>29</v>
      </c>
      <c r="K179" s="69">
        <v>138</v>
      </c>
      <c r="L179" s="165">
        <v>137</v>
      </c>
      <c r="M179" s="22">
        <f t="shared" si="7"/>
        <v>99.275362318840578</v>
      </c>
      <c r="N179" s="45">
        <f>M179</f>
        <v>99.275362318840578</v>
      </c>
      <c r="O179" s="101"/>
      <c r="P179" s="442"/>
      <c r="Q179" s="47"/>
    </row>
    <row r="180" spans="1:17" s="27" customFormat="1" ht="63.75" hidden="1" customHeight="1" thickBot="1" x14ac:dyDescent="0.3">
      <c r="A180" s="2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18" t="s">
        <v>21</v>
      </c>
      <c r="I180" s="18" t="s">
        <v>22</v>
      </c>
      <c r="J180" s="19" t="s">
        <v>23</v>
      </c>
      <c r="K180" s="102"/>
      <c r="L180" s="103"/>
      <c r="M180" s="47" t="e">
        <f t="shared" si="7"/>
        <v>#DIV/0!</v>
      </c>
      <c r="N180" s="104" t="e">
        <f>(M180+M181+M182)/3</f>
        <v>#DIV/0!</v>
      </c>
      <c r="O180" s="105" t="e">
        <f>(N180+N183)/2</f>
        <v>#DIV/0!</v>
      </c>
      <c r="P180" s="37"/>
      <c r="Q180" s="26"/>
    </row>
    <row r="181" spans="1:17" s="27" customFormat="1" ht="63.75" hidden="1" customHeight="1" thickBot="1" x14ac:dyDescent="0.3">
      <c r="A181" s="28"/>
      <c r="B181" s="58"/>
      <c r="C181" s="30"/>
      <c r="D181" s="30"/>
      <c r="E181" s="30"/>
      <c r="F181" s="30"/>
      <c r="G181" s="30"/>
      <c r="H181" s="31" t="s">
        <v>21</v>
      </c>
      <c r="I181" s="18" t="s">
        <v>25</v>
      </c>
      <c r="J181" s="32" t="s">
        <v>23</v>
      </c>
      <c r="K181" s="106"/>
      <c r="L181" s="47"/>
      <c r="M181" s="47" t="e">
        <f t="shared" si="7"/>
        <v>#DIV/0!</v>
      </c>
      <c r="N181" s="107"/>
      <c r="O181" s="108"/>
      <c r="P181" s="37"/>
      <c r="Q181" s="26"/>
    </row>
    <row r="182" spans="1:17" s="27" customFormat="1" ht="111" hidden="1" customHeight="1" x14ac:dyDescent="0.25">
      <c r="A182" s="28"/>
      <c r="B182" s="58"/>
      <c r="C182" s="30"/>
      <c r="D182" s="30"/>
      <c r="E182" s="30"/>
      <c r="F182" s="30"/>
      <c r="G182" s="30"/>
      <c r="H182" s="31" t="s">
        <v>21</v>
      </c>
      <c r="I182" s="18" t="s">
        <v>26</v>
      </c>
      <c r="J182" s="32" t="s">
        <v>23</v>
      </c>
      <c r="K182" s="106"/>
      <c r="L182" s="106"/>
      <c r="M182" s="47" t="e">
        <f t="shared" si="7"/>
        <v>#DIV/0!</v>
      </c>
      <c r="N182" s="109"/>
      <c r="O182" s="108"/>
      <c r="P182" s="37"/>
      <c r="Q182" s="26"/>
    </row>
    <row r="183" spans="1:17" s="27" customFormat="1" ht="32.25" hidden="1" customHeight="1" thickBot="1" x14ac:dyDescent="0.3">
      <c r="A183" s="28"/>
      <c r="B183" s="66"/>
      <c r="C183" s="40"/>
      <c r="D183" s="40"/>
      <c r="E183" s="40"/>
      <c r="F183" s="40"/>
      <c r="G183" s="40"/>
      <c r="H183" s="41" t="s">
        <v>27</v>
      </c>
      <c r="I183" s="42" t="s">
        <v>28</v>
      </c>
      <c r="J183" s="43" t="s">
        <v>29</v>
      </c>
      <c r="K183" s="110"/>
      <c r="L183" s="111"/>
      <c r="M183" s="47" t="e">
        <f t="shared" si="7"/>
        <v>#DIV/0!</v>
      </c>
      <c r="N183" s="112" t="e">
        <f>M183</f>
        <v>#DIV/0!</v>
      </c>
      <c r="O183" s="113"/>
      <c r="P183" s="37"/>
      <c r="Q183" s="47"/>
    </row>
    <row r="184" spans="1:17" s="27" customFormat="1" ht="63.75" customHeight="1" thickBot="1" x14ac:dyDescent="0.3">
      <c r="A184" s="2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18" t="s">
        <v>21</v>
      </c>
      <c r="I184" s="18" t="s">
        <v>22</v>
      </c>
      <c r="J184" s="19" t="s">
        <v>23</v>
      </c>
      <c r="K184" s="20">
        <v>100</v>
      </c>
      <c r="L184" s="164">
        <v>100</v>
      </c>
      <c r="M184" s="22">
        <f t="shared" si="7"/>
        <v>100</v>
      </c>
      <c r="N184" s="23">
        <f>(M184+M185+M186)/3</f>
        <v>100</v>
      </c>
      <c r="O184" s="24">
        <f>(N184+N187)/2</f>
        <v>100</v>
      </c>
      <c r="P184" s="37"/>
      <c r="Q184" s="26"/>
    </row>
    <row r="185" spans="1:17" s="27" customFormat="1" ht="63.75" thickBot="1" x14ac:dyDescent="0.3">
      <c r="A185" s="28"/>
      <c r="B185" s="58"/>
      <c r="C185" s="30"/>
      <c r="D185" s="30"/>
      <c r="E185" s="30"/>
      <c r="F185" s="30"/>
      <c r="G185" s="30"/>
      <c r="H185" s="31" t="s">
        <v>21</v>
      </c>
      <c r="I185" s="18" t="s">
        <v>25</v>
      </c>
      <c r="J185" s="32" t="s">
        <v>23</v>
      </c>
      <c r="K185" s="33">
        <v>98</v>
      </c>
      <c r="L185" s="22">
        <v>100</v>
      </c>
      <c r="M185" s="22">
        <f t="shared" si="7"/>
        <v>100</v>
      </c>
      <c r="N185" s="98"/>
      <c r="O185" s="99"/>
      <c r="P185" s="37"/>
      <c r="Q185" s="26"/>
    </row>
    <row r="186" spans="1:17" s="27" customFormat="1" ht="63" x14ac:dyDescent="0.25">
      <c r="A186" s="28"/>
      <c r="B186" s="58"/>
      <c r="C186" s="30"/>
      <c r="D186" s="30"/>
      <c r="E186" s="30"/>
      <c r="F186" s="30"/>
      <c r="G186" s="30"/>
      <c r="H186" s="31" t="s">
        <v>21</v>
      </c>
      <c r="I186" s="18" t="s">
        <v>97</v>
      </c>
      <c r="J186" s="32" t="s">
        <v>23</v>
      </c>
      <c r="K186" s="33">
        <v>98</v>
      </c>
      <c r="L186" s="33">
        <v>100</v>
      </c>
      <c r="M186" s="22">
        <f t="shared" si="7"/>
        <v>100</v>
      </c>
      <c r="N186" s="100"/>
      <c r="O186" s="99"/>
      <c r="P186" s="37"/>
      <c r="Q186" s="26"/>
    </row>
    <row r="187" spans="1:17" s="27" customFormat="1" ht="32.25" thickBot="1" x14ac:dyDescent="0.3">
      <c r="A187" s="28"/>
      <c r="B187" s="66"/>
      <c r="C187" s="40"/>
      <c r="D187" s="40"/>
      <c r="E187" s="40"/>
      <c r="F187" s="40"/>
      <c r="G187" s="40"/>
      <c r="H187" s="41" t="s">
        <v>27</v>
      </c>
      <c r="I187" s="42" t="s">
        <v>28</v>
      </c>
      <c r="J187" s="43" t="s">
        <v>29</v>
      </c>
      <c r="K187" s="69">
        <v>5</v>
      </c>
      <c r="L187" s="165">
        <v>5</v>
      </c>
      <c r="M187" s="22">
        <f t="shared" si="7"/>
        <v>100</v>
      </c>
      <c r="N187" s="45">
        <f>M187</f>
        <v>100</v>
      </c>
      <c r="O187" s="101"/>
      <c r="P187" s="442"/>
      <c r="Q187" s="47"/>
    </row>
    <row r="188" spans="1:17" customFormat="1" ht="63.75" hidden="1" customHeight="1" thickBot="1" x14ac:dyDescent="0.3">
      <c r="A188" s="4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78" t="s">
        <v>21</v>
      </c>
      <c r="I188" s="51" t="s">
        <v>22</v>
      </c>
      <c r="J188" s="79" t="s">
        <v>23</v>
      </c>
      <c r="K188" s="80"/>
      <c r="L188" s="81"/>
      <c r="M188" s="81" t="e">
        <f>IF(K188/L188*100&gt;100,100,K188/L188*100)</f>
        <v>#DIV/0!</v>
      </c>
      <c r="N188" s="23" t="e">
        <f>(M188+M189+M190)/3</f>
        <v>#DIV/0!</v>
      </c>
      <c r="O188" s="82" t="e">
        <f>(N188+N191)/2</f>
        <v>#DIV/0!</v>
      </c>
      <c r="P188" s="56"/>
      <c r="Q188" s="83"/>
    </row>
    <row r="189" spans="1:17" customFormat="1" ht="63.75" hidden="1" customHeight="1" thickBot="1" x14ac:dyDescent="0.3">
      <c r="A189" s="48"/>
      <c r="B189" s="58"/>
      <c r="C189" s="30"/>
      <c r="D189" s="30"/>
      <c r="E189" s="30"/>
      <c r="F189" s="30"/>
      <c r="G189" s="30"/>
      <c r="H189" s="84" t="s">
        <v>21</v>
      </c>
      <c r="I189" s="51" t="s">
        <v>25</v>
      </c>
      <c r="J189" s="85" t="s">
        <v>23</v>
      </c>
      <c r="K189" s="86"/>
      <c r="L189" s="87"/>
      <c r="M189" s="87" t="e">
        <f>IF(L189/K189*100&gt;100,100,L189/K189*100)</f>
        <v>#DIV/0!</v>
      </c>
      <c r="N189" s="88"/>
      <c r="O189" s="89"/>
      <c r="P189" s="56"/>
      <c r="Q189" s="83"/>
    </row>
    <row r="190" spans="1:17" customFormat="1" ht="111" hidden="1" customHeight="1" x14ac:dyDescent="0.25">
      <c r="A190" s="48"/>
      <c r="B190" s="58"/>
      <c r="C190" s="30"/>
      <c r="D190" s="30"/>
      <c r="E190" s="30"/>
      <c r="F190" s="30"/>
      <c r="G190" s="30"/>
      <c r="H190" s="84" t="s">
        <v>21</v>
      </c>
      <c r="I190" s="51" t="s">
        <v>26</v>
      </c>
      <c r="J190" s="85" t="s">
        <v>23</v>
      </c>
      <c r="K190" s="86"/>
      <c r="L190" s="86"/>
      <c r="M190" s="87" t="e">
        <f>IF(L190/K190*100&gt;100,100,L190/K190*100)</f>
        <v>#DIV/0!</v>
      </c>
      <c r="N190" s="90"/>
      <c r="O190" s="89"/>
      <c r="P190" s="56"/>
      <c r="Q190" s="83"/>
    </row>
    <row r="191" spans="1:17" customFormat="1" ht="32.25" hidden="1" customHeight="1" thickBot="1" x14ac:dyDescent="0.3">
      <c r="A191" s="48"/>
      <c r="B191" s="66"/>
      <c r="C191" s="40"/>
      <c r="D191" s="40"/>
      <c r="E191" s="40"/>
      <c r="F191" s="40"/>
      <c r="G191" s="40"/>
      <c r="H191" s="92" t="s">
        <v>27</v>
      </c>
      <c r="I191" s="42" t="s">
        <v>28</v>
      </c>
      <c r="J191" s="93" t="s">
        <v>29</v>
      </c>
      <c r="K191" s="69"/>
      <c r="L191" s="70"/>
      <c r="M191" s="94" t="e">
        <f>IF(L191/K191*100&gt;100,100,L191/K191*100)</f>
        <v>#DIV/0!</v>
      </c>
      <c r="N191" s="94" t="e">
        <f>M191</f>
        <v>#DIV/0!</v>
      </c>
      <c r="O191" s="95"/>
      <c r="P191" s="56"/>
      <c r="Q191" s="87"/>
    </row>
    <row r="192" spans="1:17" s="27" customFormat="1" ht="79.5" customHeight="1" thickBot="1" x14ac:dyDescent="0.3">
      <c r="A192" s="2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16" t="s">
        <v>21</v>
      </c>
      <c r="I192" s="116" t="s">
        <v>106</v>
      </c>
      <c r="J192" s="117" t="s">
        <v>23</v>
      </c>
      <c r="K192" s="20">
        <v>12.22</v>
      </c>
      <c r="L192" s="20">
        <v>27.4</v>
      </c>
      <c r="M192" s="22">
        <f t="shared" ref="M192:M199" si="8">IF(L192/K192*100&gt;100,100,L192/K192*100)</f>
        <v>100</v>
      </c>
      <c r="N192" s="118">
        <f>(M192+M193+M194)/3</f>
        <v>100</v>
      </c>
      <c r="O192" s="119">
        <f>(N192+N195)/2</f>
        <v>100</v>
      </c>
      <c r="P192" s="175"/>
      <c r="Q192" s="120"/>
    </row>
    <row r="193" spans="1:17" s="27" customFormat="1" ht="79.5" thickBot="1" x14ac:dyDescent="0.3">
      <c r="A193" s="28"/>
      <c r="B193" s="121"/>
      <c r="C193" s="122"/>
      <c r="D193" s="122"/>
      <c r="E193" s="122"/>
      <c r="F193" s="122"/>
      <c r="G193" s="30"/>
      <c r="H193" s="123" t="s">
        <v>21</v>
      </c>
      <c r="I193" s="116" t="s">
        <v>107</v>
      </c>
      <c r="J193" s="124" t="s">
        <v>23</v>
      </c>
      <c r="K193" s="20">
        <v>10</v>
      </c>
      <c r="L193" s="20">
        <v>10</v>
      </c>
      <c r="M193" s="22">
        <f t="shared" si="8"/>
        <v>100</v>
      </c>
      <c r="N193" s="125"/>
      <c r="O193" s="126"/>
      <c r="P193" s="175"/>
      <c r="Q193" s="120"/>
    </row>
    <row r="194" spans="1:17" s="27" customFormat="1" ht="63.75" thickBot="1" x14ac:dyDescent="0.3">
      <c r="A194" s="28"/>
      <c r="B194" s="121"/>
      <c r="C194" s="122"/>
      <c r="D194" s="122"/>
      <c r="E194" s="122"/>
      <c r="F194" s="122"/>
      <c r="G194" s="30"/>
      <c r="H194" s="123" t="s">
        <v>21</v>
      </c>
      <c r="I194" s="116" t="s">
        <v>108</v>
      </c>
      <c r="J194" s="124" t="s">
        <v>23</v>
      </c>
      <c r="K194" s="20">
        <v>85</v>
      </c>
      <c r="L194" s="20">
        <v>100</v>
      </c>
      <c r="M194" s="22">
        <f t="shared" si="8"/>
        <v>100</v>
      </c>
      <c r="N194" s="127"/>
      <c r="O194" s="126"/>
      <c r="P194" s="175"/>
      <c r="Q194" s="120"/>
    </row>
    <row r="195" spans="1:17" s="27" customFormat="1" ht="32.25" thickBot="1" x14ac:dyDescent="0.3">
      <c r="A195" s="28"/>
      <c r="B195" s="128"/>
      <c r="C195" s="129"/>
      <c r="D195" s="129"/>
      <c r="E195" s="129"/>
      <c r="F195" s="129"/>
      <c r="G195" s="40"/>
      <c r="H195" s="130" t="s">
        <v>27</v>
      </c>
      <c r="I195" s="131" t="s">
        <v>109</v>
      </c>
      <c r="J195" s="132" t="s">
        <v>110</v>
      </c>
      <c r="K195" s="176">
        <v>5855</v>
      </c>
      <c r="L195" s="176">
        <v>5855</v>
      </c>
      <c r="M195" s="22">
        <f t="shared" si="8"/>
        <v>100</v>
      </c>
      <c r="N195" s="133">
        <f>M195</f>
        <v>100</v>
      </c>
      <c r="O195" s="134"/>
      <c r="P195" s="175"/>
      <c r="Q195" s="135"/>
    </row>
    <row r="196" spans="1:17" s="27" customFormat="1" ht="79.5" customHeight="1" thickBot="1" x14ac:dyDescent="0.3">
      <c r="A196" s="2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27.68</v>
      </c>
      <c r="L196" s="20">
        <v>19.899999999999999</v>
      </c>
      <c r="M196" s="22">
        <f t="shared" si="8"/>
        <v>71.893063583815021</v>
      </c>
      <c r="N196" s="118">
        <f>(M196+M197+M198)/3</f>
        <v>86.709452567154031</v>
      </c>
      <c r="O196" s="119">
        <f>(N196+N199)/2</f>
        <v>93.354726283577008</v>
      </c>
      <c r="P196" s="175"/>
      <c r="Q196" s="120"/>
    </row>
    <row r="197" spans="1:17" s="27" customFormat="1" ht="79.5" thickBot="1" x14ac:dyDescent="0.3">
      <c r="A197" s="28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10</v>
      </c>
      <c r="L197" s="20">
        <v>21.7</v>
      </c>
      <c r="M197" s="22">
        <f t="shared" si="8"/>
        <v>100</v>
      </c>
      <c r="N197" s="125"/>
      <c r="O197" s="126"/>
      <c r="P197" s="175"/>
      <c r="Q197" s="120"/>
    </row>
    <row r="198" spans="1:17" s="27" customFormat="1" ht="63.75" thickBot="1" x14ac:dyDescent="0.3">
      <c r="A198" s="28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85</v>
      </c>
      <c r="L198" s="20">
        <v>75</v>
      </c>
      <c r="M198" s="22">
        <f t="shared" si="8"/>
        <v>88.235294117647058</v>
      </c>
      <c r="N198" s="127"/>
      <c r="O198" s="126"/>
      <c r="P198" s="175"/>
      <c r="Q198" s="120"/>
    </row>
    <row r="199" spans="1:17" s="27" customFormat="1" ht="32.25" thickBot="1" x14ac:dyDescent="0.3">
      <c r="A199" s="28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176">
        <v>30800</v>
      </c>
      <c r="L199" s="176">
        <v>30800</v>
      </c>
      <c r="M199" s="22">
        <f t="shared" si="8"/>
        <v>100</v>
      </c>
      <c r="N199" s="133">
        <f>M199</f>
        <v>100</v>
      </c>
      <c r="O199" s="134"/>
      <c r="P199" s="175"/>
      <c r="Q199" s="135"/>
    </row>
    <row r="200" spans="1:17" customFormat="1" ht="79.5" hidden="1" customHeight="1" thickBot="1" x14ac:dyDescent="0.3">
      <c r="A200" s="4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/>
      <c r="L200" s="53"/>
      <c r="M200" s="139" t="e">
        <f>IF(K200/L200*100&gt;100,100,K200/L200*100)</f>
        <v>#DIV/0!</v>
      </c>
      <c r="N200" s="118" t="e">
        <f>(M200+M201+M202)/3</f>
        <v>#DIV/0!</v>
      </c>
      <c r="O200" s="140" t="e">
        <f>(N200+N203)/2</f>
        <v>#DIV/0!</v>
      </c>
      <c r="P200" s="177"/>
      <c r="Q200" s="141"/>
    </row>
    <row r="201" spans="1:17" customFormat="1" ht="79.5" hidden="1" customHeight="1" thickBot="1" x14ac:dyDescent="0.3">
      <c r="A201" s="48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/>
      <c r="L201" s="53"/>
      <c r="M201" s="144" t="e">
        <f>IF(L201/K201*100&gt;100,100,L201/K201*100)</f>
        <v>#DIV/0!</v>
      </c>
      <c r="N201" s="145"/>
      <c r="O201" s="146"/>
      <c r="P201" s="177"/>
      <c r="Q201" s="141"/>
    </row>
    <row r="202" spans="1:17" customFormat="1" ht="63.75" hidden="1" customHeight="1" thickBot="1" x14ac:dyDescent="0.3">
      <c r="A202" s="48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/>
      <c r="L202" s="53"/>
      <c r="M202" s="144" t="e">
        <f>IF(L202/K202*100&gt;100,100,L202/K202*100)</f>
        <v>#DIV/0!</v>
      </c>
      <c r="N202" s="147"/>
      <c r="O202" s="146"/>
      <c r="P202" s="177"/>
      <c r="Q202" s="141"/>
    </row>
    <row r="203" spans="1:17" customFormat="1" ht="32.25" hidden="1" customHeight="1" thickBot="1" x14ac:dyDescent="0.3">
      <c r="A203" s="48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53"/>
      <c r="L203" s="53"/>
      <c r="M203" s="150" t="e">
        <f>IF(L203/K203*100&gt;100,100,L203/K203*100)</f>
        <v>#DIV/0!</v>
      </c>
      <c r="N203" s="150" t="e">
        <f>M203</f>
        <v>#DIV/0!</v>
      </c>
      <c r="O203" s="151"/>
      <c r="P203" s="177"/>
      <c r="Q203" s="144"/>
    </row>
    <row r="204" spans="1:17" s="27" customFormat="1" ht="79.5" customHeight="1" thickBot="1" x14ac:dyDescent="0.3">
      <c r="A204" s="2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16" t="s">
        <v>21</v>
      </c>
      <c r="I204" s="116" t="s">
        <v>106</v>
      </c>
      <c r="J204" s="117" t="s">
        <v>23</v>
      </c>
      <c r="K204" s="20">
        <v>13.49</v>
      </c>
      <c r="L204" s="20">
        <v>11.3</v>
      </c>
      <c r="M204" s="22">
        <f t="shared" ref="M204:M223" si="9">IF(L204/K204*100&gt;100,100,L204/K204*100)</f>
        <v>83.76575240919199</v>
      </c>
      <c r="N204" s="118">
        <f>(M204+M205+M206)/3</f>
        <v>94.58858413639733</v>
      </c>
      <c r="O204" s="119">
        <f>(N204+N207)/2</f>
        <v>97.294292068198672</v>
      </c>
      <c r="P204" s="175"/>
      <c r="Q204" s="120"/>
    </row>
    <row r="205" spans="1:17" s="27" customFormat="1" ht="79.5" thickBot="1" x14ac:dyDescent="0.3">
      <c r="A205" s="28"/>
      <c r="B205" s="121"/>
      <c r="C205" s="122"/>
      <c r="D205" s="122"/>
      <c r="E205" s="122"/>
      <c r="F205" s="122"/>
      <c r="G205" s="30"/>
      <c r="H205" s="123" t="s">
        <v>21</v>
      </c>
      <c r="I205" s="116" t="s">
        <v>107</v>
      </c>
      <c r="J205" s="124" t="s">
        <v>23</v>
      </c>
      <c r="K205" s="20">
        <v>10</v>
      </c>
      <c r="L205" s="20">
        <v>10</v>
      </c>
      <c r="M205" s="22">
        <f t="shared" si="9"/>
        <v>100</v>
      </c>
      <c r="N205" s="125"/>
      <c r="O205" s="126"/>
      <c r="P205" s="175"/>
      <c r="Q205" s="120"/>
    </row>
    <row r="206" spans="1:17" s="27" customFormat="1" ht="63.75" thickBot="1" x14ac:dyDescent="0.3">
      <c r="A206" s="28"/>
      <c r="B206" s="121"/>
      <c r="C206" s="122"/>
      <c r="D206" s="122"/>
      <c r="E206" s="122"/>
      <c r="F206" s="122"/>
      <c r="G206" s="30"/>
      <c r="H206" s="123" t="s">
        <v>21</v>
      </c>
      <c r="I206" s="116" t="s">
        <v>108</v>
      </c>
      <c r="J206" s="124" t="s">
        <v>23</v>
      </c>
      <c r="K206" s="20">
        <v>90</v>
      </c>
      <c r="L206" s="20">
        <v>100</v>
      </c>
      <c r="M206" s="22">
        <f t="shared" si="9"/>
        <v>100</v>
      </c>
      <c r="N206" s="127"/>
      <c r="O206" s="126"/>
      <c r="P206" s="175"/>
      <c r="Q206" s="120"/>
    </row>
    <row r="207" spans="1:17" s="27" customFormat="1" ht="32.25" thickBot="1" x14ac:dyDescent="0.3">
      <c r="A207" s="28"/>
      <c r="B207" s="128"/>
      <c r="C207" s="129"/>
      <c r="D207" s="129"/>
      <c r="E207" s="129"/>
      <c r="F207" s="129"/>
      <c r="G207" s="40"/>
      <c r="H207" s="130" t="s">
        <v>27</v>
      </c>
      <c r="I207" s="131" t="s">
        <v>109</v>
      </c>
      <c r="J207" s="132" t="s">
        <v>110</v>
      </c>
      <c r="K207" s="176">
        <v>6300</v>
      </c>
      <c r="L207" s="176">
        <v>6300</v>
      </c>
      <c r="M207" s="22">
        <f t="shared" si="9"/>
        <v>100</v>
      </c>
      <c r="N207" s="133">
        <f>M207</f>
        <v>100</v>
      </c>
      <c r="O207" s="134"/>
      <c r="P207" s="175"/>
      <c r="Q207" s="135"/>
    </row>
    <row r="208" spans="1:17" s="27" customFormat="1" ht="79.5" customHeight="1" thickBot="1" x14ac:dyDescent="0.3">
      <c r="A208" s="2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16" t="s">
        <v>21</v>
      </c>
      <c r="I208" s="116" t="s">
        <v>106</v>
      </c>
      <c r="J208" s="117" t="s">
        <v>23</v>
      </c>
      <c r="K208" s="20">
        <v>12.3</v>
      </c>
      <c r="L208" s="20">
        <v>13.6</v>
      </c>
      <c r="M208" s="22">
        <f t="shared" si="9"/>
        <v>100</v>
      </c>
      <c r="N208" s="118">
        <f>(M208+M209+M210)/3</f>
        <v>100</v>
      </c>
      <c r="O208" s="119">
        <f>(N208+N211)/2</f>
        <v>100</v>
      </c>
      <c r="P208" s="175"/>
      <c r="Q208" s="120"/>
    </row>
    <row r="209" spans="1:17" s="27" customFormat="1" ht="79.5" thickBot="1" x14ac:dyDescent="0.3">
      <c r="A209" s="28"/>
      <c r="B209" s="121"/>
      <c r="C209" s="122"/>
      <c r="D209" s="122"/>
      <c r="E209" s="122"/>
      <c r="F209" s="122"/>
      <c r="G209" s="30"/>
      <c r="H209" s="123" t="s">
        <v>21</v>
      </c>
      <c r="I209" s="116" t="s">
        <v>107</v>
      </c>
      <c r="J209" s="124" t="s">
        <v>23</v>
      </c>
      <c r="K209" s="20">
        <v>10</v>
      </c>
      <c r="L209" s="20">
        <v>10</v>
      </c>
      <c r="M209" s="22">
        <f t="shared" si="9"/>
        <v>100</v>
      </c>
      <c r="N209" s="125"/>
      <c r="O209" s="126"/>
      <c r="P209" s="175"/>
      <c r="Q209" s="120"/>
    </row>
    <row r="210" spans="1:17" s="27" customFormat="1" ht="63.75" thickBot="1" x14ac:dyDescent="0.3">
      <c r="A210" s="28"/>
      <c r="B210" s="121"/>
      <c r="C210" s="122"/>
      <c r="D210" s="122"/>
      <c r="E210" s="122"/>
      <c r="F210" s="122"/>
      <c r="G210" s="30"/>
      <c r="H210" s="123" t="s">
        <v>21</v>
      </c>
      <c r="I210" s="116" t="s">
        <v>108</v>
      </c>
      <c r="J210" s="124" t="s">
        <v>23</v>
      </c>
      <c r="K210" s="20">
        <v>90</v>
      </c>
      <c r="L210" s="20">
        <v>100</v>
      </c>
      <c r="M210" s="22">
        <f t="shared" si="9"/>
        <v>100</v>
      </c>
      <c r="N210" s="127"/>
      <c r="O210" s="126"/>
      <c r="P210" s="175"/>
      <c r="Q210" s="120"/>
    </row>
    <row r="211" spans="1:17" s="27" customFormat="1" ht="32.25" thickBot="1" x14ac:dyDescent="0.3">
      <c r="A211" s="28"/>
      <c r="B211" s="128"/>
      <c r="C211" s="129"/>
      <c r="D211" s="129"/>
      <c r="E211" s="129"/>
      <c r="F211" s="129"/>
      <c r="G211" s="40"/>
      <c r="H211" s="130" t="s">
        <v>27</v>
      </c>
      <c r="I211" s="131" t="s">
        <v>109</v>
      </c>
      <c r="J211" s="132" t="s">
        <v>110</v>
      </c>
      <c r="K211" s="176">
        <v>6195</v>
      </c>
      <c r="L211" s="176">
        <v>6195</v>
      </c>
      <c r="M211" s="22">
        <f t="shared" si="9"/>
        <v>100</v>
      </c>
      <c r="N211" s="133">
        <f>M211</f>
        <v>100</v>
      </c>
      <c r="O211" s="134"/>
      <c r="P211" s="175"/>
      <c r="Q211" s="135"/>
    </row>
    <row r="212" spans="1:17" s="27" customFormat="1" ht="79.5" customHeight="1" thickBot="1" x14ac:dyDescent="0.3">
      <c r="A212" s="2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16" t="s">
        <v>21</v>
      </c>
      <c r="I212" s="116" t="s">
        <v>106</v>
      </c>
      <c r="J212" s="117" t="s">
        <v>23</v>
      </c>
      <c r="K212" s="20">
        <v>4.26</v>
      </c>
      <c r="L212" s="20">
        <v>2.6</v>
      </c>
      <c r="M212" s="22">
        <f t="shared" si="9"/>
        <v>61.032863849765263</v>
      </c>
      <c r="N212" s="118">
        <f>(M212+M213+M214)/3</f>
        <v>87.010954616588421</v>
      </c>
      <c r="O212" s="119">
        <f>(N212+N215)/2</f>
        <v>93.505477308294218</v>
      </c>
      <c r="P212" s="175"/>
      <c r="Q212" s="120"/>
    </row>
    <row r="213" spans="1:17" s="27" customFormat="1" ht="79.5" thickBot="1" x14ac:dyDescent="0.3">
      <c r="A213" s="28"/>
      <c r="B213" s="121"/>
      <c r="C213" s="122"/>
      <c r="D213" s="122"/>
      <c r="E213" s="122"/>
      <c r="F213" s="122"/>
      <c r="G213" s="30"/>
      <c r="H213" s="123" t="s">
        <v>21</v>
      </c>
      <c r="I213" s="116" t="s">
        <v>107</v>
      </c>
      <c r="J213" s="124" t="s">
        <v>23</v>
      </c>
      <c r="K213" s="20">
        <v>10</v>
      </c>
      <c r="L213" s="20">
        <v>10</v>
      </c>
      <c r="M213" s="22">
        <f t="shared" si="9"/>
        <v>100</v>
      </c>
      <c r="N213" s="125"/>
      <c r="O213" s="126"/>
      <c r="P213" s="175"/>
      <c r="Q213" s="120"/>
    </row>
    <row r="214" spans="1:17" s="27" customFormat="1" ht="63.75" thickBot="1" x14ac:dyDescent="0.3">
      <c r="A214" s="28"/>
      <c r="B214" s="121"/>
      <c r="C214" s="122"/>
      <c r="D214" s="122"/>
      <c r="E214" s="122"/>
      <c r="F214" s="122"/>
      <c r="G214" s="30"/>
      <c r="H214" s="123" t="s">
        <v>21</v>
      </c>
      <c r="I214" s="116" t="s">
        <v>108</v>
      </c>
      <c r="J214" s="124" t="s">
        <v>23</v>
      </c>
      <c r="K214" s="20">
        <v>90</v>
      </c>
      <c r="L214" s="20">
        <v>100</v>
      </c>
      <c r="M214" s="22">
        <f t="shared" si="9"/>
        <v>100</v>
      </c>
      <c r="N214" s="127"/>
      <c r="O214" s="126"/>
      <c r="P214" s="175"/>
      <c r="Q214" s="120"/>
    </row>
    <row r="215" spans="1:17" s="27" customFormat="1" ht="32.25" thickBot="1" x14ac:dyDescent="0.3">
      <c r="A215" s="28"/>
      <c r="B215" s="128"/>
      <c r="C215" s="129"/>
      <c r="D215" s="129"/>
      <c r="E215" s="129"/>
      <c r="F215" s="129"/>
      <c r="G215" s="40"/>
      <c r="H215" s="130" t="s">
        <v>27</v>
      </c>
      <c r="I215" s="131" t="s">
        <v>109</v>
      </c>
      <c r="J215" s="132" t="s">
        <v>110</v>
      </c>
      <c r="K215" s="176">
        <v>2040</v>
      </c>
      <c r="L215" s="176">
        <v>2040</v>
      </c>
      <c r="M215" s="22">
        <f t="shared" si="9"/>
        <v>100</v>
      </c>
      <c r="N215" s="133">
        <f>M215</f>
        <v>100</v>
      </c>
      <c r="O215" s="134"/>
      <c r="P215" s="175"/>
      <c r="Q215" s="135"/>
    </row>
    <row r="216" spans="1:17" s="27" customFormat="1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30.05</v>
      </c>
      <c r="L216" s="20">
        <v>17.399999999999999</v>
      </c>
      <c r="M216" s="22">
        <f t="shared" si="9"/>
        <v>57.903494176372703</v>
      </c>
      <c r="N216" s="118">
        <f>(M216+M217+M218)/3</f>
        <v>82.26412768842053</v>
      </c>
      <c r="O216" s="119">
        <f>(N216+N219)/2</f>
        <v>91.132063844210265</v>
      </c>
      <c r="P216" s="175"/>
      <c r="Q216" s="120"/>
    </row>
    <row r="217" spans="1:17" s="27" customFormat="1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10</v>
      </c>
      <c r="L217" s="20">
        <v>10</v>
      </c>
      <c r="M217" s="22">
        <f t="shared" si="9"/>
        <v>100</v>
      </c>
      <c r="N217" s="125"/>
      <c r="O217" s="126"/>
      <c r="P217" s="175"/>
      <c r="Q217" s="120"/>
    </row>
    <row r="218" spans="1:17" s="27" customFormat="1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90</v>
      </c>
      <c r="L218" s="20">
        <v>80</v>
      </c>
      <c r="M218" s="22">
        <f t="shared" si="9"/>
        <v>88.888888888888886</v>
      </c>
      <c r="N218" s="127"/>
      <c r="O218" s="126"/>
      <c r="P218" s="175"/>
      <c r="Q218" s="120"/>
    </row>
    <row r="219" spans="1:17" s="27" customFormat="1" ht="32.25" thickBot="1" x14ac:dyDescent="0.3">
      <c r="A219" s="152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176">
        <v>24675</v>
      </c>
      <c r="L219" s="176">
        <v>24675</v>
      </c>
      <c r="M219" s="22">
        <f t="shared" si="9"/>
        <v>100</v>
      </c>
      <c r="N219" s="133">
        <f>M219</f>
        <v>100</v>
      </c>
      <c r="O219" s="134"/>
      <c r="P219" s="175"/>
      <c r="Q219" s="135"/>
    </row>
    <row r="220" spans="1:17" customFormat="1" ht="79.5" customHeight="1" thickBot="1" x14ac:dyDescent="0.3">
      <c r="A220" s="153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36" t="s">
        <v>21</v>
      </c>
      <c r="I220" s="137" t="s">
        <v>106</v>
      </c>
      <c r="J220" s="138" t="s">
        <v>23</v>
      </c>
      <c r="K220" s="53">
        <v>30.05</v>
      </c>
      <c r="L220" s="53">
        <v>29.1</v>
      </c>
      <c r="M220" s="22">
        <f t="shared" si="9"/>
        <v>96.838602329450922</v>
      </c>
      <c r="N220" s="118">
        <f>(M220+M221+M222)/3</f>
        <v>98.946200776483636</v>
      </c>
      <c r="O220" s="140">
        <f>(N220+N223)/2</f>
        <v>99.473100388241818</v>
      </c>
      <c r="P220" s="177"/>
      <c r="Q220" s="141"/>
    </row>
    <row r="221" spans="1:17" customFormat="1" ht="78.75" customHeight="1" thickBot="1" x14ac:dyDescent="0.3">
      <c r="A221" s="154"/>
      <c r="B221" s="121"/>
      <c r="C221" s="122"/>
      <c r="D221" s="122"/>
      <c r="E221" s="122"/>
      <c r="F221" s="122"/>
      <c r="G221" s="30"/>
      <c r="H221" s="142" t="s">
        <v>21</v>
      </c>
      <c r="I221" s="137" t="s">
        <v>107</v>
      </c>
      <c r="J221" s="143" t="s">
        <v>23</v>
      </c>
      <c r="K221" s="53">
        <v>10</v>
      </c>
      <c r="L221" s="53">
        <v>12</v>
      </c>
      <c r="M221" s="22">
        <f t="shared" si="9"/>
        <v>100</v>
      </c>
      <c r="N221" s="145"/>
      <c r="O221" s="146"/>
      <c r="P221" s="177"/>
      <c r="Q221" s="141"/>
    </row>
    <row r="222" spans="1:17" customFormat="1" ht="63" customHeight="1" thickBot="1" x14ac:dyDescent="0.3">
      <c r="A222" s="154"/>
      <c r="B222" s="121"/>
      <c r="C222" s="122"/>
      <c r="D222" s="122"/>
      <c r="E222" s="122"/>
      <c r="F222" s="122"/>
      <c r="G222" s="30"/>
      <c r="H222" s="142" t="s">
        <v>21</v>
      </c>
      <c r="I222" s="137" t="s">
        <v>108</v>
      </c>
      <c r="J222" s="143" t="s">
        <v>23</v>
      </c>
      <c r="K222" s="53">
        <v>90</v>
      </c>
      <c r="L222" s="53">
        <v>100</v>
      </c>
      <c r="M222" s="22">
        <f t="shared" si="9"/>
        <v>100</v>
      </c>
      <c r="N222" s="147"/>
      <c r="O222" s="146"/>
      <c r="P222" s="177"/>
      <c r="Q222" s="141"/>
    </row>
    <row r="223" spans="1:17" customFormat="1" ht="32.25" customHeight="1" thickBot="1" x14ac:dyDescent="0.3">
      <c r="A223" s="155"/>
      <c r="B223" s="128"/>
      <c r="C223" s="129"/>
      <c r="D223" s="129"/>
      <c r="E223" s="129"/>
      <c r="F223" s="129"/>
      <c r="G223" s="40"/>
      <c r="H223" s="148" t="s">
        <v>27</v>
      </c>
      <c r="I223" s="131" t="s">
        <v>109</v>
      </c>
      <c r="J223" s="149" t="s">
        <v>110</v>
      </c>
      <c r="K223" s="178">
        <v>3150</v>
      </c>
      <c r="L223" s="178">
        <v>3150</v>
      </c>
      <c r="M223" s="22">
        <f t="shared" si="9"/>
        <v>100</v>
      </c>
      <c r="N223" s="150">
        <f>M223</f>
        <v>100</v>
      </c>
      <c r="O223" s="151"/>
      <c r="P223" s="177"/>
      <c r="Q223" s="144"/>
    </row>
    <row r="224" spans="1:17" customFormat="1" ht="79.5" hidden="1" customHeight="1" thickBot="1" x14ac:dyDescent="0.3">
      <c r="A224" s="153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36" t="s">
        <v>21</v>
      </c>
      <c r="I224" s="137" t="s">
        <v>106</v>
      </c>
      <c r="J224" s="138" t="s">
        <v>23</v>
      </c>
      <c r="K224" s="53"/>
      <c r="L224" s="53"/>
      <c r="M224" s="139" t="e">
        <f>IF(K224/L224*100&gt;100,100,K224/L224*100)</f>
        <v>#DIV/0!</v>
      </c>
      <c r="N224" s="118" t="e">
        <f>(M224+M225+M226)/3</f>
        <v>#DIV/0!</v>
      </c>
      <c r="O224" s="140" t="e">
        <f>(N224+N227)/2</f>
        <v>#DIV/0!</v>
      </c>
      <c r="P224" s="177"/>
      <c r="Q224" s="141"/>
    </row>
    <row r="225" spans="1:17" customFormat="1" ht="78.75" hidden="1" customHeight="1" thickBot="1" x14ac:dyDescent="0.3">
      <c r="A225" s="154"/>
      <c r="B225" s="121"/>
      <c r="C225" s="122"/>
      <c r="D225" s="122"/>
      <c r="E225" s="122"/>
      <c r="F225" s="122"/>
      <c r="G225" s="30"/>
      <c r="H225" s="142" t="s">
        <v>21</v>
      </c>
      <c r="I225" s="137" t="s">
        <v>107</v>
      </c>
      <c r="J225" s="143" t="s">
        <v>23</v>
      </c>
      <c r="K225" s="53"/>
      <c r="L225" s="53"/>
      <c r="M225" s="144" t="e">
        <f>IF(L225/K225*100&gt;100,100,L225/K225*100)</f>
        <v>#DIV/0!</v>
      </c>
      <c r="N225" s="145"/>
      <c r="O225" s="146"/>
      <c r="P225" s="177"/>
      <c r="Q225" s="141"/>
    </row>
    <row r="226" spans="1:17" customFormat="1" ht="63" hidden="1" customHeight="1" thickBot="1" x14ac:dyDescent="0.3">
      <c r="A226" s="154"/>
      <c r="B226" s="121"/>
      <c r="C226" s="122"/>
      <c r="D226" s="122"/>
      <c r="E226" s="122"/>
      <c r="F226" s="122"/>
      <c r="G226" s="30"/>
      <c r="H226" s="142" t="s">
        <v>21</v>
      </c>
      <c r="I226" s="137" t="s">
        <v>108</v>
      </c>
      <c r="J226" s="143" t="s">
        <v>23</v>
      </c>
      <c r="K226" s="53"/>
      <c r="L226" s="53"/>
      <c r="M226" s="144" t="e">
        <f>IF(L226/K226*100&gt;100,100,L226/K226*100)</f>
        <v>#DIV/0!</v>
      </c>
      <c r="N226" s="147"/>
      <c r="O226" s="146"/>
      <c r="P226" s="177"/>
      <c r="Q226" s="141"/>
    </row>
    <row r="227" spans="1:17" customFormat="1" ht="32.25" hidden="1" customHeight="1" thickBot="1" x14ac:dyDescent="0.3">
      <c r="A227" s="155"/>
      <c r="B227" s="128"/>
      <c r="C227" s="129"/>
      <c r="D227" s="129"/>
      <c r="E227" s="129"/>
      <c r="F227" s="129"/>
      <c r="G227" s="40"/>
      <c r="H227" s="148" t="s">
        <v>27</v>
      </c>
      <c r="I227" s="131" t="s">
        <v>109</v>
      </c>
      <c r="J227" s="149" t="s">
        <v>110</v>
      </c>
      <c r="K227" s="53"/>
      <c r="L227" s="53"/>
      <c r="M227" s="150" t="e">
        <f>IF(L227/K227*100&gt;100,100,L227/K227*100)</f>
        <v>#DIV/0!</v>
      </c>
      <c r="N227" s="150" t="e">
        <f>M227</f>
        <v>#DIV/0!</v>
      </c>
      <c r="O227" s="151"/>
      <c r="P227" s="177"/>
      <c r="Q227" s="144"/>
    </row>
    <row r="230" spans="1:17" x14ac:dyDescent="0.25">
      <c r="A230" s="3" t="s">
        <v>137</v>
      </c>
    </row>
    <row r="231" spans="1:17" ht="15.75" x14ac:dyDescent="0.25">
      <c r="B231" s="156"/>
      <c r="C231" s="179"/>
      <c r="D231" s="180"/>
      <c r="E231" s="180"/>
      <c r="F231" s="180"/>
      <c r="G231" s="179"/>
      <c r="H231" s="179"/>
      <c r="I231" s="179"/>
      <c r="J231" s="156"/>
    </row>
    <row r="232" spans="1:17" ht="18.75" x14ac:dyDescent="0.3">
      <c r="A232" s="446" t="s">
        <v>135</v>
      </c>
    </row>
  </sheetData>
  <autoFilter ref="B2:Q227">
    <filterColumn colId="11">
      <filters>
        <filter val="100,0"/>
        <filter val="57,9"/>
        <filter val="61,0"/>
        <filter val="71,9"/>
        <filter val="81,5"/>
        <filter val="83,8"/>
        <filter val="86,1"/>
        <filter val="88,2"/>
        <filter val="88,9"/>
        <filter val="9"/>
        <filter val="90,2"/>
        <filter val="94,2"/>
        <filter val="96,5"/>
        <filter val="96,8"/>
        <filter val="97,8"/>
        <filter val="98,4"/>
        <filter val="98,8"/>
        <filter val="99,3"/>
      </filters>
    </filterColumn>
  </autoFilter>
  <mergeCells count="451">
    <mergeCell ref="N224:N226"/>
    <mergeCell ref="O224:O227"/>
    <mergeCell ref="G220:G223"/>
    <mergeCell ref="N220:N222"/>
    <mergeCell ref="O220:O223"/>
    <mergeCell ref="A224:A227"/>
    <mergeCell ref="B224:B227"/>
    <mergeCell ref="C224:C227"/>
    <mergeCell ref="D224:D227"/>
    <mergeCell ref="E224:E227"/>
    <mergeCell ref="F224:F227"/>
    <mergeCell ref="G224:G227"/>
    <mergeCell ref="A220:A223"/>
    <mergeCell ref="B220:B223"/>
    <mergeCell ref="C220:C223"/>
    <mergeCell ref="D220:D223"/>
    <mergeCell ref="E220:E223"/>
    <mergeCell ref="F220:F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N180:N182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O120:O123"/>
    <mergeCell ref="B116:B119"/>
    <mergeCell ref="C116:C119"/>
    <mergeCell ref="D116:D119"/>
    <mergeCell ref="E116:E119"/>
    <mergeCell ref="F116:F119"/>
    <mergeCell ref="G116:G119"/>
    <mergeCell ref="N108:N110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191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19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35.42578125" style="3" customWidth="1"/>
    <col min="4" max="6" width="8.5703125" hidden="1" customWidth="1"/>
    <col min="7" max="7" width="8.57031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ht="63.75" customHeight="1" thickBot="1" x14ac:dyDescent="0.3">
      <c r="A4" s="14" t="s">
        <v>209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164">
        <v>94.8</v>
      </c>
      <c r="M4" s="22">
        <f>IF(L4/K4*100&gt;100,100,L4/K4*100)</f>
        <v>94.8</v>
      </c>
      <c r="N4" s="23">
        <f>(M4+M5+M6)/3</f>
        <v>95.178947368421063</v>
      </c>
      <c r="O4" s="24">
        <f>(N4+N7)/2</f>
        <v>97.589473684210532</v>
      </c>
      <c r="P4" s="25" t="s">
        <v>24</v>
      </c>
      <c r="Q4" s="26"/>
    </row>
    <row r="5" spans="1:17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95</v>
      </c>
      <c r="L5" s="22">
        <v>86.2</v>
      </c>
      <c r="M5" s="22">
        <f t="shared" ref="M5:M11" si="0">IF(L5/K5*100&gt;100,100,L5/K5*100)</f>
        <v>90.736842105263165</v>
      </c>
      <c r="N5" s="35"/>
      <c r="O5" s="36"/>
      <c r="P5" s="37"/>
      <c r="Q5" s="26"/>
    </row>
    <row r="6" spans="1:17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100</v>
      </c>
      <c r="L6" s="33">
        <v>100</v>
      </c>
      <c r="M6" s="22">
        <f t="shared" si="0"/>
        <v>100</v>
      </c>
      <c r="N6" s="38"/>
      <c r="O6" s="36"/>
      <c r="P6" s="37"/>
      <c r="Q6" s="26"/>
    </row>
    <row r="7" spans="1:17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69">
        <v>57</v>
      </c>
      <c r="L7" s="165">
        <v>57</v>
      </c>
      <c r="M7" s="22">
        <f t="shared" si="0"/>
        <v>100</v>
      </c>
      <c r="N7" s="45">
        <f>M7</f>
        <v>100</v>
      </c>
      <c r="O7" s="46"/>
      <c r="P7" s="37"/>
      <c r="Q7" s="47"/>
    </row>
    <row r="8" spans="1:17" ht="63.75" customHeight="1" thickBot="1" x14ac:dyDescent="0.3">
      <c r="A8" s="2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18" t="s">
        <v>21</v>
      </c>
      <c r="I8" s="18" t="s">
        <v>22</v>
      </c>
      <c r="J8" s="19" t="s">
        <v>23</v>
      </c>
      <c r="K8" s="20">
        <v>100</v>
      </c>
      <c r="L8" s="164">
        <v>100</v>
      </c>
      <c r="M8" s="22">
        <f t="shared" si="0"/>
        <v>100</v>
      </c>
      <c r="N8" s="23">
        <f>(M8+M9+M10)/3</f>
        <v>100</v>
      </c>
      <c r="O8" s="24">
        <f>(N8+N11)/2</f>
        <v>100</v>
      </c>
      <c r="P8" s="37"/>
      <c r="Q8" s="26"/>
    </row>
    <row r="9" spans="1:17" ht="63.75" customHeight="1" thickBot="1" x14ac:dyDescent="0.3">
      <c r="A9" s="28"/>
      <c r="B9" s="58"/>
      <c r="C9" s="30"/>
      <c r="D9" s="30"/>
      <c r="E9" s="30"/>
      <c r="F9" s="30"/>
      <c r="G9" s="30"/>
      <c r="H9" s="31" t="s">
        <v>21</v>
      </c>
      <c r="I9" s="18" t="s">
        <v>25</v>
      </c>
      <c r="J9" s="32" t="s">
        <v>23</v>
      </c>
      <c r="K9" s="33">
        <v>95</v>
      </c>
      <c r="L9" s="22">
        <v>100</v>
      </c>
      <c r="M9" s="22">
        <f t="shared" si="0"/>
        <v>100</v>
      </c>
      <c r="N9" s="35"/>
      <c r="O9" s="36"/>
      <c r="P9" s="37"/>
      <c r="Q9" s="26"/>
    </row>
    <row r="10" spans="1:17" ht="111" customHeight="1" x14ac:dyDescent="0.25">
      <c r="A10" s="28"/>
      <c r="B10" s="58"/>
      <c r="C10" s="30"/>
      <c r="D10" s="30"/>
      <c r="E10" s="30"/>
      <c r="F10" s="30"/>
      <c r="G10" s="30"/>
      <c r="H10" s="31" t="s">
        <v>21</v>
      </c>
      <c r="I10" s="18" t="s">
        <v>26</v>
      </c>
      <c r="J10" s="32" t="s">
        <v>23</v>
      </c>
      <c r="K10" s="33">
        <v>100</v>
      </c>
      <c r="L10" s="33">
        <v>100</v>
      </c>
      <c r="M10" s="22">
        <f t="shared" si="0"/>
        <v>100</v>
      </c>
      <c r="N10" s="38"/>
      <c r="O10" s="36"/>
      <c r="P10" s="37"/>
      <c r="Q10" s="26"/>
    </row>
    <row r="11" spans="1:17" ht="32.25" customHeight="1" thickBot="1" x14ac:dyDescent="0.3">
      <c r="A11" s="28"/>
      <c r="B11" s="66"/>
      <c r="C11" s="40"/>
      <c r="D11" s="40"/>
      <c r="E11" s="40"/>
      <c r="F11" s="40"/>
      <c r="G11" s="40"/>
      <c r="H11" s="41" t="s">
        <v>27</v>
      </c>
      <c r="I11" s="42" t="s">
        <v>28</v>
      </c>
      <c r="J11" s="43" t="s">
        <v>29</v>
      </c>
      <c r="K11" s="69">
        <v>1</v>
      </c>
      <c r="L11" s="165">
        <v>1</v>
      </c>
      <c r="M11" s="22">
        <f t="shared" si="0"/>
        <v>100</v>
      </c>
      <c r="N11" s="45">
        <f>M11</f>
        <v>100</v>
      </c>
      <c r="O11" s="46"/>
      <c r="P11" s="37"/>
      <c r="Q11" s="47"/>
    </row>
    <row r="12" spans="1:17" customFormat="1" ht="63.75" hidden="1" customHeight="1" thickBot="1" x14ac:dyDescent="0.3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thickBot="1" x14ac:dyDescent="0.3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>IF(L14/K14*100&gt;100,100,L14/K14*100)</f>
        <v>#DIV/0!</v>
      </c>
      <c r="N14" s="65"/>
      <c r="O14" s="64"/>
      <c r="P14" s="56"/>
      <c r="Q14" s="57"/>
    </row>
    <row r="15" spans="1:17" customFormat="1" ht="32.25" hidden="1" customHeight="1" thickBot="1" x14ac:dyDescent="0.3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>IF(L15/K15*100&gt;100,100,L15/K15*100)</f>
        <v>#DIV/0!</v>
      </c>
      <c r="N15" s="71" t="e">
        <f>M15</f>
        <v>#DIV/0!</v>
      </c>
      <c r="O15" s="72"/>
      <c r="P15" s="56"/>
      <c r="Q15" s="62"/>
    </row>
    <row r="16" spans="1:17" ht="63.75" customHeight="1" thickBot="1" x14ac:dyDescent="0.3">
      <c r="A16" s="2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18" t="s">
        <v>21</v>
      </c>
      <c r="I16" s="18" t="s">
        <v>22</v>
      </c>
      <c r="J16" s="19" t="s">
        <v>23</v>
      </c>
      <c r="K16" s="20">
        <v>100</v>
      </c>
      <c r="L16" s="164">
        <v>94.8</v>
      </c>
      <c r="M16" s="22">
        <f t="shared" ref="M16:M23" si="1">IF(L16/K16*100&gt;100,100,L16/K16*100)</f>
        <v>94.8</v>
      </c>
      <c r="N16" s="23">
        <f>(M16+M17+M18)/3</f>
        <v>95.178947368421063</v>
      </c>
      <c r="O16" s="24">
        <f>(N16+N19)/2</f>
        <v>97.589473684210532</v>
      </c>
      <c r="P16" s="37"/>
      <c r="Q16" s="26"/>
    </row>
    <row r="17" spans="1:17" ht="63.75" customHeight="1" thickBot="1" x14ac:dyDescent="0.3">
      <c r="A17" s="28"/>
      <c r="B17" s="58"/>
      <c r="C17" s="30"/>
      <c r="D17" s="30"/>
      <c r="E17" s="30"/>
      <c r="F17" s="30"/>
      <c r="G17" s="30"/>
      <c r="H17" s="31" t="s">
        <v>21</v>
      </c>
      <c r="I17" s="18" t="s">
        <v>25</v>
      </c>
      <c r="J17" s="32" t="s">
        <v>23</v>
      </c>
      <c r="K17" s="33">
        <v>95</v>
      </c>
      <c r="L17" s="22">
        <v>86.2</v>
      </c>
      <c r="M17" s="22">
        <f t="shared" si="1"/>
        <v>90.736842105263165</v>
      </c>
      <c r="N17" s="35"/>
      <c r="O17" s="36"/>
      <c r="P17" s="37"/>
      <c r="Q17" s="26"/>
    </row>
    <row r="18" spans="1:17" ht="83.25" customHeight="1" x14ac:dyDescent="0.25">
      <c r="A18" s="28"/>
      <c r="B18" s="58"/>
      <c r="C18" s="30"/>
      <c r="D18" s="30"/>
      <c r="E18" s="30"/>
      <c r="F18" s="30"/>
      <c r="G18" s="30"/>
      <c r="H18" s="31" t="s">
        <v>21</v>
      </c>
      <c r="I18" s="18" t="s">
        <v>26</v>
      </c>
      <c r="J18" s="32" t="s">
        <v>23</v>
      </c>
      <c r="K18" s="33">
        <v>100</v>
      </c>
      <c r="L18" s="33">
        <v>100</v>
      </c>
      <c r="M18" s="22">
        <f t="shared" si="1"/>
        <v>100</v>
      </c>
      <c r="N18" s="38"/>
      <c r="O18" s="36"/>
      <c r="P18" s="37"/>
      <c r="Q18" s="26"/>
    </row>
    <row r="19" spans="1:17" ht="32.25" customHeight="1" thickBot="1" x14ac:dyDescent="0.3">
      <c r="A19" s="28"/>
      <c r="B19" s="66"/>
      <c r="C19" s="40"/>
      <c r="D19" s="40"/>
      <c r="E19" s="40"/>
      <c r="F19" s="40"/>
      <c r="G19" s="40"/>
      <c r="H19" s="41" t="s">
        <v>27</v>
      </c>
      <c r="I19" s="42" t="s">
        <v>28</v>
      </c>
      <c r="J19" s="43" t="s">
        <v>29</v>
      </c>
      <c r="K19" s="69">
        <v>1</v>
      </c>
      <c r="L19" s="165">
        <v>1</v>
      </c>
      <c r="M19" s="22">
        <f t="shared" si="1"/>
        <v>100</v>
      </c>
      <c r="N19" s="45">
        <f>M19</f>
        <v>100</v>
      </c>
      <c r="O19" s="46"/>
      <c r="P19" s="37"/>
      <c r="Q19" s="47"/>
    </row>
    <row r="20" spans="1:17" ht="63.75" customHeight="1" thickBot="1" x14ac:dyDescent="0.3">
      <c r="A20" s="2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18" t="s">
        <v>21</v>
      </c>
      <c r="I20" s="18" t="s">
        <v>22</v>
      </c>
      <c r="J20" s="19" t="s">
        <v>23</v>
      </c>
      <c r="K20" s="20">
        <v>100</v>
      </c>
      <c r="L20" s="164">
        <v>100</v>
      </c>
      <c r="M20" s="22">
        <f t="shared" si="1"/>
        <v>100</v>
      </c>
      <c r="N20" s="23">
        <f>(M20+M21+M22)/3</f>
        <v>100</v>
      </c>
      <c r="O20" s="24">
        <f>(N20+N23)/2</f>
        <v>100</v>
      </c>
      <c r="P20" s="37"/>
      <c r="Q20" s="26"/>
    </row>
    <row r="21" spans="1:17" ht="63.75" customHeight="1" thickBot="1" x14ac:dyDescent="0.3">
      <c r="A21" s="28"/>
      <c r="B21" s="58"/>
      <c r="C21" s="30"/>
      <c r="D21" s="30"/>
      <c r="E21" s="30"/>
      <c r="F21" s="30"/>
      <c r="G21" s="30"/>
      <c r="H21" s="31" t="s">
        <v>21</v>
      </c>
      <c r="I21" s="18" t="s">
        <v>25</v>
      </c>
      <c r="J21" s="32" t="s">
        <v>23</v>
      </c>
      <c r="K21" s="20">
        <v>95</v>
      </c>
      <c r="L21" s="20">
        <v>100</v>
      </c>
      <c r="M21" s="22">
        <f t="shared" si="1"/>
        <v>100</v>
      </c>
      <c r="N21" s="35"/>
      <c r="O21" s="36"/>
      <c r="P21" s="37"/>
      <c r="Q21" s="26"/>
    </row>
    <row r="22" spans="1:17" ht="111" customHeight="1" x14ac:dyDescent="0.25">
      <c r="A22" s="28"/>
      <c r="B22" s="58"/>
      <c r="C22" s="30"/>
      <c r="D22" s="30"/>
      <c r="E22" s="30"/>
      <c r="F22" s="30"/>
      <c r="G22" s="30"/>
      <c r="H22" s="31" t="s">
        <v>21</v>
      </c>
      <c r="I22" s="18" t="s">
        <v>26</v>
      </c>
      <c r="J22" s="32" t="s">
        <v>23</v>
      </c>
      <c r="K22" s="20">
        <v>100</v>
      </c>
      <c r="L22" s="20">
        <v>100</v>
      </c>
      <c r="M22" s="22">
        <f t="shared" si="1"/>
        <v>100</v>
      </c>
      <c r="N22" s="38"/>
      <c r="O22" s="36"/>
      <c r="P22" s="37"/>
      <c r="Q22" s="26"/>
    </row>
    <row r="23" spans="1:17" ht="32.25" customHeight="1" thickBot="1" x14ac:dyDescent="0.3">
      <c r="A23" s="28"/>
      <c r="B23" s="66"/>
      <c r="C23" s="40"/>
      <c r="D23" s="40"/>
      <c r="E23" s="40"/>
      <c r="F23" s="40"/>
      <c r="G23" s="40"/>
      <c r="H23" s="41" t="s">
        <v>27</v>
      </c>
      <c r="I23" s="42" t="s">
        <v>28</v>
      </c>
      <c r="J23" s="43" t="s">
        <v>29</v>
      </c>
      <c r="K23" s="69">
        <v>1</v>
      </c>
      <c r="L23" s="165">
        <v>1</v>
      </c>
      <c r="M23" s="22">
        <f t="shared" si="1"/>
        <v>100</v>
      </c>
      <c r="N23" s="45">
        <f>M23</f>
        <v>100</v>
      </c>
      <c r="O23" s="46"/>
      <c r="P23" s="37"/>
      <c r="Q23" s="47"/>
    </row>
    <row r="24" spans="1:17" customFormat="1" ht="63.75" hidden="1" customHeight="1" thickBot="1" x14ac:dyDescent="0.3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thickBot="1" x14ac:dyDescent="0.3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thickBot="1" x14ac:dyDescent="0.3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thickBot="1" x14ac:dyDescent="0.3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thickBot="1" x14ac:dyDescent="0.3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thickBot="1" x14ac:dyDescent="0.3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thickBot="1" x14ac:dyDescent="0.3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thickBot="1" x14ac:dyDescent="0.3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thickBot="1" x14ac:dyDescent="0.3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thickBot="1" x14ac:dyDescent="0.3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thickBot="1" x14ac:dyDescent="0.3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thickBot="1" x14ac:dyDescent="0.3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customFormat="1" ht="63.75" customHeight="1" thickBot="1" x14ac:dyDescent="0.3">
      <c r="A40" s="4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50" t="s">
        <v>21</v>
      </c>
      <c r="I40" s="51" t="s">
        <v>22</v>
      </c>
      <c r="J40" s="52" t="s">
        <v>23</v>
      </c>
      <c r="K40" s="53">
        <v>100</v>
      </c>
      <c r="L40" s="54">
        <v>100</v>
      </c>
      <c r="M40" s="54">
        <f>IF(K40/L40*100&gt;100,100,K40/L40*100)</f>
        <v>100</v>
      </c>
      <c r="N40" s="23">
        <f>(M40+M41+M42)/3</f>
        <v>100</v>
      </c>
      <c r="O40" s="55">
        <f>(N40+N43)/2</f>
        <v>100</v>
      </c>
      <c r="P40" s="56"/>
      <c r="Q40" s="57"/>
    </row>
    <row r="41" spans="1:17" customFormat="1" ht="63.75" customHeight="1" thickBot="1" x14ac:dyDescent="0.3">
      <c r="A41" s="48"/>
      <c r="B41" s="58"/>
      <c r="C41" s="30"/>
      <c r="D41" s="30"/>
      <c r="E41" s="30"/>
      <c r="F41" s="30"/>
      <c r="G41" s="30"/>
      <c r="H41" s="59" t="s">
        <v>21</v>
      </c>
      <c r="I41" s="51" t="s">
        <v>25</v>
      </c>
      <c r="J41" s="60" t="s">
        <v>23</v>
      </c>
      <c r="K41" s="61">
        <v>95</v>
      </c>
      <c r="L41" s="62">
        <v>100</v>
      </c>
      <c r="M41" s="62">
        <f>IF(L41/K41*100&gt;100,100,L41/K41*100)</f>
        <v>100</v>
      </c>
      <c r="N41" s="63"/>
      <c r="O41" s="64"/>
      <c r="P41" s="56"/>
      <c r="Q41" s="57"/>
    </row>
    <row r="42" spans="1:17" customFormat="1" ht="111" customHeight="1" x14ac:dyDescent="0.25">
      <c r="A42" s="48"/>
      <c r="B42" s="58"/>
      <c r="C42" s="30"/>
      <c r="D42" s="30"/>
      <c r="E42" s="30"/>
      <c r="F42" s="30"/>
      <c r="G42" s="30"/>
      <c r="H42" s="59" t="s">
        <v>21</v>
      </c>
      <c r="I42" s="51" t="s">
        <v>26</v>
      </c>
      <c r="J42" s="60" t="s">
        <v>23</v>
      </c>
      <c r="K42" s="61">
        <v>100</v>
      </c>
      <c r="L42" s="61">
        <v>100</v>
      </c>
      <c r="M42" s="62">
        <f>IF(L42/K42*100&gt;100,100,L42/K42*100)</f>
        <v>100</v>
      </c>
      <c r="N42" s="65"/>
      <c r="O42" s="64"/>
      <c r="P42" s="56"/>
      <c r="Q42" s="57"/>
    </row>
    <row r="43" spans="1:17" customFormat="1" ht="32.25" customHeight="1" thickBot="1" x14ac:dyDescent="0.3">
      <c r="A43" s="48"/>
      <c r="B43" s="66"/>
      <c r="C43" s="40"/>
      <c r="D43" s="40"/>
      <c r="E43" s="40"/>
      <c r="F43" s="40"/>
      <c r="G43" s="40"/>
      <c r="H43" s="67" t="s">
        <v>27</v>
      </c>
      <c r="I43" s="42" t="s">
        <v>28</v>
      </c>
      <c r="J43" s="68" t="s">
        <v>29</v>
      </c>
      <c r="K43" s="69">
        <v>4</v>
      </c>
      <c r="L43" s="165">
        <v>4</v>
      </c>
      <c r="M43" s="71">
        <f>IF(L43/K43*100&gt;100,100,L43/K43*100)</f>
        <v>100</v>
      </c>
      <c r="N43" s="71">
        <f>M43</f>
        <v>100</v>
      </c>
      <c r="O43" s="72"/>
      <c r="P43" s="56"/>
      <c r="Q43" s="62"/>
    </row>
    <row r="44" spans="1:17" customFormat="1" ht="63.75" hidden="1" customHeight="1" thickBot="1" x14ac:dyDescent="0.3">
      <c r="A44" s="4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/>
      <c r="L44" s="54"/>
      <c r="M44" s="54" t="e">
        <f>IF(K44/L44*100&gt;100,100,K44/L44*100)</f>
        <v>#DIV/0!</v>
      </c>
      <c r="N44" s="23" t="e">
        <f>(M44+M45+M46)/3</f>
        <v>#DIV/0!</v>
      </c>
      <c r="O44" s="55" t="e">
        <f>(N44+N47)/2</f>
        <v>#DIV/0!</v>
      </c>
      <c r="P44" s="56"/>
      <c r="Q44" s="57"/>
    </row>
    <row r="45" spans="1:17" customFormat="1" ht="63.75" hidden="1" customHeight="1" thickBot="1" x14ac:dyDescent="0.3">
      <c r="A45" s="48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/>
      <c r="L45" s="62"/>
      <c r="M45" s="62" t="e">
        <f>IF(L45/K45*100&gt;100,100,L45/K45*100)</f>
        <v>#DIV/0!</v>
      </c>
      <c r="N45" s="63"/>
      <c r="O45" s="64"/>
      <c r="P45" s="56"/>
      <c r="Q45" s="57"/>
    </row>
    <row r="46" spans="1:17" customFormat="1" ht="111" hidden="1" customHeight="1" x14ac:dyDescent="0.25">
      <c r="A46" s="48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/>
      <c r="L46" s="61"/>
      <c r="M46" s="62" t="e">
        <f>IF(L46/K46*100&gt;100,100,L46/K46*100)</f>
        <v>#DIV/0!</v>
      </c>
      <c r="N46" s="65"/>
      <c r="O46" s="64"/>
      <c r="P46" s="56"/>
      <c r="Q46" s="57"/>
    </row>
    <row r="47" spans="1:17" customFormat="1" ht="32.25" hidden="1" customHeight="1" thickBot="1" x14ac:dyDescent="0.3">
      <c r="A47" s="48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69"/>
      <c r="L47" s="70"/>
      <c r="M47" s="71" t="e">
        <f>IF(L47/K47*100&gt;100,100,L47/K47*100)</f>
        <v>#DIV/0!</v>
      </c>
      <c r="N47" s="71" t="e">
        <f>M47</f>
        <v>#DIV/0!</v>
      </c>
      <c r="O47" s="72"/>
      <c r="P47" s="56"/>
      <c r="Q47" s="62"/>
    </row>
    <row r="48" spans="1:17" customFormat="1" ht="63.75" hidden="1" customHeight="1" thickBot="1" x14ac:dyDescent="0.3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2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2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2"/>
        <v>#DIV/0!</v>
      </c>
      <c r="N51" s="71" t="e">
        <f>M51</f>
        <v>#DIV/0!</v>
      </c>
      <c r="O51" s="72"/>
      <c r="P51" s="56"/>
      <c r="Q51" s="62"/>
    </row>
    <row r="52" spans="1:17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2"/>
        <v>100</v>
      </c>
      <c r="N52" s="23">
        <f>(M52+M53+M54)/3</f>
        <v>96.912280701754398</v>
      </c>
      <c r="O52" s="24">
        <f>(N52+N55)/2</f>
        <v>98.456140350877206</v>
      </c>
      <c r="P52" s="37"/>
      <c r="Q52" s="26"/>
    </row>
    <row r="53" spans="1:17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95</v>
      </c>
      <c r="L53" s="22">
        <v>86.2</v>
      </c>
      <c r="M53" s="22">
        <f t="shared" si="2"/>
        <v>90.736842105263165</v>
      </c>
      <c r="N53" s="35"/>
      <c r="O53" s="36"/>
      <c r="P53" s="37"/>
      <c r="Q53" s="26"/>
    </row>
    <row r="54" spans="1:17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2"/>
        <v>100</v>
      </c>
      <c r="N54" s="38"/>
      <c r="O54" s="36"/>
      <c r="P54" s="37"/>
      <c r="Q54" s="26"/>
    </row>
    <row r="55" spans="1:17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618</v>
      </c>
      <c r="L55" s="165">
        <v>618</v>
      </c>
      <c r="M55" s="22">
        <f t="shared" si="2"/>
        <v>100</v>
      </c>
      <c r="N55" s="45">
        <f>M55</f>
        <v>100</v>
      </c>
      <c r="O55" s="46"/>
      <c r="P55" s="37"/>
      <c r="Q55" s="47"/>
    </row>
    <row r="56" spans="1:17" customFormat="1" ht="63.75" hidden="1" customHeight="1" thickBot="1" x14ac:dyDescent="0.3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/>
      <c r="L56" s="54"/>
      <c r="M56" s="54" t="e">
        <f>IF(K56/L56*100&gt;100,100,K56/L56*100)</f>
        <v>#DIV/0!</v>
      </c>
      <c r="N56" s="23" t="e">
        <f>(M56+M57+M58)/3</f>
        <v>#DIV/0!</v>
      </c>
      <c r="O56" s="55" t="e">
        <f>(N56+N59)/2</f>
        <v>#DIV/0!</v>
      </c>
      <c r="P56" s="56"/>
      <c r="Q56" s="57"/>
    </row>
    <row r="57" spans="1:17" customFormat="1" ht="63.75" hidden="1" customHeight="1" thickBot="1" x14ac:dyDescent="0.3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/>
      <c r="L57" s="62"/>
      <c r="M57" s="62" t="e">
        <f>IF(L57/K57*100&gt;100,100,L57/K57*100)</f>
        <v>#DIV/0!</v>
      </c>
      <c r="N57" s="63"/>
      <c r="O57" s="64"/>
      <c r="P57" s="56"/>
      <c r="Q57" s="57"/>
    </row>
    <row r="58" spans="1:17" customFormat="1" ht="111" hidden="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/>
      <c r="L58" s="61"/>
      <c r="M58" s="62" t="e">
        <f>IF(L58/K58*100&gt;100,100,L58/K58*100)</f>
        <v>#DIV/0!</v>
      </c>
      <c r="N58" s="65"/>
      <c r="O58" s="64"/>
      <c r="P58" s="56"/>
      <c r="Q58" s="57"/>
    </row>
    <row r="59" spans="1:17" customFormat="1" ht="32.25" hidden="1" customHeight="1" thickBot="1" x14ac:dyDescent="0.3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/>
      <c r="L59" s="70"/>
      <c r="M59" s="71" t="e">
        <f>IF(L59/K59*100&gt;100,100,L59/K59*100)</f>
        <v>#DIV/0!</v>
      </c>
      <c r="N59" s="71" t="e">
        <f>M59</f>
        <v>#DIV/0!</v>
      </c>
      <c r="O59" s="72"/>
      <c r="P59" s="56"/>
      <c r="Q59" s="62"/>
    </row>
    <row r="60" spans="1:17" customFormat="1" ht="63.75" hidden="1" customHeight="1" thickBot="1" x14ac:dyDescent="0.3">
      <c r="A60" s="4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thickBot="1" x14ac:dyDescent="0.3">
      <c r="A61" s="48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48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>IF(L62/K62*100&gt;100,100,L62/K62*100)</f>
        <v>#DIV/0!</v>
      </c>
      <c r="N62" s="65"/>
      <c r="O62" s="64"/>
      <c r="P62" s="56"/>
      <c r="Q62" s="57"/>
    </row>
    <row r="63" spans="1:17" customFormat="1" ht="32.25" hidden="1" customHeight="1" thickBot="1" x14ac:dyDescent="0.3">
      <c r="A63" s="48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>IF(L63/K63*100&gt;100,100,L63/K63*100)</f>
        <v>#DIV/0!</v>
      </c>
      <c r="N63" s="71" t="e">
        <f>M63</f>
        <v>#DIV/0!</v>
      </c>
      <c r="O63" s="72"/>
      <c r="P63" s="56"/>
      <c r="Q63" s="62"/>
    </row>
    <row r="64" spans="1:17" ht="63.75" customHeight="1" thickBot="1" x14ac:dyDescent="0.3">
      <c r="A64" s="2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18" t="s">
        <v>21</v>
      </c>
      <c r="I64" s="18" t="s">
        <v>22</v>
      </c>
      <c r="J64" s="19" t="s">
        <v>23</v>
      </c>
      <c r="K64" s="20">
        <v>100</v>
      </c>
      <c r="L64" s="164">
        <v>100</v>
      </c>
      <c r="M64" s="22">
        <f t="shared" ref="M64:M71" si="3">IF(L64/K64*100&gt;100,100,L64/K64*100)</f>
        <v>100</v>
      </c>
      <c r="N64" s="23">
        <f>(M64+M65+M66)/3</f>
        <v>100</v>
      </c>
      <c r="O64" s="24">
        <f>(N64+N67)/2</f>
        <v>100</v>
      </c>
      <c r="P64" s="37"/>
      <c r="Q64" s="26"/>
    </row>
    <row r="65" spans="1:17" ht="63.75" customHeight="1" thickBot="1" x14ac:dyDescent="0.3">
      <c r="A65" s="28"/>
      <c r="B65" s="58"/>
      <c r="C65" s="30"/>
      <c r="D65" s="30"/>
      <c r="E65" s="30"/>
      <c r="F65" s="30"/>
      <c r="G65" s="30"/>
      <c r="H65" s="31" t="s">
        <v>21</v>
      </c>
      <c r="I65" s="18" t="s">
        <v>25</v>
      </c>
      <c r="J65" s="32" t="s">
        <v>23</v>
      </c>
      <c r="K65" s="33">
        <v>95</v>
      </c>
      <c r="L65" s="22">
        <v>100</v>
      </c>
      <c r="M65" s="22">
        <f t="shared" si="3"/>
        <v>100</v>
      </c>
      <c r="N65" s="98"/>
      <c r="O65" s="99"/>
      <c r="P65" s="37"/>
      <c r="Q65" s="26"/>
    </row>
    <row r="66" spans="1:17" ht="111" customHeight="1" x14ac:dyDescent="0.25">
      <c r="A66" s="28"/>
      <c r="B66" s="58"/>
      <c r="C66" s="30"/>
      <c r="D66" s="30"/>
      <c r="E66" s="30"/>
      <c r="F66" s="30"/>
      <c r="G66" s="30"/>
      <c r="H66" s="31" t="s">
        <v>21</v>
      </c>
      <c r="I66" s="18" t="s">
        <v>26</v>
      </c>
      <c r="J66" s="32" t="s">
        <v>23</v>
      </c>
      <c r="K66" s="33">
        <v>98</v>
      </c>
      <c r="L66" s="33">
        <v>100</v>
      </c>
      <c r="M66" s="22">
        <f t="shared" si="3"/>
        <v>100</v>
      </c>
      <c r="N66" s="100"/>
      <c r="O66" s="99"/>
      <c r="P66" s="37"/>
      <c r="Q66" s="26"/>
    </row>
    <row r="67" spans="1:17" ht="32.25" customHeight="1" thickBot="1" x14ac:dyDescent="0.3">
      <c r="A67" s="28"/>
      <c r="B67" s="66"/>
      <c r="C67" s="40"/>
      <c r="D67" s="40"/>
      <c r="E67" s="40"/>
      <c r="F67" s="40"/>
      <c r="G67" s="40"/>
      <c r="H67" s="41" t="s">
        <v>27</v>
      </c>
      <c r="I67" s="42" t="s">
        <v>28</v>
      </c>
      <c r="J67" s="43" t="s">
        <v>29</v>
      </c>
      <c r="K67" s="69">
        <v>1</v>
      </c>
      <c r="L67" s="165">
        <v>1</v>
      </c>
      <c r="M67" s="22">
        <f t="shared" si="3"/>
        <v>100</v>
      </c>
      <c r="N67" s="45">
        <f>M67</f>
        <v>100</v>
      </c>
      <c r="O67" s="101"/>
      <c r="P67" s="37"/>
      <c r="Q67" s="47"/>
    </row>
    <row r="68" spans="1:17" ht="63.75" customHeight="1" thickBot="1" x14ac:dyDescent="0.3">
      <c r="A68" s="2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18" t="s">
        <v>21</v>
      </c>
      <c r="I68" s="18" t="s">
        <v>22</v>
      </c>
      <c r="J68" s="19" t="s">
        <v>23</v>
      </c>
      <c r="K68" s="20">
        <v>100</v>
      </c>
      <c r="L68" s="164">
        <v>100</v>
      </c>
      <c r="M68" s="22">
        <f t="shared" si="3"/>
        <v>100</v>
      </c>
      <c r="N68" s="23">
        <f>(M68+M69+M70)/3</f>
        <v>100</v>
      </c>
      <c r="O68" s="24">
        <f>(N68+N71)/2</f>
        <v>100</v>
      </c>
      <c r="P68" s="37"/>
      <c r="Q68" s="26"/>
    </row>
    <row r="69" spans="1:17" ht="63.75" customHeight="1" thickBot="1" x14ac:dyDescent="0.3">
      <c r="A69" s="28"/>
      <c r="B69" s="58"/>
      <c r="C69" s="30"/>
      <c r="D69" s="30"/>
      <c r="E69" s="30"/>
      <c r="F69" s="30"/>
      <c r="G69" s="30"/>
      <c r="H69" s="31" t="s">
        <v>21</v>
      </c>
      <c r="I69" s="18" t="s">
        <v>25</v>
      </c>
      <c r="J69" s="32" t="s">
        <v>23</v>
      </c>
      <c r="K69" s="20">
        <v>95</v>
      </c>
      <c r="L69" s="164">
        <v>100</v>
      </c>
      <c r="M69" s="22">
        <f t="shared" si="3"/>
        <v>100</v>
      </c>
      <c r="N69" s="98"/>
      <c r="O69" s="99"/>
      <c r="P69" s="37"/>
      <c r="Q69" s="26"/>
    </row>
    <row r="70" spans="1:17" ht="111" customHeight="1" x14ac:dyDescent="0.25">
      <c r="A70" s="28"/>
      <c r="B70" s="58"/>
      <c r="C70" s="30"/>
      <c r="D70" s="30"/>
      <c r="E70" s="30"/>
      <c r="F70" s="30"/>
      <c r="G70" s="30"/>
      <c r="H70" s="31" t="s">
        <v>21</v>
      </c>
      <c r="I70" s="18" t="s">
        <v>26</v>
      </c>
      <c r="J70" s="32" t="s">
        <v>23</v>
      </c>
      <c r="K70" s="20">
        <v>98</v>
      </c>
      <c r="L70" s="164">
        <v>100</v>
      </c>
      <c r="M70" s="22">
        <f t="shared" si="3"/>
        <v>100</v>
      </c>
      <c r="N70" s="100"/>
      <c r="O70" s="99"/>
      <c r="P70" s="37"/>
      <c r="Q70" s="26"/>
    </row>
    <row r="71" spans="1:17" ht="32.25" customHeight="1" thickBot="1" x14ac:dyDescent="0.3">
      <c r="A71" s="28"/>
      <c r="B71" s="66"/>
      <c r="C71" s="40"/>
      <c r="D71" s="40"/>
      <c r="E71" s="40"/>
      <c r="F71" s="40"/>
      <c r="G71" s="40"/>
      <c r="H71" s="41" t="s">
        <v>27</v>
      </c>
      <c r="I71" s="42" t="s">
        <v>28</v>
      </c>
      <c r="J71" s="43" t="s">
        <v>29</v>
      </c>
      <c r="K71" s="69">
        <v>2</v>
      </c>
      <c r="L71" s="165">
        <v>2</v>
      </c>
      <c r="M71" s="22">
        <f t="shared" si="3"/>
        <v>100</v>
      </c>
      <c r="N71" s="45">
        <f>M71</f>
        <v>100</v>
      </c>
      <c r="O71" s="101"/>
      <c r="P71" s="37"/>
      <c r="Q71" s="47"/>
    </row>
    <row r="72" spans="1:17" customFormat="1" ht="63.75" hidden="1" customHeight="1" thickBot="1" x14ac:dyDescent="0.3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>IF(L74/K74*100&gt;100,100,L74/K74*100)</f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>IF(L75/K75*100&gt;100,100,L75/K75*100)</f>
        <v>#DIV/0!</v>
      </c>
      <c r="N75" s="94" t="e">
        <f>M75</f>
        <v>#DIV/0!</v>
      </c>
      <c r="O75" s="95"/>
      <c r="P75" s="56"/>
      <c r="Q75" s="87"/>
    </row>
    <row r="76" spans="1:17" customFormat="1" ht="63.75" hidden="1" customHeight="1" thickBot="1" x14ac:dyDescent="0.3">
      <c r="A76" s="4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78" t="s">
        <v>21</v>
      </c>
      <c r="I76" s="51" t="s">
        <v>22</v>
      </c>
      <c r="J76" s="79" t="s">
        <v>23</v>
      </c>
      <c r="K76" s="80"/>
      <c r="L76" s="81"/>
      <c r="M76" s="81" t="e">
        <f>IF(K76/L76*100&gt;100,100,K76/L76*100)</f>
        <v>#DIV/0!</v>
      </c>
      <c r="N76" s="23" t="e">
        <f>(M76+M77+M78)/3</f>
        <v>#DIV/0!</v>
      </c>
      <c r="O76" s="82" t="e">
        <f>(N76+N79)/2</f>
        <v>#DIV/0!</v>
      </c>
      <c r="P76" s="56"/>
      <c r="Q76" s="83"/>
    </row>
    <row r="77" spans="1:17" customFormat="1" ht="63.75" hidden="1" customHeight="1" thickBot="1" x14ac:dyDescent="0.3">
      <c r="A77" s="48"/>
      <c r="B77" s="58"/>
      <c r="C77" s="30"/>
      <c r="D77" s="30"/>
      <c r="E77" s="30"/>
      <c r="F77" s="30"/>
      <c r="G77" s="30"/>
      <c r="H77" s="84" t="s">
        <v>21</v>
      </c>
      <c r="I77" s="51" t="s">
        <v>25</v>
      </c>
      <c r="J77" s="85" t="s">
        <v>23</v>
      </c>
      <c r="K77" s="86"/>
      <c r="L77" s="87"/>
      <c r="M77" s="87" t="e">
        <f>IF(L77/K77*100&gt;100,100,L77/K77*100)</f>
        <v>#DIV/0!</v>
      </c>
      <c r="N77" s="88"/>
      <c r="O77" s="89"/>
      <c r="P77" s="56"/>
      <c r="Q77" s="83"/>
    </row>
    <row r="78" spans="1:17" customFormat="1" ht="111" hidden="1" customHeight="1" x14ac:dyDescent="0.25">
      <c r="A78" s="48"/>
      <c r="B78" s="58"/>
      <c r="C78" s="30"/>
      <c r="D78" s="30"/>
      <c r="E78" s="30"/>
      <c r="F78" s="30"/>
      <c r="G78" s="30"/>
      <c r="H78" s="84" t="s">
        <v>21</v>
      </c>
      <c r="I78" s="51" t="s">
        <v>26</v>
      </c>
      <c r="J78" s="85" t="s">
        <v>23</v>
      </c>
      <c r="K78" s="86"/>
      <c r="L78" s="86"/>
      <c r="M78" s="87" t="e">
        <f>IF(L78/K78*100&gt;100,100,L78/K78*100)</f>
        <v>#DIV/0!</v>
      </c>
      <c r="N78" s="90"/>
      <c r="O78" s="89"/>
      <c r="P78" s="56"/>
      <c r="Q78" s="83"/>
    </row>
    <row r="79" spans="1:17" customFormat="1" ht="32.25" hidden="1" customHeight="1" thickBot="1" x14ac:dyDescent="0.3">
      <c r="A79" s="48"/>
      <c r="B79" s="66"/>
      <c r="C79" s="40"/>
      <c r="D79" s="40"/>
      <c r="E79" s="40"/>
      <c r="F79" s="40"/>
      <c r="G79" s="40"/>
      <c r="H79" s="92" t="s">
        <v>27</v>
      </c>
      <c r="I79" s="42" t="s">
        <v>28</v>
      </c>
      <c r="J79" s="93" t="s">
        <v>29</v>
      </c>
      <c r="K79" s="69"/>
      <c r="L79" s="70"/>
      <c r="M79" s="94" t="e">
        <f>IF(L79/K79*100&gt;100,100,L79/K79*100)</f>
        <v>#DIV/0!</v>
      </c>
      <c r="N79" s="94" t="e">
        <f>M79</f>
        <v>#DIV/0!</v>
      </c>
      <c r="O79" s="95"/>
      <c r="P79" s="56"/>
      <c r="Q79" s="87"/>
    </row>
    <row r="80" spans="1:17" customFormat="1" ht="63.75" hidden="1" customHeight="1" thickBot="1" x14ac:dyDescent="0.3">
      <c r="A80" s="4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78" t="s">
        <v>21</v>
      </c>
      <c r="I80" s="51" t="s">
        <v>22</v>
      </c>
      <c r="J80" s="79" t="s">
        <v>23</v>
      </c>
      <c r="K80" s="80"/>
      <c r="L80" s="81"/>
      <c r="M80" s="81" t="e">
        <f>IF(K80/L80*100&gt;100,100,K80/L80*100)</f>
        <v>#DIV/0!</v>
      </c>
      <c r="N80" s="23" t="e">
        <f>(M80+M81+M82)/3</f>
        <v>#DIV/0!</v>
      </c>
      <c r="O80" s="82" t="e">
        <f>(N80+N83)/2</f>
        <v>#DIV/0!</v>
      </c>
      <c r="P80" s="56"/>
      <c r="Q80" s="83"/>
    </row>
    <row r="81" spans="1:17" customFormat="1" ht="63.75" hidden="1" customHeight="1" thickBot="1" x14ac:dyDescent="0.3">
      <c r="A81" s="48"/>
      <c r="B81" s="58"/>
      <c r="C81" s="30"/>
      <c r="D81" s="30"/>
      <c r="E81" s="30"/>
      <c r="F81" s="30"/>
      <c r="G81" s="30"/>
      <c r="H81" s="84" t="s">
        <v>21</v>
      </c>
      <c r="I81" s="51" t="s">
        <v>25</v>
      </c>
      <c r="J81" s="85" t="s">
        <v>23</v>
      </c>
      <c r="K81" s="86"/>
      <c r="L81" s="87"/>
      <c r="M81" s="87" t="e">
        <f>IF(L81/K81*100&gt;100,100,L81/K81*100)</f>
        <v>#DIV/0!</v>
      </c>
      <c r="N81" s="88"/>
      <c r="O81" s="89"/>
      <c r="P81" s="56"/>
      <c r="Q81" s="83"/>
    </row>
    <row r="82" spans="1:17" customFormat="1" ht="111" hidden="1" customHeight="1" x14ac:dyDescent="0.25">
      <c r="A82" s="48"/>
      <c r="B82" s="58"/>
      <c r="C82" s="30"/>
      <c r="D82" s="30"/>
      <c r="E82" s="30"/>
      <c r="F82" s="30"/>
      <c r="G82" s="30"/>
      <c r="H82" s="84" t="s">
        <v>21</v>
      </c>
      <c r="I82" s="51" t="s">
        <v>26</v>
      </c>
      <c r="J82" s="85" t="s">
        <v>23</v>
      </c>
      <c r="K82" s="86"/>
      <c r="L82" s="86"/>
      <c r="M82" s="87" t="e">
        <f>IF(L82/K82*100&gt;100,100,L82/K82*100)</f>
        <v>#DIV/0!</v>
      </c>
      <c r="N82" s="90"/>
      <c r="O82" s="89"/>
      <c r="P82" s="56"/>
      <c r="Q82" s="83"/>
    </row>
    <row r="83" spans="1:17" customFormat="1" ht="32.25" hidden="1" customHeight="1" thickBot="1" x14ac:dyDescent="0.3">
      <c r="A83" s="48"/>
      <c r="B83" s="66"/>
      <c r="C83" s="40"/>
      <c r="D83" s="40"/>
      <c r="E83" s="40"/>
      <c r="F83" s="40"/>
      <c r="G83" s="40"/>
      <c r="H83" s="92" t="s">
        <v>27</v>
      </c>
      <c r="I83" s="42" t="s">
        <v>28</v>
      </c>
      <c r="J83" s="93" t="s">
        <v>29</v>
      </c>
      <c r="K83" s="69"/>
      <c r="L83" s="70"/>
      <c r="M83" s="94" t="e">
        <f>IF(L83/K83*100&gt;100,100,L83/K83*100)</f>
        <v>#DIV/0!</v>
      </c>
      <c r="N83" s="94" t="e">
        <f>M83</f>
        <v>#DIV/0!</v>
      </c>
      <c r="O83" s="95"/>
      <c r="P83" s="56"/>
      <c r="Q83" s="8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 t="shared" ref="M93:M99" si="4"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 t="shared" si="4"/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 t="shared" si="4"/>
        <v>#DIV/0!</v>
      </c>
      <c r="N95" s="94" t="e">
        <f>M95</f>
        <v>#DIV/0!</v>
      </c>
      <c r="O95" s="95"/>
      <c r="P95" s="56"/>
      <c r="Q95" s="87"/>
    </row>
    <row r="96" spans="1:17" ht="63.75" customHeight="1" thickBot="1" x14ac:dyDescent="0.3">
      <c r="A96" s="2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18" t="s">
        <v>21</v>
      </c>
      <c r="I96" s="18" t="s">
        <v>22</v>
      </c>
      <c r="J96" s="19" t="s">
        <v>23</v>
      </c>
      <c r="K96" s="20">
        <v>100</v>
      </c>
      <c r="L96" s="164">
        <v>100</v>
      </c>
      <c r="M96" s="22">
        <f t="shared" si="4"/>
        <v>100</v>
      </c>
      <c r="N96" s="23">
        <f>(M96+M97+M98)/3</f>
        <v>99.054779806659496</v>
      </c>
      <c r="O96" s="24">
        <f>(N96+N99)/2</f>
        <v>99.303174656692974</v>
      </c>
      <c r="P96" s="37"/>
      <c r="Q96" s="26"/>
    </row>
    <row r="97" spans="1:17" ht="63.75" thickBot="1" x14ac:dyDescent="0.3">
      <c r="A97" s="28"/>
      <c r="B97" s="58"/>
      <c r="C97" s="30"/>
      <c r="D97" s="30"/>
      <c r="E97" s="30"/>
      <c r="F97" s="30"/>
      <c r="G97" s="30"/>
      <c r="H97" s="31" t="s">
        <v>21</v>
      </c>
      <c r="I97" s="18" t="s">
        <v>25</v>
      </c>
      <c r="J97" s="32" t="s">
        <v>23</v>
      </c>
      <c r="K97" s="33">
        <v>95</v>
      </c>
      <c r="L97" s="22">
        <v>92.5</v>
      </c>
      <c r="M97" s="22">
        <f t="shared" si="4"/>
        <v>97.368421052631575</v>
      </c>
      <c r="N97" s="98"/>
      <c r="O97" s="99"/>
      <c r="P97" s="37"/>
      <c r="Q97" s="26"/>
    </row>
    <row r="98" spans="1:17" ht="78.75" x14ac:dyDescent="0.25">
      <c r="A98" s="28"/>
      <c r="B98" s="58"/>
      <c r="C98" s="30"/>
      <c r="D98" s="30"/>
      <c r="E98" s="30"/>
      <c r="F98" s="30"/>
      <c r="G98" s="30"/>
      <c r="H98" s="31" t="s">
        <v>21</v>
      </c>
      <c r="I98" s="18" t="s">
        <v>54</v>
      </c>
      <c r="J98" s="32" t="s">
        <v>23</v>
      </c>
      <c r="K98" s="33">
        <v>98</v>
      </c>
      <c r="L98" s="33">
        <v>97.8</v>
      </c>
      <c r="M98" s="22">
        <f t="shared" si="4"/>
        <v>99.795918367346943</v>
      </c>
      <c r="N98" s="100"/>
      <c r="O98" s="99"/>
      <c r="P98" s="37"/>
      <c r="Q98" s="26"/>
    </row>
    <row r="99" spans="1:17" ht="32.25" thickBot="1" x14ac:dyDescent="0.3">
      <c r="A99" s="28"/>
      <c r="B99" s="66"/>
      <c r="C99" s="40"/>
      <c r="D99" s="40"/>
      <c r="E99" s="40"/>
      <c r="F99" s="40"/>
      <c r="G99" s="40"/>
      <c r="H99" s="41" t="s">
        <v>27</v>
      </c>
      <c r="I99" s="42" t="s">
        <v>28</v>
      </c>
      <c r="J99" s="43" t="s">
        <v>29</v>
      </c>
      <c r="K99" s="69">
        <v>223</v>
      </c>
      <c r="L99" s="165">
        <v>222</v>
      </c>
      <c r="M99" s="22">
        <f t="shared" si="4"/>
        <v>99.551569506726452</v>
      </c>
      <c r="N99" s="45">
        <f>M99</f>
        <v>99.551569506726452</v>
      </c>
      <c r="O99" s="101"/>
      <c r="P99" s="37"/>
      <c r="Q99" s="47"/>
    </row>
    <row r="100" spans="1:17" customFormat="1" ht="63.75" hidden="1" customHeight="1" thickBot="1" x14ac:dyDescent="0.3">
      <c r="A100" s="4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48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>IF(L101/K101*100&gt;100,100,L101/K101*100)</f>
        <v>#DIV/0!</v>
      </c>
      <c r="N101" s="88"/>
      <c r="O101" s="89"/>
      <c r="P101" s="56"/>
      <c r="Q101" s="83"/>
    </row>
    <row r="102" spans="1:17" customFormat="1" ht="79.5" hidden="1" customHeight="1" x14ac:dyDescent="0.25">
      <c r="A102" s="48"/>
      <c r="B102" s="58"/>
      <c r="C102" s="30"/>
      <c r="D102" s="30"/>
      <c r="E102" s="30"/>
      <c r="F102" s="30"/>
      <c r="G102" s="30"/>
      <c r="H102" s="84" t="s">
        <v>21</v>
      </c>
      <c r="I102" s="51" t="s">
        <v>54</v>
      </c>
      <c r="J102" s="85" t="s">
        <v>23</v>
      </c>
      <c r="K102" s="86"/>
      <c r="L102" s="86"/>
      <c r="M102" s="87" t="e">
        <f>IF(L102/K102*100&gt;100,100,L102/K102*100)</f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48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70"/>
      <c r="M103" s="94" t="e">
        <f>IF(L103/K103*100&gt;100,100,L103/K103*100)</f>
        <v>#DIV/0!</v>
      </c>
      <c r="N103" s="94" t="e">
        <f>M103</f>
        <v>#DIV/0!</v>
      </c>
      <c r="O103" s="95"/>
      <c r="P103" s="56"/>
      <c r="Q103" s="87"/>
    </row>
    <row r="104" spans="1:17" customFormat="1" ht="63.75" customHeight="1" thickBot="1" x14ac:dyDescent="0.3">
      <c r="A104" s="4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78" t="s">
        <v>21</v>
      </c>
      <c r="I104" s="51" t="s">
        <v>22</v>
      </c>
      <c r="J104" s="79" t="s">
        <v>23</v>
      </c>
      <c r="K104" s="80">
        <v>100</v>
      </c>
      <c r="L104" s="81">
        <v>100</v>
      </c>
      <c r="M104" s="81">
        <f>IF(K104/L104*100&gt;100,100,K104/L104*100)</f>
        <v>100</v>
      </c>
      <c r="N104" s="23">
        <f>(M104+M105+M106)/3</f>
        <v>99.054779806659496</v>
      </c>
      <c r="O104" s="82">
        <f>(N104+N107)/2</f>
        <v>99.527389903329748</v>
      </c>
      <c r="P104" s="56"/>
      <c r="Q104" s="83"/>
    </row>
    <row r="105" spans="1:17" customFormat="1" ht="63.75" customHeight="1" thickBot="1" x14ac:dyDescent="0.3">
      <c r="A105" s="48"/>
      <c r="B105" s="58"/>
      <c r="C105" s="30"/>
      <c r="D105" s="30"/>
      <c r="E105" s="30"/>
      <c r="F105" s="30"/>
      <c r="G105" s="30"/>
      <c r="H105" s="84" t="s">
        <v>21</v>
      </c>
      <c r="I105" s="51" t="s">
        <v>25</v>
      </c>
      <c r="J105" s="85" t="s">
        <v>23</v>
      </c>
      <c r="K105" s="86">
        <v>95</v>
      </c>
      <c r="L105" s="87">
        <v>92.5</v>
      </c>
      <c r="M105" s="87">
        <f>IF(L105/K105*100&gt;100,100,L105/K105*100)</f>
        <v>97.368421052631575</v>
      </c>
      <c r="N105" s="88"/>
      <c r="O105" s="89"/>
      <c r="P105" s="56"/>
      <c r="Q105" s="83"/>
    </row>
    <row r="106" spans="1:17" customFormat="1" ht="79.5" customHeight="1" x14ac:dyDescent="0.25">
      <c r="A106" s="48"/>
      <c r="B106" s="58"/>
      <c r="C106" s="30"/>
      <c r="D106" s="30"/>
      <c r="E106" s="30"/>
      <c r="F106" s="30"/>
      <c r="G106" s="30"/>
      <c r="H106" s="84" t="s">
        <v>21</v>
      </c>
      <c r="I106" s="51" t="s">
        <v>54</v>
      </c>
      <c r="J106" s="85" t="s">
        <v>23</v>
      </c>
      <c r="K106" s="86">
        <v>98</v>
      </c>
      <c r="L106" s="86">
        <v>97.8</v>
      </c>
      <c r="M106" s="87">
        <f>IF(L106/K106*100&gt;100,100,L106/K106*100)</f>
        <v>99.795918367346943</v>
      </c>
      <c r="N106" s="90"/>
      <c r="O106" s="89"/>
      <c r="P106" s="56"/>
      <c r="Q106" s="83"/>
    </row>
    <row r="107" spans="1:17" customFormat="1" ht="32.25" customHeight="1" thickBot="1" x14ac:dyDescent="0.3">
      <c r="A107" s="48"/>
      <c r="B107" s="66"/>
      <c r="C107" s="40"/>
      <c r="D107" s="40"/>
      <c r="E107" s="40"/>
      <c r="F107" s="40"/>
      <c r="G107" s="40"/>
      <c r="H107" s="92" t="s">
        <v>27</v>
      </c>
      <c r="I107" s="42" t="s">
        <v>28</v>
      </c>
      <c r="J107" s="93" t="s">
        <v>29</v>
      </c>
      <c r="K107" s="69">
        <v>3</v>
      </c>
      <c r="L107" s="165">
        <v>3</v>
      </c>
      <c r="M107" s="94">
        <f>IF(L107/K107*100&gt;100,100,L107/K107*100)</f>
        <v>100</v>
      </c>
      <c r="N107" s="94">
        <f>M107</f>
        <v>100</v>
      </c>
      <c r="O107" s="95"/>
      <c r="P107" s="56"/>
      <c r="Q107" s="87"/>
    </row>
    <row r="108" spans="1:17" customFormat="1" ht="63.75" hidden="1" customHeight="1" thickBot="1" x14ac:dyDescent="0.3">
      <c r="A108" s="4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78" t="s">
        <v>21</v>
      </c>
      <c r="I108" s="51" t="s">
        <v>22</v>
      </c>
      <c r="J108" s="79" t="s">
        <v>23</v>
      </c>
      <c r="K108" s="80"/>
      <c r="L108" s="81"/>
      <c r="M108" s="81" t="e">
        <f>IF(K108/L108*100&gt;100,100,K108/L108*100)</f>
        <v>#DIV/0!</v>
      </c>
      <c r="N108" s="23" t="e">
        <f>(M108+M109+M110)/3</f>
        <v>#DIV/0!</v>
      </c>
      <c r="O108" s="82" t="e">
        <f>(N108+N111)/2</f>
        <v>#DIV/0!</v>
      </c>
      <c r="P108" s="56"/>
      <c r="Q108" s="83"/>
    </row>
    <row r="109" spans="1:17" customFormat="1" ht="63.75" hidden="1" customHeight="1" thickBot="1" x14ac:dyDescent="0.3">
      <c r="A109" s="48"/>
      <c r="B109" s="58"/>
      <c r="C109" s="30"/>
      <c r="D109" s="30"/>
      <c r="E109" s="30"/>
      <c r="F109" s="30"/>
      <c r="G109" s="30"/>
      <c r="H109" s="84" t="s">
        <v>21</v>
      </c>
      <c r="I109" s="51" t="s">
        <v>25</v>
      </c>
      <c r="J109" s="85" t="s">
        <v>23</v>
      </c>
      <c r="K109" s="86"/>
      <c r="L109" s="87"/>
      <c r="M109" s="87" t="e">
        <f>IF(L109/K109*100&gt;100,100,L109/K109*100)</f>
        <v>#DIV/0!</v>
      </c>
      <c r="N109" s="88"/>
      <c r="O109" s="89"/>
      <c r="P109" s="56"/>
      <c r="Q109" s="83"/>
    </row>
    <row r="110" spans="1:17" customFormat="1" ht="111" hidden="1" customHeight="1" x14ac:dyDescent="0.25">
      <c r="A110" s="48"/>
      <c r="B110" s="58"/>
      <c r="C110" s="30"/>
      <c r="D110" s="30"/>
      <c r="E110" s="30"/>
      <c r="F110" s="30"/>
      <c r="G110" s="30"/>
      <c r="H110" s="84" t="s">
        <v>21</v>
      </c>
      <c r="I110" s="51" t="s">
        <v>26</v>
      </c>
      <c r="J110" s="85" t="s">
        <v>23</v>
      </c>
      <c r="K110" s="86"/>
      <c r="L110" s="86"/>
      <c r="M110" s="87" t="e">
        <f>IF(L110/K110*100&gt;100,100,L110/K110*100)</f>
        <v>#DIV/0!</v>
      </c>
      <c r="N110" s="90"/>
      <c r="O110" s="89"/>
      <c r="P110" s="56"/>
      <c r="Q110" s="83"/>
    </row>
    <row r="111" spans="1:17" customFormat="1" ht="32.25" hidden="1" customHeight="1" thickBot="1" x14ac:dyDescent="0.3">
      <c r="A111" s="48"/>
      <c r="B111" s="66"/>
      <c r="C111" s="40"/>
      <c r="D111" s="40"/>
      <c r="E111" s="40"/>
      <c r="F111" s="40"/>
      <c r="G111" s="40"/>
      <c r="H111" s="92" t="s">
        <v>27</v>
      </c>
      <c r="I111" s="42" t="s">
        <v>28</v>
      </c>
      <c r="J111" s="93" t="s">
        <v>29</v>
      </c>
      <c r="K111" s="69"/>
      <c r="L111" s="70"/>
      <c r="M111" s="94" t="e">
        <f>IF(L111/K111*100&gt;100,100,L111/K111*100)</f>
        <v>#DIV/0!</v>
      </c>
      <c r="N111" s="94" t="e">
        <f>M111</f>
        <v>#DIV/0!</v>
      </c>
      <c r="O111" s="95"/>
      <c r="P111" s="56"/>
      <c r="Q111" s="8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 t="shared" ref="M113:M119" si="5"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 t="shared" si="5"/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 t="shared" si="5"/>
        <v>#DIV/0!</v>
      </c>
      <c r="N115" s="94" t="e">
        <f>M115</f>
        <v>#DIV/0!</v>
      </c>
      <c r="O115" s="95"/>
      <c r="P115" s="56"/>
      <c r="Q115" s="87"/>
    </row>
    <row r="116" spans="1:17" ht="63.75" customHeight="1" thickBot="1" x14ac:dyDescent="0.3">
      <c r="A116" s="2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18" t="s">
        <v>21</v>
      </c>
      <c r="I116" s="18" t="s">
        <v>22</v>
      </c>
      <c r="J116" s="19" t="s">
        <v>23</v>
      </c>
      <c r="K116" s="20">
        <v>100</v>
      </c>
      <c r="L116" s="164">
        <v>100</v>
      </c>
      <c r="M116" s="22">
        <f t="shared" si="5"/>
        <v>100</v>
      </c>
      <c r="N116" s="23">
        <f>(M116+M117+M118)/3</f>
        <v>99.054779806659496</v>
      </c>
      <c r="O116" s="24">
        <f>(N116+N119)/2</f>
        <v>99.527389903329748</v>
      </c>
      <c r="P116" s="37"/>
      <c r="Q116" s="26"/>
    </row>
    <row r="117" spans="1:17" ht="63.75" thickBot="1" x14ac:dyDescent="0.3">
      <c r="A117" s="28"/>
      <c r="B117" s="58"/>
      <c r="C117" s="30"/>
      <c r="D117" s="30"/>
      <c r="E117" s="30"/>
      <c r="F117" s="30"/>
      <c r="G117" s="30"/>
      <c r="H117" s="31" t="s">
        <v>21</v>
      </c>
      <c r="I117" s="18" t="s">
        <v>25</v>
      </c>
      <c r="J117" s="32" t="s">
        <v>23</v>
      </c>
      <c r="K117" s="33">
        <v>95</v>
      </c>
      <c r="L117" s="22">
        <v>92.5</v>
      </c>
      <c r="M117" s="22">
        <f t="shared" si="5"/>
        <v>97.368421052631575</v>
      </c>
      <c r="N117" s="98"/>
      <c r="O117" s="99"/>
      <c r="P117" s="37"/>
      <c r="Q117" s="26"/>
    </row>
    <row r="118" spans="1:17" ht="78.75" x14ac:dyDescent="0.25">
      <c r="A118" s="28"/>
      <c r="B118" s="58"/>
      <c r="C118" s="30"/>
      <c r="D118" s="30"/>
      <c r="E118" s="30"/>
      <c r="F118" s="30"/>
      <c r="G118" s="30"/>
      <c r="H118" s="31" t="s">
        <v>21</v>
      </c>
      <c r="I118" s="18" t="s">
        <v>54</v>
      </c>
      <c r="J118" s="32" t="s">
        <v>23</v>
      </c>
      <c r="K118" s="33">
        <v>98</v>
      </c>
      <c r="L118" s="33">
        <v>97.8</v>
      </c>
      <c r="M118" s="22">
        <f t="shared" si="5"/>
        <v>99.795918367346943</v>
      </c>
      <c r="N118" s="100"/>
      <c r="O118" s="99"/>
      <c r="P118" s="37"/>
      <c r="Q118" s="26"/>
    </row>
    <row r="119" spans="1:17" ht="32.25" thickBot="1" x14ac:dyDescent="0.3">
      <c r="A119" s="28"/>
      <c r="B119" s="66"/>
      <c r="C119" s="40"/>
      <c r="D119" s="40"/>
      <c r="E119" s="40"/>
      <c r="F119" s="40"/>
      <c r="G119" s="40"/>
      <c r="H119" s="41" t="s">
        <v>27</v>
      </c>
      <c r="I119" s="42" t="s">
        <v>28</v>
      </c>
      <c r="J119" s="43" t="s">
        <v>29</v>
      </c>
      <c r="K119" s="69">
        <v>458</v>
      </c>
      <c r="L119" s="165">
        <v>458</v>
      </c>
      <c r="M119" s="22">
        <f t="shared" si="5"/>
        <v>100</v>
      </c>
      <c r="N119" s="45">
        <f>M119</f>
        <v>100</v>
      </c>
      <c r="O119" s="101"/>
      <c r="P119" s="37"/>
      <c r="Q119" s="47"/>
    </row>
    <row r="120" spans="1:17" customFormat="1" ht="63.75" hidden="1" customHeight="1" thickBot="1" x14ac:dyDescent="0.3">
      <c r="A120" s="4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78" t="s">
        <v>21</v>
      </c>
      <c r="I120" s="51" t="s">
        <v>22</v>
      </c>
      <c r="J120" s="79" t="s">
        <v>23</v>
      </c>
      <c r="K120" s="80"/>
      <c r="L120" s="81"/>
      <c r="M120" s="81" t="e">
        <f>IF(K120/L120*100&gt;100,100,K120/L120*100)</f>
        <v>#DIV/0!</v>
      </c>
      <c r="N120" s="23" t="e">
        <f>(M120+M121+M122)/3</f>
        <v>#DIV/0!</v>
      </c>
      <c r="O120" s="82" t="e">
        <f>(N120+N123)/2</f>
        <v>#DIV/0!</v>
      </c>
      <c r="P120" s="56"/>
      <c r="Q120" s="83"/>
    </row>
    <row r="121" spans="1:17" customFormat="1" ht="63.75" hidden="1" customHeight="1" thickBot="1" x14ac:dyDescent="0.3">
      <c r="A121" s="48"/>
      <c r="B121" s="58"/>
      <c r="C121" s="30"/>
      <c r="D121" s="30"/>
      <c r="E121" s="30"/>
      <c r="F121" s="30"/>
      <c r="G121" s="30"/>
      <c r="H121" s="84" t="s">
        <v>21</v>
      </c>
      <c r="I121" s="51" t="s">
        <v>25</v>
      </c>
      <c r="J121" s="85" t="s">
        <v>23</v>
      </c>
      <c r="K121" s="86"/>
      <c r="L121" s="87"/>
      <c r="M121" s="87" t="e">
        <f>IF(L121/K121*100&gt;100,100,L121/K121*100)</f>
        <v>#DIV/0!</v>
      </c>
      <c r="N121" s="88"/>
      <c r="O121" s="89"/>
      <c r="P121" s="56"/>
      <c r="Q121" s="83"/>
    </row>
    <row r="122" spans="1:17" customFormat="1" ht="79.5" hidden="1" customHeight="1" x14ac:dyDescent="0.25">
      <c r="A122" s="48"/>
      <c r="B122" s="58"/>
      <c r="C122" s="30"/>
      <c r="D122" s="30"/>
      <c r="E122" s="30"/>
      <c r="F122" s="30"/>
      <c r="G122" s="30"/>
      <c r="H122" s="84" t="s">
        <v>21</v>
      </c>
      <c r="I122" s="51" t="s">
        <v>54</v>
      </c>
      <c r="J122" s="85" t="s">
        <v>23</v>
      </c>
      <c r="K122" s="86"/>
      <c r="L122" s="86"/>
      <c r="M122" s="87" t="e">
        <f>IF(L122/K122*100&gt;100,100,L122/K122*100)</f>
        <v>#DIV/0!</v>
      </c>
      <c r="N122" s="90"/>
      <c r="O122" s="89"/>
      <c r="P122" s="56"/>
      <c r="Q122" s="83"/>
    </row>
    <row r="123" spans="1:17" customFormat="1" ht="32.25" hidden="1" customHeight="1" thickBot="1" x14ac:dyDescent="0.3">
      <c r="A123" s="48"/>
      <c r="B123" s="66"/>
      <c r="C123" s="40"/>
      <c r="D123" s="40"/>
      <c r="E123" s="40"/>
      <c r="F123" s="40"/>
      <c r="G123" s="40"/>
      <c r="H123" s="92" t="s">
        <v>27</v>
      </c>
      <c r="I123" s="42" t="s">
        <v>28</v>
      </c>
      <c r="J123" s="93" t="s">
        <v>29</v>
      </c>
      <c r="K123" s="69"/>
      <c r="L123" s="70"/>
      <c r="M123" s="94" t="e">
        <f>IF(L123/K123*100&gt;100,100,L123/K123*100)</f>
        <v>#DIV/0!</v>
      </c>
      <c r="N123" s="94" t="e">
        <f>M123</f>
        <v>#DIV/0!</v>
      </c>
      <c r="O123" s="95"/>
      <c r="P123" s="56"/>
      <c r="Q123" s="87"/>
    </row>
    <row r="124" spans="1:17" customFormat="1" ht="63.75" hidden="1" customHeight="1" thickBot="1" x14ac:dyDescent="0.3">
      <c r="A124" s="4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48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48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48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hidden="1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hidden="1" customHeight="1" thickBot="1" x14ac:dyDescent="0.3">
      <c r="A140" s="4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/>
      <c r="L140" s="81"/>
      <c r="M140" s="81" t="e">
        <f>IF(K140/L140*100&gt;100,100,K140/L140*100)</f>
        <v>#DIV/0!</v>
      </c>
      <c r="N140" s="23" t="e">
        <f>(M140+M141+M142)/3</f>
        <v>#DIV/0!</v>
      </c>
      <c r="O140" s="82" t="e">
        <f>(N140+N143)/2</f>
        <v>#DIV/0!</v>
      </c>
      <c r="P140" s="56"/>
      <c r="Q140" s="83"/>
    </row>
    <row r="141" spans="1:17" customFormat="1" ht="63.75" hidden="1" customHeight="1" thickBot="1" x14ac:dyDescent="0.3">
      <c r="A141" s="48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/>
      <c r="L141" s="87"/>
      <c r="M141" s="87" t="e">
        <f>IF(L141/K141*100&gt;100,100,L141/K141*100)</f>
        <v>#DIV/0!</v>
      </c>
      <c r="N141" s="88"/>
      <c r="O141" s="89"/>
      <c r="P141" s="56"/>
      <c r="Q141" s="83"/>
    </row>
    <row r="142" spans="1:17" customFormat="1" ht="111" hidden="1" customHeight="1" x14ac:dyDescent="0.25">
      <c r="A142" s="48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/>
      <c r="L142" s="86"/>
      <c r="M142" s="87" t="e">
        <f>IF(L142/K142*100&gt;100,100,L142/K142*100)</f>
        <v>#DIV/0!</v>
      </c>
      <c r="N142" s="90"/>
      <c r="O142" s="89"/>
      <c r="P142" s="56"/>
      <c r="Q142" s="83"/>
    </row>
    <row r="143" spans="1:17" customFormat="1" ht="32.25" hidden="1" customHeight="1" thickBot="1" x14ac:dyDescent="0.3">
      <c r="A143" s="48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/>
      <c r="L143" s="70"/>
      <c r="M143" s="94" t="e">
        <f>IF(L143/K143*100&gt;100,100,L143/K143*100)</f>
        <v>#DIV/0!</v>
      </c>
      <c r="N143" s="94" t="e">
        <f>M143</f>
        <v>#DIV/0!</v>
      </c>
      <c r="O143" s="95"/>
      <c r="P143" s="56"/>
      <c r="Q143" s="87"/>
    </row>
    <row r="144" spans="1:17" customFormat="1" ht="63.75" hidden="1" customHeight="1" thickBot="1" x14ac:dyDescent="0.3">
      <c r="A144" s="4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48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48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48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4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48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48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48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ht="63.75" hidden="1" customHeight="1" thickBot="1" x14ac:dyDescent="0.3">
      <c r="A156" s="2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18" t="s">
        <v>21</v>
      </c>
      <c r="I156" s="18" t="s">
        <v>22</v>
      </c>
      <c r="J156" s="19" t="s">
        <v>23</v>
      </c>
      <c r="K156" s="102"/>
      <c r="L156" s="103"/>
      <c r="M156" s="47" t="e">
        <f t="shared" ref="M156:M163" si="6">IF(L156/K156*100&gt;100,100,L156/K156*100)</f>
        <v>#DIV/0!</v>
      </c>
      <c r="N156" s="104" t="e">
        <f>(M156+M157+M158)/3</f>
        <v>#DIV/0!</v>
      </c>
      <c r="O156" s="105" t="e">
        <f>(N156+N159)/2</f>
        <v>#DIV/0!</v>
      </c>
      <c r="P156" s="37"/>
      <c r="Q156" s="26"/>
    </row>
    <row r="157" spans="1:17" ht="63.75" hidden="1" customHeight="1" thickBot="1" x14ac:dyDescent="0.3">
      <c r="A157" s="28"/>
      <c r="B157" s="58"/>
      <c r="C157" s="30"/>
      <c r="D157" s="30"/>
      <c r="E157" s="30"/>
      <c r="F157" s="30"/>
      <c r="G157" s="30"/>
      <c r="H157" s="31" t="s">
        <v>21</v>
      </c>
      <c r="I157" s="18" t="s">
        <v>25</v>
      </c>
      <c r="J157" s="32" t="s">
        <v>23</v>
      </c>
      <c r="K157" s="106"/>
      <c r="L157" s="47"/>
      <c r="M157" s="47" t="e">
        <f t="shared" si="6"/>
        <v>#DIV/0!</v>
      </c>
      <c r="N157" s="107"/>
      <c r="O157" s="108"/>
      <c r="P157" s="37"/>
      <c r="Q157" s="26"/>
    </row>
    <row r="158" spans="1:17" ht="111" hidden="1" customHeight="1" x14ac:dyDescent="0.25">
      <c r="A158" s="28"/>
      <c r="B158" s="58"/>
      <c r="C158" s="30"/>
      <c r="D158" s="30"/>
      <c r="E158" s="30"/>
      <c r="F158" s="30"/>
      <c r="G158" s="30"/>
      <c r="H158" s="31" t="s">
        <v>21</v>
      </c>
      <c r="I158" s="18" t="s">
        <v>26</v>
      </c>
      <c r="J158" s="32" t="s">
        <v>23</v>
      </c>
      <c r="K158" s="106"/>
      <c r="L158" s="106"/>
      <c r="M158" s="47" t="e">
        <f t="shared" si="6"/>
        <v>#DIV/0!</v>
      </c>
      <c r="N158" s="109"/>
      <c r="O158" s="108"/>
      <c r="P158" s="37"/>
      <c r="Q158" s="26"/>
    </row>
    <row r="159" spans="1:17" ht="32.25" hidden="1" customHeight="1" thickBot="1" x14ac:dyDescent="0.3">
      <c r="A159" s="28"/>
      <c r="B159" s="66"/>
      <c r="C159" s="40"/>
      <c r="D159" s="40"/>
      <c r="E159" s="40"/>
      <c r="F159" s="40"/>
      <c r="G159" s="40"/>
      <c r="H159" s="41" t="s">
        <v>27</v>
      </c>
      <c r="I159" s="42" t="s">
        <v>28</v>
      </c>
      <c r="J159" s="43" t="s">
        <v>29</v>
      </c>
      <c r="K159" s="110"/>
      <c r="L159" s="111"/>
      <c r="M159" s="47" t="e">
        <f t="shared" si="6"/>
        <v>#DIV/0!</v>
      </c>
      <c r="N159" s="112" t="e">
        <f>M159</f>
        <v>#DIV/0!</v>
      </c>
      <c r="O159" s="113"/>
      <c r="P159" s="37"/>
      <c r="Q159" s="47"/>
    </row>
    <row r="160" spans="1:17" ht="63.75" customHeight="1" thickBot="1" x14ac:dyDescent="0.3">
      <c r="A160" s="2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18" t="s">
        <v>21</v>
      </c>
      <c r="I160" s="18" t="s">
        <v>22</v>
      </c>
      <c r="J160" s="19" t="s">
        <v>23</v>
      </c>
      <c r="K160" s="20">
        <v>100</v>
      </c>
      <c r="L160" s="164">
        <v>100</v>
      </c>
      <c r="M160" s="22">
        <f t="shared" si="6"/>
        <v>100</v>
      </c>
      <c r="N160" s="23">
        <f>(M160+M161+M162)/3</f>
        <v>100</v>
      </c>
      <c r="O160" s="24">
        <f>(N160+N163)/2</f>
        <v>100</v>
      </c>
      <c r="P160" s="37"/>
      <c r="Q160" s="26"/>
    </row>
    <row r="161" spans="1:17" ht="63.75" customHeight="1" thickBot="1" x14ac:dyDescent="0.3">
      <c r="A161" s="28"/>
      <c r="B161" s="58"/>
      <c r="C161" s="30"/>
      <c r="D161" s="30"/>
      <c r="E161" s="30"/>
      <c r="F161" s="30"/>
      <c r="G161" s="30"/>
      <c r="H161" s="31" t="s">
        <v>21</v>
      </c>
      <c r="I161" s="18" t="s">
        <v>25</v>
      </c>
      <c r="J161" s="32" t="s">
        <v>23</v>
      </c>
      <c r="K161" s="33">
        <v>98</v>
      </c>
      <c r="L161" s="22">
        <v>100</v>
      </c>
      <c r="M161" s="22">
        <f t="shared" si="6"/>
        <v>100</v>
      </c>
      <c r="N161" s="98"/>
      <c r="O161" s="99"/>
      <c r="P161" s="37"/>
      <c r="Q161" s="26"/>
    </row>
    <row r="162" spans="1:17" ht="111" customHeight="1" x14ac:dyDescent="0.25">
      <c r="A162" s="28"/>
      <c r="B162" s="58"/>
      <c r="C162" s="30"/>
      <c r="D162" s="30"/>
      <c r="E162" s="30"/>
      <c r="F162" s="30"/>
      <c r="G162" s="30"/>
      <c r="H162" s="31" t="s">
        <v>21</v>
      </c>
      <c r="I162" s="18" t="s">
        <v>26</v>
      </c>
      <c r="J162" s="32" t="s">
        <v>23</v>
      </c>
      <c r="K162" s="33">
        <v>98</v>
      </c>
      <c r="L162" s="33">
        <v>100</v>
      </c>
      <c r="M162" s="22">
        <f t="shared" si="6"/>
        <v>100</v>
      </c>
      <c r="N162" s="100"/>
      <c r="O162" s="99"/>
      <c r="P162" s="37"/>
      <c r="Q162" s="26"/>
    </row>
    <row r="163" spans="1:17" ht="32.25" customHeight="1" thickBot="1" x14ac:dyDescent="0.3">
      <c r="A163" s="28"/>
      <c r="B163" s="66"/>
      <c r="C163" s="40"/>
      <c r="D163" s="40"/>
      <c r="E163" s="40"/>
      <c r="F163" s="40"/>
      <c r="G163" s="40"/>
      <c r="H163" s="41" t="s">
        <v>27</v>
      </c>
      <c r="I163" s="42" t="s">
        <v>28</v>
      </c>
      <c r="J163" s="43" t="s">
        <v>29</v>
      </c>
      <c r="K163" s="69">
        <v>40</v>
      </c>
      <c r="L163" s="165">
        <v>40</v>
      </c>
      <c r="M163" s="22">
        <f t="shared" si="6"/>
        <v>100</v>
      </c>
      <c r="N163" s="45">
        <f>M163</f>
        <v>100</v>
      </c>
      <c r="O163" s="101"/>
      <c r="P163" s="37"/>
      <c r="Q163" s="47"/>
    </row>
    <row r="164" spans="1:17" customFormat="1" ht="63.75" customHeight="1" thickBot="1" x14ac:dyDescent="0.3">
      <c r="A164" s="4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78" t="s">
        <v>21</v>
      </c>
      <c r="I164" s="51" t="s">
        <v>22</v>
      </c>
      <c r="J164" s="79" t="s">
        <v>23</v>
      </c>
      <c r="K164" s="80">
        <v>100</v>
      </c>
      <c r="L164" s="81">
        <v>100</v>
      </c>
      <c r="M164" s="81">
        <f>IF(K164/L164*100&gt;100,100,K164/L164*100)</f>
        <v>100</v>
      </c>
      <c r="N164" s="23">
        <f>(M164+M165+M166)/3</f>
        <v>100</v>
      </c>
      <c r="O164" s="82">
        <f>(N164+N167)/2</f>
        <v>100</v>
      </c>
      <c r="P164" s="56"/>
      <c r="Q164" s="83"/>
    </row>
    <row r="165" spans="1:17" customFormat="1" ht="63.75" customHeight="1" thickBot="1" x14ac:dyDescent="0.3">
      <c r="A165" s="48"/>
      <c r="B165" s="58"/>
      <c r="C165" s="30"/>
      <c r="D165" s="30"/>
      <c r="E165" s="30"/>
      <c r="F165" s="30"/>
      <c r="G165" s="30"/>
      <c r="H165" s="84" t="s">
        <v>21</v>
      </c>
      <c r="I165" s="51" t="s">
        <v>25</v>
      </c>
      <c r="J165" s="85" t="s">
        <v>23</v>
      </c>
      <c r="K165" s="86">
        <v>98</v>
      </c>
      <c r="L165" s="87">
        <v>100</v>
      </c>
      <c r="M165" s="87">
        <f>IF(L165/K165*100&gt;100,100,L165/K165*100)</f>
        <v>100</v>
      </c>
      <c r="N165" s="88"/>
      <c r="O165" s="89"/>
      <c r="P165" s="56"/>
      <c r="Q165" s="83"/>
    </row>
    <row r="166" spans="1:17" customFormat="1" ht="63.75" customHeight="1" x14ac:dyDescent="0.25">
      <c r="A166" s="48"/>
      <c r="B166" s="58"/>
      <c r="C166" s="30"/>
      <c r="D166" s="30"/>
      <c r="E166" s="30"/>
      <c r="F166" s="30"/>
      <c r="G166" s="30"/>
      <c r="H166" s="84" t="s">
        <v>21</v>
      </c>
      <c r="I166" s="51" t="s">
        <v>97</v>
      </c>
      <c r="J166" s="85" t="s">
        <v>23</v>
      </c>
      <c r="K166" s="86">
        <v>98</v>
      </c>
      <c r="L166" s="86">
        <v>100</v>
      </c>
      <c r="M166" s="87">
        <f>IF(L166/K166*100&gt;100,100,L166/K166*100)</f>
        <v>100</v>
      </c>
      <c r="N166" s="90"/>
      <c r="O166" s="89"/>
      <c r="P166" s="56"/>
      <c r="Q166" s="83"/>
    </row>
    <row r="167" spans="1:17" customFormat="1" ht="32.25" customHeight="1" thickBot="1" x14ac:dyDescent="0.3">
      <c r="A167" s="48"/>
      <c r="B167" s="66"/>
      <c r="C167" s="40"/>
      <c r="D167" s="40"/>
      <c r="E167" s="40"/>
      <c r="F167" s="40"/>
      <c r="G167" s="40"/>
      <c r="H167" s="92" t="s">
        <v>27</v>
      </c>
      <c r="I167" s="42" t="s">
        <v>28</v>
      </c>
      <c r="J167" s="93" t="s">
        <v>29</v>
      </c>
      <c r="K167" s="69">
        <v>1</v>
      </c>
      <c r="L167" s="165">
        <v>1</v>
      </c>
      <c r="M167" s="94">
        <f>IF(L167/K167*100&gt;100,100,L167/K167*100)</f>
        <v>100</v>
      </c>
      <c r="N167" s="94">
        <f>M167</f>
        <v>100</v>
      </c>
      <c r="O167" s="95"/>
      <c r="P167" s="56"/>
      <c r="Q167" s="87"/>
    </row>
    <row r="168" spans="1:17" customFormat="1" ht="63.75" hidden="1" customHeight="1" thickBot="1" x14ac:dyDescent="0.3">
      <c r="A168" s="4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/>
      <c r="L168" s="81"/>
      <c r="M168" s="81" t="e">
        <f>IF(K168/L168*100&gt;100,100,K168/L168*100)</f>
        <v>#DIV/0!</v>
      </c>
      <c r="N168" s="23" t="e">
        <f>(M168+M169+M170)/3</f>
        <v>#DIV/0!</v>
      </c>
      <c r="O168" s="82" t="e">
        <f>(N168+N171)/2</f>
        <v>#DIV/0!</v>
      </c>
      <c r="P168" s="56"/>
      <c r="Q168" s="83"/>
    </row>
    <row r="169" spans="1:17" customFormat="1" ht="63.75" hidden="1" customHeight="1" thickBot="1" x14ac:dyDescent="0.3">
      <c r="A169" s="48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/>
      <c r="L169" s="87"/>
      <c r="M169" s="87" t="e">
        <f>IF(L169/K169*100&gt;100,100,L169/K169*100)</f>
        <v>#DIV/0!</v>
      </c>
      <c r="N169" s="88"/>
      <c r="O169" s="89"/>
      <c r="P169" s="56"/>
      <c r="Q169" s="83"/>
    </row>
    <row r="170" spans="1:17" customFormat="1" ht="111" hidden="1" customHeight="1" x14ac:dyDescent="0.25">
      <c r="A170" s="48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/>
      <c r="L170" s="86"/>
      <c r="M170" s="87" t="e">
        <f>IF(L170/K170*100&gt;100,100,L170/K170*100)</f>
        <v>#DIV/0!</v>
      </c>
      <c r="N170" s="90"/>
      <c r="O170" s="89"/>
      <c r="P170" s="56"/>
      <c r="Q170" s="83"/>
    </row>
    <row r="171" spans="1:17" customFormat="1" ht="32.25" hidden="1" customHeight="1" thickBot="1" x14ac:dyDescent="0.3">
      <c r="A171" s="48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/>
      <c r="L171" s="70"/>
      <c r="M171" s="94" t="e">
        <f>IF(L171/K171*100&gt;100,100,L171/K171*100)</f>
        <v>#DIV/0!</v>
      </c>
      <c r="N171" s="94" t="e">
        <f>M171</f>
        <v>#DIV/0!</v>
      </c>
      <c r="O171" s="95"/>
      <c r="P171" s="56"/>
      <c r="Q171" s="8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 t="shared" ref="M173:M179" si="7"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 t="shared" si="7"/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 t="shared" si="7"/>
        <v>#DIV/0!</v>
      </c>
      <c r="N175" s="94" t="e">
        <f>M175</f>
        <v>#DIV/0!</v>
      </c>
      <c r="O175" s="95"/>
      <c r="P175" s="56"/>
      <c r="Q175" s="87"/>
    </row>
    <row r="176" spans="1:17" ht="63.75" customHeight="1" thickBot="1" x14ac:dyDescent="0.3">
      <c r="A176" s="2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18" t="s">
        <v>21</v>
      </c>
      <c r="I176" s="18" t="s">
        <v>22</v>
      </c>
      <c r="J176" s="19" t="s">
        <v>23</v>
      </c>
      <c r="K176" s="20">
        <v>100</v>
      </c>
      <c r="L176" s="164">
        <v>100</v>
      </c>
      <c r="M176" s="22">
        <f t="shared" si="7"/>
        <v>100</v>
      </c>
      <c r="N176" s="23">
        <f>(M176+M177+M178)/3</f>
        <v>100</v>
      </c>
      <c r="O176" s="24">
        <f>(N176+N179)/2</f>
        <v>100</v>
      </c>
      <c r="P176" s="37"/>
      <c r="Q176" s="26"/>
    </row>
    <row r="177" spans="1:17" ht="46.5" customHeight="1" thickBot="1" x14ac:dyDescent="0.3">
      <c r="A177" s="28"/>
      <c r="B177" s="58"/>
      <c r="C177" s="30"/>
      <c r="D177" s="30"/>
      <c r="E177" s="30"/>
      <c r="F177" s="30"/>
      <c r="G177" s="30"/>
      <c r="H177" s="31" t="s">
        <v>21</v>
      </c>
      <c r="I177" s="18" t="s">
        <v>25</v>
      </c>
      <c r="J177" s="32" t="s">
        <v>23</v>
      </c>
      <c r="K177" s="33">
        <v>98</v>
      </c>
      <c r="L177" s="22">
        <v>100</v>
      </c>
      <c r="M177" s="22">
        <f t="shared" si="7"/>
        <v>100</v>
      </c>
      <c r="N177" s="98"/>
      <c r="O177" s="99"/>
      <c r="P177" s="37"/>
      <c r="Q177" s="26"/>
    </row>
    <row r="178" spans="1:17" ht="63" x14ac:dyDescent="0.25">
      <c r="A178" s="28"/>
      <c r="B178" s="58"/>
      <c r="C178" s="30"/>
      <c r="D178" s="30"/>
      <c r="E178" s="30"/>
      <c r="F178" s="30"/>
      <c r="G178" s="30"/>
      <c r="H178" s="31" t="s">
        <v>21</v>
      </c>
      <c r="I178" s="18" t="s">
        <v>97</v>
      </c>
      <c r="J178" s="32" t="s">
        <v>23</v>
      </c>
      <c r="K178" s="33">
        <v>98</v>
      </c>
      <c r="L178" s="33">
        <v>100</v>
      </c>
      <c r="M178" s="22">
        <f t="shared" si="7"/>
        <v>100</v>
      </c>
      <c r="N178" s="100"/>
      <c r="O178" s="99"/>
      <c r="P178" s="37"/>
      <c r="Q178" s="26"/>
    </row>
    <row r="179" spans="1:17" ht="32.25" thickBot="1" x14ac:dyDescent="0.3">
      <c r="A179" s="28"/>
      <c r="B179" s="66"/>
      <c r="C179" s="40"/>
      <c r="D179" s="40"/>
      <c r="E179" s="40"/>
      <c r="F179" s="40"/>
      <c r="G179" s="40"/>
      <c r="H179" s="41" t="s">
        <v>27</v>
      </c>
      <c r="I179" s="42" t="s">
        <v>28</v>
      </c>
      <c r="J179" s="43" t="s">
        <v>29</v>
      </c>
      <c r="K179" s="69">
        <v>126</v>
      </c>
      <c r="L179" s="165">
        <v>127</v>
      </c>
      <c r="M179" s="22">
        <f t="shared" si="7"/>
        <v>100</v>
      </c>
      <c r="N179" s="45">
        <f>M179</f>
        <v>100</v>
      </c>
      <c r="O179" s="101"/>
      <c r="P179" s="37"/>
      <c r="Q179" s="47"/>
    </row>
    <row r="180" spans="1:17" customFormat="1" ht="63.75" hidden="1" customHeight="1" thickBot="1" x14ac:dyDescent="0.3">
      <c r="A180" s="4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78" t="s">
        <v>21</v>
      </c>
      <c r="I180" s="51" t="s">
        <v>22</v>
      </c>
      <c r="J180" s="79" t="s">
        <v>23</v>
      </c>
      <c r="K180" s="80"/>
      <c r="L180" s="81"/>
      <c r="M180" s="81" t="e">
        <f>IF(K180/L180*100&gt;100,100,K180/L180*100)</f>
        <v>#DIV/0!</v>
      </c>
      <c r="N180" s="23" t="e">
        <f>(M180+M181+M182)/3</f>
        <v>#DIV/0!</v>
      </c>
      <c r="O180" s="82" t="e">
        <f>(N180+N183)/2</f>
        <v>#DIV/0!</v>
      </c>
      <c r="P180" s="56"/>
      <c r="Q180" s="83"/>
    </row>
    <row r="181" spans="1:17" customFormat="1" ht="63.75" hidden="1" customHeight="1" thickBot="1" x14ac:dyDescent="0.3">
      <c r="A181" s="48"/>
      <c r="B181" s="58"/>
      <c r="C181" s="30"/>
      <c r="D181" s="30"/>
      <c r="E181" s="30"/>
      <c r="F181" s="30"/>
      <c r="G181" s="30"/>
      <c r="H181" s="84" t="s">
        <v>21</v>
      </c>
      <c r="I181" s="51" t="s">
        <v>25</v>
      </c>
      <c r="J181" s="85" t="s">
        <v>23</v>
      </c>
      <c r="K181" s="86"/>
      <c r="L181" s="87"/>
      <c r="M181" s="87" t="e">
        <f>IF(L181/K181*100&gt;100,100,L181/K181*100)</f>
        <v>#DIV/0!</v>
      </c>
      <c r="N181" s="88"/>
      <c r="O181" s="89"/>
      <c r="P181" s="56"/>
      <c r="Q181" s="83"/>
    </row>
    <row r="182" spans="1:17" customFormat="1" ht="111" hidden="1" customHeight="1" x14ac:dyDescent="0.25">
      <c r="A182" s="48"/>
      <c r="B182" s="58"/>
      <c r="C182" s="30"/>
      <c r="D182" s="30"/>
      <c r="E182" s="30"/>
      <c r="F182" s="30"/>
      <c r="G182" s="30"/>
      <c r="H182" s="84" t="s">
        <v>21</v>
      </c>
      <c r="I182" s="51" t="s">
        <v>26</v>
      </c>
      <c r="J182" s="85" t="s">
        <v>23</v>
      </c>
      <c r="K182" s="86"/>
      <c r="L182" s="86"/>
      <c r="M182" s="87" t="e">
        <f>IF(L182/K182*100&gt;100,100,L182/K182*100)</f>
        <v>#DIV/0!</v>
      </c>
      <c r="N182" s="90"/>
      <c r="O182" s="89"/>
      <c r="P182" s="56"/>
      <c r="Q182" s="83"/>
    </row>
    <row r="183" spans="1:17" customFormat="1" ht="32.25" hidden="1" customHeight="1" thickBot="1" x14ac:dyDescent="0.3">
      <c r="A183" s="48"/>
      <c r="B183" s="66"/>
      <c r="C183" s="40"/>
      <c r="D183" s="40"/>
      <c r="E183" s="40"/>
      <c r="F183" s="40"/>
      <c r="G183" s="40"/>
      <c r="H183" s="92" t="s">
        <v>27</v>
      </c>
      <c r="I183" s="42" t="s">
        <v>28</v>
      </c>
      <c r="J183" s="93" t="s">
        <v>29</v>
      </c>
      <c r="K183" s="69"/>
      <c r="L183" s="70"/>
      <c r="M183" s="94" t="e">
        <f>IF(L183/K183*100&gt;100,100,L183/K183*100)</f>
        <v>#DIV/0!</v>
      </c>
      <c r="N183" s="94" t="e">
        <f>M183</f>
        <v>#DIV/0!</v>
      </c>
      <c r="O183" s="95"/>
      <c r="P183" s="56"/>
      <c r="Q183" s="87"/>
    </row>
    <row r="184" spans="1:17" customFormat="1" ht="63.75" hidden="1" customHeight="1" thickBot="1" x14ac:dyDescent="0.3">
      <c r="A184" s="4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48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48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>IF(L186/K186*100&gt;100,100,L186/K186*100)</f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48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>IF(L187/K187*100&gt;100,100,L187/K187*100)</f>
        <v>#DIV/0!</v>
      </c>
      <c r="N187" s="94" t="e">
        <f>M187</f>
        <v>#DIV/0!</v>
      </c>
      <c r="O187" s="95"/>
      <c r="P187" s="56"/>
      <c r="Q187" s="87"/>
    </row>
    <row r="188" spans="1:17" customFormat="1" ht="63.75" hidden="1" customHeight="1" thickBot="1" x14ac:dyDescent="0.3">
      <c r="A188" s="4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78" t="s">
        <v>21</v>
      </c>
      <c r="I188" s="51" t="s">
        <v>22</v>
      </c>
      <c r="J188" s="79" t="s">
        <v>23</v>
      </c>
      <c r="K188" s="80"/>
      <c r="L188" s="81"/>
      <c r="M188" s="81" t="e">
        <f>IF(K188/L188*100&gt;100,100,K188/L188*100)</f>
        <v>#DIV/0!</v>
      </c>
      <c r="N188" s="23" t="e">
        <f>(M188+M189+M190)/3</f>
        <v>#DIV/0!</v>
      </c>
      <c r="O188" s="82" t="e">
        <f>(N188+N191)/2</f>
        <v>#DIV/0!</v>
      </c>
      <c r="P188" s="56"/>
      <c r="Q188" s="83"/>
    </row>
    <row r="189" spans="1:17" customFormat="1" ht="63.75" hidden="1" customHeight="1" thickBot="1" x14ac:dyDescent="0.3">
      <c r="A189" s="48"/>
      <c r="B189" s="58"/>
      <c r="C189" s="30"/>
      <c r="D189" s="30"/>
      <c r="E189" s="30"/>
      <c r="F189" s="30"/>
      <c r="G189" s="30"/>
      <c r="H189" s="84" t="s">
        <v>21</v>
      </c>
      <c r="I189" s="51" t="s">
        <v>25</v>
      </c>
      <c r="J189" s="85" t="s">
        <v>23</v>
      </c>
      <c r="K189" s="86"/>
      <c r="L189" s="87"/>
      <c r="M189" s="87" t="e">
        <f>IF(L189/K189*100&gt;100,100,L189/K189*100)</f>
        <v>#DIV/0!</v>
      </c>
      <c r="N189" s="88"/>
      <c r="O189" s="89"/>
      <c r="P189" s="56"/>
      <c r="Q189" s="83"/>
    </row>
    <row r="190" spans="1:17" customFormat="1" ht="111" hidden="1" customHeight="1" x14ac:dyDescent="0.25">
      <c r="A190" s="48"/>
      <c r="B190" s="58"/>
      <c r="C190" s="30"/>
      <c r="D190" s="30"/>
      <c r="E190" s="30"/>
      <c r="F190" s="30"/>
      <c r="G190" s="30"/>
      <c r="H190" s="84" t="s">
        <v>21</v>
      </c>
      <c r="I190" s="51" t="s">
        <v>26</v>
      </c>
      <c r="J190" s="85" t="s">
        <v>23</v>
      </c>
      <c r="K190" s="86"/>
      <c r="L190" s="86"/>
      <c r="M190" s="87" t="e">
        <f>IF(L190/K190*100&gt;100,100,L190/K190*100)</f>
        <v>#DIV/0!</v>
      </c>
      <c r="N190" s="90"/>
      <c r="O190" s="89"/>
      <c r="P190" s="56"/>
      <c r="Q190" s="83"/>
    </row>
    <row r="191" spans="1:17" customFormat="1" ht="32.25" hidden="1" customHeight="1" thickBot="1" x14ac:dyDescent="0.3">
      <c r="A191" s="48"/>
      <c r="B191" s="66"/>
      <c r="C191" s="40"/>
      <c r="D191" s="40"/>
      <c r="E191" s="40"/>
      <c r="F191" s="40"/>
      <c r="G191" s="40"/>
      <c r="H191" s="92" t="s">
        <v>27</v>
      </c>
      <c r="I191" s="42" t="s">
        <v>28</v>
      </c>
      <c r="J191" s="93" t="s">
        <v>29</v>
      </c>
      <c r="K191" s="69"/>
      <c r="L191" s="70"/>
      <c r="M191" s="94" t="e">
        <f>IF(L191/K191*100&gt;100,100,L191/K191*100)</f>
        <v>#DIV/0!</v>
      </c>
      <c r="N191" s="94" t="e">
        <f>M191</f>
        <v>#DIV/0!</v>
      </c>
      <c r="O191" s="95"/>
      <c r="P191" s="56"/>
      <c r="Q191" s="87"/>
    </row>
    <row r="192" spans="1:17" ht="79.5" customHeight="1" thickBot="1" x14ac:dyDescent="0.3">
      <c r="A192" s="2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16" t="s">
        <v>21</v>
      </c>
      <c r="I192" s="116" t="s">
        <v>106</v>
      </c>
      <c r="J192" s="117" t="s">
        <v>23</v>
      </c>
      <c r="K192" s="20">
        <v>23</v>
      </c>
      <c r="L192" s="20">
        <v>20.399999999999999</v>
      </c>
      <c r="M192" s="22">
        <f t="shared" ref="M192:M199" si="8">IF(L192/K192*100&gt;100,100,L192/K192*100)</f>
        <v>88.695652173913047</v>
      </c>
      <c r="N192" s="118">
        <f>(M192+M193+M194)/3</f>
        <v>85.131884057971021</v>
      </c>
      <c r="O192" s="119">
        <f>(N192+N195)/2</f>
        <v>92.565942028985518</v>
      </c>
      <c r="P192" s="175"/>
      <c r="Q192" s="120"/>
    </row>
    <row r="193" spans="1:17" ht="79.5" thickBot="1" x14ac:dyDescent="0.3">
      <c r="A193" s="28"/>
      <c r="B193" s="121"/>
      <c r="C193" s="122"/>
      <c r="D193" s="122"/>
      <c r="E193" s="122"/>
      <c r="F193" s="122"/>
      <c r="G193" s="30"/>
      <c r="H193" s="123" t="s">
        <v>21</v>
      </c>
      <c r="I193" s="116" t="s">
        <v>107</v>
      </c>
      <c r="J193" s="124" t="s">
        <v>23</v>
      </c>
      <c r="K193" s="20">
        <v>10</v>
      </c>
      <c r="L193" s="20">
        <v>29.2</v>
      </c>
      <c r="M193" s="22">
        <f t="shared" si="8"/>
        <v>100</v>
      </c>
      <c r="N193" s="125"/>
      <c r="O193" s="126"/>
      <c r="P193" s="175"/>
      <c r="Q193" s="120"/>
    </row>
    <row r="194" spans="1:17" ht="63.75" thickBot="1" x14ac:dyDescent="0.3">
      <c r="A194" s="28"/>
      <c r="B194" s="121"/>
      <c r="C194" s="122"/>
      <c r="D194" s="122"/>
      <c r="E194" s="122"/>
      <c r="F194" s="122"/>
      <c r="G194" s="30"/>
      <c r="H194" s="123" t="s">
        <v>21</v>
      </c>
      <c r="I194" s="116" t="s">
        <v>108</v>
      </c>
      <c r="J194" s="124" t="s">
        <v>23</v>
      </c>
      <c r="K194" s="20">
        <v>100</v>
      </c>
      <c r="L194" s="20">
        <v>66.7</v>
      </c>
      <c r="M194" s="22">
        <f t="shared" si="8"/>
        <v>66.7</v>
      </c>
      <c r="N194" s="127"/>
      <c r="O194" s="126"/>
      <c r="P194" s="175"/>
      <c r="Q194" s="120"/>
    </row>
    <row r="195" spans="1:17" ht="32.25" thickBot="1" x14ac:dyDescent="0.3">
      <c r="A195" s="28"/>
      <c r="B195" s="128"/>
      <c r="C195" s="129"/>
      <c r="D195" s="129"/>
      <c r="E195" s="129"/>
      <c r="F195" s="129"/>
      <c r="G195" s="40"/>
      <c r="H195" s="130" t="s">
        <v>27</v>
      </c>
      <c r="I195" s="131" t="s">
        <v>109</v>
      </c>
      <c r="J195" s="132" t="s">
        <v>110</v>
      </c>
      <c r="K195" s="176">
        <v>1545</v>
      </c>
      <c r="L195" s="176">
        <v>1545</v>
      </c>
      <c r="M195" s="22">
        <f t="shared" si="8"/>
        <v>100</v>
      </c>
      <c r="N195" s="133">
        <f>M195</f>
        <v>100</v>
      </c>
      <c r="O195" s="134"/>
      <c r="P195" s="175"/>
      <c r="Q195" s="135"/>
    </row>
    <row r="196" spans="1:17" ht="79.5" customHeight="1" thickBot="1" x14ac:dyDescent="0.3">
      <c r="A196" s="2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23.4</v>
      </c>
      <c r="L196" s="20">
        <v>11.2</v>
      </c>
      <c r="M196" s="22">
        <f t="shared" si="8"/>
        <v>47.863247863247864</v>
      </c>
      <c r="N196" s="118">
        <f>(M196+M197+M198)/3</f>
        <v>82.621082621082621</v>
      </c>
      <c r="O196" s="119">
        <f>(N196+N199)/2</f>
        <v>91.310541310541311</v>
      </c>
      <c r="P196" s="175"/>
      <c r="Q196" s="120"/>
    </row>
    <row r="197" spans="1:17" ht="79.5" thickBot="1" x14ac:dyDescent="0.3">
      <c r="A197" s="28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10</v>
      </c>
      <c r="L197" s="20">
        <v>51.1</v>
      </c>
      <c r="M197" s="22">
        <f t="shared" si="8"/>
        <v>100</v>
      </c>
      <c r="N197" s="125"/>
      <c r="O197" s="126"/>
      <c r="P197" s="175"/>
      <c r="Q197" s="120"/>
    </row>
    <row r="198" spans="1:17" ht="63.75" thickBot="1" x14ac:dyDescent="0.3">
      <c r="A198" s="28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100</v>
      </c>
      <c r="L198" s="20">
        <v>100</v>
      </c>
      <c r="M198" s="22">
        <f t="shared" si="8"/>
        <v>100</v>
      </c>
      <c r="N198" s="127"/>
      <c r="O198" s="126"/>
      <c r="P198" s="175"/>
      <c r="Q198" s="120"/>
    </row>
    <row r="199" spans="1:17" ht="32.25" thickBot="1" x14ac:dyDescent="0.3">
      <c r="A199" s="28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176">
        <v>27336</v>
      </c>
      <c r="L199" s="176">
        <v>27336</v>
      </c>
      <c r="M199" s="22">
        <f t="shared" si="8"/>
        <v>100</v>
      </c>
      <c r="N199" s="133">
        <f>M199</f>
        <v>100</v>
      </c>
      <c r="O199" s="134"/>
      <c r="P199" s="175"/>
      <c r="Q199" s="135"/>
    </row>
    <row r="200" spans="1:17" customFormat="1" ht="79.5" hidden="1" customHeight="1" thickBot="1" x14ac:dyDescent="0.3">
      <c r="A200" s="4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/>
      <c r="L200" s="53"/>
      <c r="M200" s="139" t="e">
        <f>IF(K200/L200*100&gt;100,100,K200/L200*100)</f>
        <v>#DIV/0!</v>
      </c>
      <c r="N200" s="118" t="e">
        <f>(M200+M201+M202)/3</f>
        <v>#DIV/0!</v>
      </c>
      <c r="O200" s="140" t="e">
        <f>(N200+N203)/2</f>
        <v>#DIV/0!</v>
      </c>
      <c r="P200" s="177"/>
      <c r="Q200" s="141"/>
    </row>
    <row r="201" spans="1:17" customFormat="1" ht="79.5" hidden="1" customHeight="1" thickBot="1" x14ac:dyDescent="0.3">
      <c r="A201" s="48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/>
      <c r="L201" s="53"/>
      <c r="M201" s="144" t="e">
        <f>IF(L201/K201*100&gt;100,100,L201/K201*100)</f>
        <v>#DIV/0!</v>
      </c>
      <c r="N201" s="145"/>
      <c r="O201" s="146"/>
      <c r="P201" s="177"/>
      <c r="Q201" s="141"/>
    </row>
    <row r="202" spans="1:17" customFormat="1" ht="63.75" hidden="1" customHeight="1" thickBot="1" x14ac:dyDescent="0.3">
      <c r="A202" s="48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/>
      <c r="L202" s="53"/>
      <c r="M202" s="144" t="e">
        <f>IF(L202/K202*100&gt;100,100,L202/K202*100)</f>
        <v>#DIV/0!</v>
      </c>
      <c r="N202" s="147"/>
      <c r="O202" s="146"/>
      <c r="P202" s="177"/>
      <c r="Q202" s="141"/>
    </row>
    <row r="203" spans="1:17" customFormat="1" ht="32.25" hidden="1" customHeight="1" thickBot="1" x14ac:dyDescent="0.3">
      <c r="A203" s="48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53"/>
      <c r="L203" s="53"/>
      <c r="M203" s="150" t="e">
        <f>IF(L203/K203*100&gt;100,100,L203/K203*100)</f>
        <v>#DIV/0!</v>
      </c>
      <c r="N203" s="150" t="e">
        <f>M203</f>
        <v>#DIV/0!</v>
      </c>
      <c r="O203" s="151"/>
      <c r="P203" s="177"/>
      <c r="Q203" s="144"/>
    </row>
    <row r="204" spans="1:17" ht="79.5" customHeight="1" thickBot="1" x14ac:dyDescent="0.3">
      <c r="A204" s="2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16" t="s">
        <v>21</v>
      </c>
      <c r="I204" s="116" t="s">
        <v>106</v>
      </c>
      <c r="J204" s="117" t="s">
        <v>23</v>
      </c>
      <c r="K204" s="20">
        <v>6</v>
      </c>
      <c r="L204" s="20">
        <v>5.3</v>
      </c>
      <c r="M204" s="22">
        <f t="shared" ref="M204:M211" si="9">IF(L204/K204*100&gt;100,100,L204/K204*100)</f>
        <v>88.333333333333329</v>
      </c>
      <c r="N204" s="118">
        <f>(M204+M205+M206)/3</f>
        <v>96.1111111111111</v>
      </c>
      <c r="O204" s="119">
        <f>(N204+N207)/2</f>
        <v>98.055555555555543</v>
      </c>
      <c r="P204" s="175"/>
      <c r="Q204" s="120"/>
    </row>
    <row r="205" spans="1:17" ht="79.5" thickBot="1" x14ac:dyDescent="0.3">
      <c r="A205" s="28"/>
      <c r="B205" s="121"/>
      <c r="C205" s="122"/>
      <c r="D205" s="122"/>
      <c r="E205" s="122"/>
      <c r="F205" s="122"/>
      <c r="G205" s="30"/>
      <c r="H205" s="123" t="s">
        <v>21</v>
      </c>
      <c r="I205" s="116" t="s">
        <v>107</v>
      </c>
      <c r="J205" s="124" t="s">
        <v>23</v>
      </c>
      <c r="K205" s="20">
        <v>10</v>
      </c>
      <c r="L205" s="20">
        <v>28.6</v>
      </c>
      <c r="M205" s="22">
        <f t="shared" si="9"/>
        <v>100</v>
      </c>
      <c r="N205" s="125"/>
      <c r="O205" s="126"/>
      <c r="P205" s="175"/>
      <c r="Q205" s="120"/>
    </row>
    <row r="206" spans="1:17" ht="63.75" thickBot="1" x14ac:dyDescent="0.3">
      <c r="A206" s="28"/>
      <c r="B206" s="121"/>
      <c r="C206" s="122"/>
      <c r="D206" s="122"/>
      <c r="E206" s="122"/>
      <c r="F206" s="122"/>
      <c r="G206" s="30"/>
      <c r="H206" s="123" t="s">
        <v>21</v>
      </c>
      <c r="I206" s="116" t="s">
        <v>108</v>
      </c>
      <c r="J206" s="124" t="s">
        <v>23</v>
      </c>
      <c r="K206" s="20">
        <v>100</v>
      </c>
      <c r="L206" s="20">
        <v>100</v>
      </c>
      <c r="M206" s="22">
        <f t="shared" si="9"/>
        <v>100</v>
      </c>
      <c r="N206" s="127"/>
      <c r="O206" s="126"/>
      <c r="P206" s="175"/>
      <c r="Q206" s="120"/>
    </row>
    <row r="207" spans="1:17" ht="32.25" thickBot="1" x14ac:dyDescent="0.3">
      <c r="A207" s="28"/>
      <c r="B207" s="128"/>
      <c r="C207" s="129"/>
      <c r="D207" s="129"/>
      <c r="E207" s="129"/>
      <c r="F207" s="129"/>
      <c r="G207" s="40"/>
      <c r="H207" s="130" t="s">
        <v>27</v>
      </c>
      <c r="I207" s="131" t="s">
        <v>109</v>
      </c>
      <c r="J207" s="132" t="s">
        <v>110</v>
      </c>
      <c r="K207" s="176">
        <v>7956</v>
      </c>
      <c r="L207" s="176">
        <v>7956</v>
      </c>
      <c r="M207" s="22">
        <f t="shared" si="9"/>
        <v>100</v>
      </c>
      <c r="N207" s="133">
        <f>M207</f>
        <v>100</v>
      </c>
      <c r="O207" s="134"/>
      <c r="P207" s="175"/>
      <c r="Q207" s="135"/>
    </row>
    <row r="208" spans="1:17" customFormat="1" ht="79.5" customHeight="1" thickBot="1" x14ac:dyDescent="0.3">
      <c r="A208" s="4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36" t="s">
        <v>21</v>
      </c>
      <c r="I208" s="137" t="s">
        <v>106</v>
      </c>
      <c r="J208" s="138" t="s">
        <v>23</v>
      </c>
      <c r="K208" s="53">
        <v>32.700000000000003</v>
      </c>
      <c r="L208" s="53">
        <v>14.5</v>
      </c>
      <c r="M208" s="22">
        <f t="shared" si="9"/>
        <v>44.342507645259936</v>
      </c>
      <c r="N208" s="118">
        <f>(M208+M209+M210)/3</f>
        <v>81.447502548419976</v>
      </c>
      <c r="O208" s="140">
        <f>(N208+N211)/2</f>
        <v>90.723751274209988</v>
      </c>
      <c r="P208" s="177"/>
      <c r="Q208" s="141"/>
    </row>
    <row r="209" spans="1:17" customFormat="1" ht="79.5" customHeight="1" thickBot="1" x14ac:dyDescent="0.3">
      <c r="A209" s="48"/>
      <c r="B209" s="121"/>
      <c r="C209" s="122"/>
      <c r="D209" s="122"/>
      <c r="E209" s="122"/>
      <c r="F209" s="122"/>
      <c r="G209" s="30"/>
      <c r="H209" s="142" t="s">
        <v>21</v>
      </c>
      <c r="I209" s="137" t="s">
        <v>107</v>
      </c>
      <c r="J209" s="143" t="s">
        <v>23</v>
      </c>
      <c r="K209" s="53">
        <v>10</v>
      </c>
      <c r="L209" s="53">
        <v>20.2</v>
      </c>
      <c r="M209" s="22">
        <f t="shared" si="9"/>
        <v>100</v>
      </c>
      <c r="N209" s="145"/>
      <c r="O209" s="146"/>
      <c r="P209" s="177"/>
      <c r="Q209" s="141"/>
    </row>
    <row r="210" spans="1:17" customFormat="1" ht="63.75" customHeight="1" thickBot="1" x14ac:dyDescent="0.3">
      <c r="A210" s="48"/>
      <c r="B210" s="121"/>
      <c r="C210" s="122"/>
      <c r="D210" s="122"/>
      <c r="E210" s="122"/>
      <c r="F210" s="122"/>
      <c r="G210" s="30"/>
      <c r="H210" s="142" t="s">
        <v>21</v>
      </c>
      <c r="I210" s="137" t="s">
        <v>108</v>
      </c>
      <c r="J210" s="143" t="s">
        <v>23</v>
      </c>
      <c r="K210" s="53">
        <v>100</v>
      </c>
      <c r="L210" s="53">
        <v>100</v>
      </c>
      <c r="M210" s="22">
        <f t="shared" si="9"/>
        <v>100</v>
      </c>
      <c r="N210" s="147"/>
      <c r="O210" s="146"/>
      <c r="P210" s="177"/>
      <c r="Q210" s="141"/>
    </row>
    <row r="211" spans="1:17" customFormat="1" ht="32.25" customHeight="1" thickBot="1" x14ac:dyDescent="0.3">
      <c r="A211" s="48"/>
      <c r="B211" s="128"/>
      <c r="C211" s="129"/>
      <c r="D211" s="129"/>
      <c r="E211" s="129"/>
      <c r="F211" s="129"/>
      <c r="G211" s="40"/>
      <c r="H211" s="148" t="s">
        <v>27</v>
      </c>
      <c r="I211" s="131" t="s">
        <v>109</v>
      </c>
      <c r="J211" s="149" t="s">
        <v>110</v>
      </c>
      <c r="K211" s="178">
        <v>4080</v>
      </c>
      <c r="L211" s="178">
        <v>4080</v>
      </c>
      <c r="M211" s="22">
        <f t="shared" si="9"/>
        <v>100</v>
      </c>
      <c r="N211" s="150">
        <f>M211</f>
        <v>100</v>
      </c>
      <c r="O211" s="151"/>
      <c r="P211" s="177"/>
      <c r="Q211" s="144"/>
    </row>
    <row r="212" spans="1:17" customFormat="1" ht="79.5" hidden="1" customHeight="1" thickBot="1" x14ac:dyDescent="0.3">
      <c r="A212" s="4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36" t="s">
        <v>21</v>
      </c>
      <c r="I212" s="137" t="s">
        <v>106</v>
      </c>
      <c r="J212" s="138" t="s">
        <v>23</v>
      </c>
      <c r="K212" s="53"/>
      <c r="L212" s="53"/>
      <c r="M212" s="139" t="e">
        <f>IF(K212/L212*100&gt;100,100,K212/L212*100)</f>
        <v>#DIV/0!</v>
      </c>
      <c r="N212" s="118" t="e">
        <f>(M212+M213+M214)/3</f>
        <v>#DIV/0!</v>
      </c>
      <c r="O212" s="140" t="e">
        <f>(N212+N215)/2</f>
        <v>#DIV/0!</v>
      </c>
      <c r="P212" s="177"/>
      <c r="Q212" s="141"/>
    </row>
    <row r="213" spans="1:17" customFormat="1" ht="79.5" hidden="1" customHeight="1" thickBot="1" x14ac:dyDescent="0.3">
      <c r="A213" s="48"/>
      <c r="B213" s="121"/>
      <c r="C213" s="122"/>
      <c r="D213" s="122"/>
      <c r="E213" s="122"/>
      <c r="F213" s="122"/>
      <c r="G213" s="30"/>
      <c r="H213" s="142" t="s">
        <v>21</v>
      </c>
      <c r="I213" s="137" t="s">
        <v>107</v>
      </c>
      <c r="J213" s="143" t="s">
        <v>23</v>
      </c>
      <c r="K213" s="53"/>
      <c r="L213" s="53"/>
      <c r="M213" s="144" t="e">
        <f>IF(L213/K213*100&gt;100,100,L213/K213*100)</f>
        <v>#DIV/0!</v>
      </c>
      <c r="N213" s="145"/>
      <c r="O213" s="146"/>
      <c r="P213" s="177"/>
      <c r="Q213" s="141"/>
    </row>
    <row r="214" spans="1:17" customFormat="1" ht="63.75" hidden="1" customHeight="1" thickBot="1" x14ac:dyDescent="0.3">
      <c r="A214" s="48"/>
      <c r="B214" s="121"/>
      <c r="C214" s="122"/>
      <c r="D214" s="122"/>
      <c r="E214" s="122"/>
      <c r="F214" s="122"/>
      <c r="G214" s="30"/>
      <c r="H214" s="142" t="s">
        <v>21</v>
      </c>
      <c r="I214" s="137" t="s">
        <v>108</v>
      </c>
      <c r="J214" s="143" t="s">
        <v>23</v>
      </c>
      <c r="K214" s="53"/>
      <c r="L214" s="53"/>
      <c r="M214" s="144" t="e">
        <f>IF(L214/K214*100&gt;100,100,L214/K214*100)</f>
        <v>#DIV/0!</v>
      </c>
      <c r="N214" s="147"/>
      <c r="O214" s="146"/>
      <c r="P214" s="177"/>
      <c r="Q214" s="141"/>
    </row>
    <row r="215" spans="1:17" customFormat="1" ht="32.25" hidden="1" customHeight="1" thickBot="1" x14ac:dyDescent="0.3">
      <c r="A215" s="48"/>
      <c r="B215" s="128"/>
      <c r="C215" s="129"/>
      <c r="D215" s="129"/>
      <c r="E215" s="129"/>
      <c r="F215" s="129"/>
      <c r="G215" s="40"/>
      <c r="H215" s="148" t="s">
        <v>27</v>
      </c>
      <c r="I215" s="131" t="s">
        <v>109</v>
      </c>
      <c r="J215" s="149" t="s">
        <v>110</v>
      </c>
      <c r="K215" s="53"/>
      <c r="L215" s="53"/>
      <c r="M215" s="150" t="e">
        <f>IF(L215/K215*100&gt;100,100,L215/K215*100)</f>
        <v>#DIV/0!</v>
      </c>
      <c r="N215" s="150" t="e">
        <f>M215</f>
        <v>#DIV/0!</v>
      </c>
      <c r="O215" s="151"/>
      <c r="P215" s="177"/>
      <c r="Q215" s="144"/>
    </row>
    <row r="216" spans="1:17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32.700000000000003</v>
      </c>
      <c r="L216" s="20">
        <v>14.5</v>
      </c>
      <c r="M216" s="22">
        <f t="shared" ref="M216:M223" si="10">IF(L216/K216*100&gt;100,100,L216/K216*100)</f>
        <v>44.342507645259936</v>
      </c>
      <c r="N216" s="118">
        <f>(M216+M217+M218)/3</f>
        <v>81.447502548419976</v>
      </c>
      <c r="O216" s="119">
        <f>(N216+N219)/2</f>
        <v>90.723751274209988</v>
      </c>
      <c r="P216" s="175"/>
      <c r="Q216" s="120"/>
    </row>
    <row r="217" spans="1:17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10</v>
      </c>
      <c r="L217" s="20">
        <v>20.2</v>
      </c>
      <c r="M217" s="22">
        <f t="shared" si="10"/>
        <v>100</v>
      </c>
      <c r="N217" s="125"/>
      <c r="O217" s="126"/>
      <c r="P217" s="175"/>
      <c r="Q217" s="120"/>
    </row>
    <row r="218" spans="1:17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100</v>
      </c>
      <c r="L218" s="20">
        <v>100</v>
      </c>
      <c r="M218" s="22">
        <f t="shared" si="10"/>
        <v>100</v>
      </c>
      <c r="N218" s="127"/>
      <c r="O218" s="126"/>
      <c r="P218" s="175"/>
      <c r="Q218" s="120"/>
    </row>
    <row r="219" spans="1:17" ht="32.25" thickBot="1" x14ac:dyDescent="0.3">
      <c r="A219" s="28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176">
        <v>28152</v>
      </c>
      <c r="L219" s="176">
        <v>28152</v>
      </c>
      <c r="M219" s="22">
        <f t="shared" si="10"/>
        <v>100</v>
      </c>
      <c r="N219" s="133">
        <f>M219</f>
        <v>100</v>
      </c>
      <c r="O219" s="134"/>
      <c r="P219" s="175"/>
      <c r="Q219" s="135"/>
    </row>
    <row r="220" spans="1:17" ht="79.5" customHeight="1" thickBot="1" x14ac:dyDescent="0.3">
      <c r="A220" s="28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16" t="s">
        <v>21</v>
      </c>
      <c r="I220" s="116" t="s">
        <v>106</v>
      </c>
      <c r="J220" s="117" t="s">
        <v>23</v>
      </c>
      <c r="K220" s="20">
        <v>14.9</v>
      </c>
      <c r="L220" s="20">
        <v>6.6</v>
      </c>
      <c r="M220" s="22">
        <f t="shared" si="10"/>
        <v>44.295302013422813</v>
      </c>
      <c r="N220" s="118">
        <f>(M220+M221+M222)/3</f>
        <v>81.431767337807614</v>
      </c>
      <c r="O220" s="119">
        <f>(N220+N223)/2</f>
        <v>90.715883668903814</v>
      </c>
      <c r="P220" s="175"/>
      <c r="Q220" s="120"/>
    </row>
    <row r="221" spans="1:17" ht="79.5" thickBot="1" x14ac:dyDescent="0.3">
      <c r="A221" s="28"/>
      <c r="B221" s="121"/>
      <c r="C221" s="122"/>
      <c r="D221" s="122"/>
      <c r="E221" s="122"/>
      <c r="F221" s="122"/>
      <c r="G221" s="30"/>
      <c r="H221" s="123" t="s">
        <v>21</v>
      </c>
      <c r="I221" s="116" t="s">
        <v>107</v>
      </c>
      <c r="J221" s="124" t="s">
        <v>23</v>
      </c>
      <c r="K221" s="20">
        <v>10</v>
      </c>
      <c r="L221" s="20">
        <v>16.2</v>
      </c>
      <c r="M221" s="22">
        <f t="shared" si="10"/>
        <v>100</v>
      </c>
      <c r="N221" s="125"/>
      <c r="O221" s="126"/>
      <c r="P221" s="175"/>
      <c r="Q221" s="120"/>
    </row>
    <row r="222" spans="1:17" ht="63.75" thickBot="1" x14ac:dyDescent="0.3">
      <c r="A222" s="28"/>
      <c r="B222" s="121"/>
      <c r="C222" s="122"/>
      <c r="D222" s="122"/>
      <c r="E222" s="122"/>
      <c r="F222" s="122"/>
      <c r="G222" s="30"/>
      <c r="H222" s="123" t="s">
        <v>21</v>
      </c>
      <c r="I222" s="116" t="s">
        <v>108</v>
      </c>
      <c r="J222" s="124" t="s">
        <v>23</v>
      </c>
      <c r="K222" s="20">
        <v>100</v>
      </c>
      <c r="L222" s="20">
        <v>100</v>
      </c>
      <c r="M222" s="22">
        <f t="shared" si="10"/>
        <v>100</v>
      </c>
      <c r="N222" s="127"/>
      <c r="O222" s="126"/>
      <c r="P222" s="175"/>
      <c r="Q222" s="120"/>
    </row>
    <row r="223" spans="1:17" ht="32.25" thickBot="1" x14ac:dyDescent="0.3">
      <c r="A223" s="152"/>
      <c r="B223" s="128"/>
      <c r="C223" s="129"/>
      <c r="D223" s="129"/>
      <c r="E223" s="129"/>
      <c r="F223" s="129"/>
      <c r="G223" s="40"/>
      <c r="H223" s="130" t="s">
        <v>27</v>
      </c>
      <c r="I223" s="131" t="s">
        <v>109</v>
      </c>
      <c r="J223" s="132" t="s">
        <v>110</v>
      </c>
      <c r="K223" s="176">
        <v>5440</v>
      </c>
      <c r="L223" s="176">
        <v>5440</v>
      </c>
      <c r="M223" s="22">
        <f t="shared" si="10"/>
        <v>100</v>
      </c>
      <c r="N223" s="133">
        <f>M223</f>
        <v>100</v>
      </c>
      <c r="O223" s="134"/>
      <c r="P223" s="175"/>
      <c r="Q223" s="135"/>
    </row>
    <row r="224" spans="1:17" customFormat="1" ht="79.5" hidden="1" customHeight="1" thickBot="1" x14ac:dyDescent="0.3">
      <c r="A224" s="153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36" t="s">
        <v>21</v>
      </c>
      <c r="I224" s="137" t="s">
        <v>106</v>
      </c>
      <c r="J224" s="138" t="s">
        <v>23</v>
      </c>
      <c r="K224" s="53"/>
      <c r="L224" s="53"/>
      <c r="M224" s="139" t="e">
        <f>IF(K224/L224*100&gt;100,100,K224/L224*100)</f>
        <v>#DIV/0!</v>
      </c>
      <c r="N224" s="118" t="e">
        <f>(M224+M225+M226)/3</f>
        <v>#DIV/0!</v>
      </c>
      <c r="O224" s="140" t="e">
        <f>(N224+N227)/2</f>
        <v>#DIV/0!</v>
      </c>
      <c r="P224" s="177"/>
      <c r="Q224" s="141"/>
    </row>
    <row r="225" spans="1:17" customFormat="1" ht="78.75" hidden="1" customHeight="1" thickBot="1" x14ac:dyDescent="0.3">
      <c r="A225" s="154"/>
      <c r="B225" s="121"/>
      <c r="C225" s="122"/>
      <c r="D225" s="122"/>
      <c r="E225" s="122"/>
      <c r="F225" s="122"/>
      <c r="G225" s="30"/>
      <c r="H225" s="142" t="s">
        <v>21</v>
      </c>
      <c r="I225" s="137" t="s">
        <v>107</v>
      </c>
      <c r="J225" s="143" t="s">
        <v>23</v>
      </c>
      <c r="K225" s="53"/>
      <c r="L225" s="53"/>
      <c r="M225" s="144" t="e">
        <f>IF(L225/K225*100&gt;100,100,L225/K225*100)</f>
        <v>#DIV/0!</v>
      </c>
      <c r="N225" s="145"/>
      <c r="O225" s="146"/>
      <c r="P225" s="177"/>
      <c r="Q225" s="141"/>
    </row>
    <row r="226" spans="1:17" customFormat="1" ht="63" hidden="1" customHeight="1" thickBot="1" x14ac:dyDescent="0.3">
      <c r="A226" s="154"/>
      <c r="B226" s="121"/>
      <c r="C226" s="122"/>
      <c r="D226" s="122"/>
      <c r="E226" s="122"/>
      <c r="F226" s="122"/>
      <c r="G226" s="30"/>
      <c r="H226" s="142" t="s">
        <v>21</v>
      </c>
      <c r="I226" s="137" t="s">
        <v>108</v>
      </c>
      <c r="J226" s="143" t="s">
        <v>23</v>
      </c>
      <c r="K226" s="53"/>
      <c r="L226" s="53"/>
      <c r="M226" s="144" t="e">
        <f>IF(L226/K226*100&gt;100,100,L226/K226*100)</f>
        <v>#DIV/0!</v>
      </c>
      <c r="N226" s="147"/>
      <c r="O226" s="146"/>
      <c r="P226" s="177"/>
      <c r="Q226" s="141"/>
    </row>
    <row r="227" spans="1:17" customFormat="1" ht="32.25" hidden="1" customHeight="1" thickBot="1" x14ac:dyDescent="0.3">
      <c r="A227" s="155"/>
      <c r="B227" s="128"/>
      <c r="C227" s="129"/>
      <c r="D227" s="129"/>
      <c r="E227" s="129"/>
      <c r="F227" s="129"/>
      <c r="G227" s="40"/>
      <c r="H227" s="148" t="s">
        <v>27</v>
      </c>
      <c r="I227" s="131" t="s">
        <v>109</v>
      </c>
      <c r="J227" s="149" t="s">
        <v>110</v>
      </c>
      <c r="K227" s="53"/>
      <c r="L227" s="53"/>
      <c r="M227" s="150" t="e">
        <f>IF(L227/K227*100&gt;100,100,L227/K227*100)</f>
        <v>#DIV/0!</v>
      </c>
      <c r="N227" s="150" t="e">
        <f>M227</f>
        <v>#DIV/0!</v>
      </c>
      <c r="O227" s="151"/>
      <c r="P227" s="177"/>
      <c r="Q227" s="144"/>
    </row>
    <row r="229" spans="1:17" x14ac:dyDescent="0.25">
      <c r="A229" s="3" t="s">
        <v>137</v>
      </c>
    </row>
    <row r="231" spans="1:17" ht="18.75" x14ac:dyDescent="0.3">
      <c r="A231" s="446" t="s">
        <v>135</v>
      </c>
    </row>
    <row r="232" spans="1:17" ht="15.75" x14ac:dyDescent="0.25">
      <c r="B232" s="156"/>
      <c r="C232" s="179"/>
      <c r="D232" s="180"/>
      <c r="E232" s="180"/>
      <c r="F232" s="180"/>
      <c r="G232" s="179"/>
      <c r="H232" s="179"/>
      <c r="I232" s="179"/>
      <c r="J232" s="156"/>
    </row>
  </sheetData>
  <autoFilter ref="A2:Q227">
    <filterColumn colId="12">
      <filters>
        <filter val="100,0"/>
        <filter val="44,3"/>
        <filter val="47,9"/>
        <filter val="66,7"/>
        <filter val="88,3"/>
        <filter val="88,7"/>
        <filter val="9"/>
        <filter val="90,7"/>
        <filter val="94,8"/>
        <filter val="97,4"/>
        <filter val="99,6"/>
        <filter val="99,8"/>
      </filters>
    </filterColumn>
  </autoFilter>
  <mergeCells count="453">
    <mergeCell ref="O224:O227"/>
    <mergeCell ref="N220:N222"/>
    <mergeCell ref="O220:O223"/>
    <mergeCell ref="A224:A227"/>
    <mergeCell ref="B224:B227"/>
    <mergeCell ref="C224:C227"/>
    <mergeCell ref="D224:D227"/>
    <mergeCell ref="E224:E227"/>
    <mergeCell ref="F224:F227"/>
    <mergeCell ref="G224:G227"/>
    <mergeCell ref="N224:N226"/>
    <mergeCell ref="B220:B223"/>
    <mergeCell ref="C220:C223"/>
    <mergeCell ref="D220:D223"/>
    <mergeCell ref="E220:E223"/>
    <mergeCell ref="F220:F223"/>
    <mergeCell ref="G220:G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N180:N182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N120:N122"/>
    <mergeCell ref="O120:O123"/>
    <mergeCell ref="B116:B119"/>
    <mergeCell ref="C116:C119"/>
    <mergeCell ref="D116:D119"/>
    <mergeCell ref="E116:E119"/>
    <mergeCell ref="F116:F119"/>
    <mergeCell ref="G116:G119"/>
    <mergeCell ref="N108:N110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191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23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231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 customWidth="1"/>
    <col min="2" max="2" width="22.42578125" style="3" customWidth="1"/>
    <col min="3" max="3" width="32.42578125" style="3" customWidth="1"/>
    <col min="4" max="6" width="8.5703125" hidden="1" customWidth="1"/>
    <col min="7" max="7" width="8.57031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17" ht="220.5" x14ac:dyDescent="0.25">
      <c r="A3" s="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17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17" s="27" customFormat="1" ht="63.75" customHeight="1" thickBot="1" x14ac:dyDescent="0.3">
      <c r="A5" s="190" t="s">
        <v>210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v>100</v>
      </c>
      <c r="M5" s="195">
        <f>IF(L5/K5*100&gt;100,100,L5/K5*100)</f>
        <v>100</v>
      </c>
      <c r="N5" s="196">
        <f>(M5+M6+M7)/3</f>
        <v>100</v>
      </c>
      <c r="O5" s="197">
        <f>(N5+N8)/2</f>
        <v>100</v>
      </c>
      <c r="P5" s="447" t="s">
        <v>211</v>
      </c>
      <c r="Q5" s="199"/>
    </row>
    <row r="6" spans="1:17" s="27" customFormat="1" ht="63.75" thickBot="1" x14ac:dyDescent="0.3">
      <c r="A6" s="200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92</v>
      </c>
      <c r="L6" s="195">
        <v>100</v>
      </c>
      <c r="M6" s="195">
        <f>IF(L6/K6*100&gt;100,100,L6/K6*100)</f>
        <v>100</v>
      </c>
      <c r="N6" s="204"/>
      <c r="O6" s="205"/>
      <c r="P6" s="448"/>
      <c r="Q6" s="199"/>
    </row>
    <row r="7" spans="1:17" s="27" customFormat="1" ht="110.25" x14ac:dyDescent="0.25">
      <c r="A7" s="200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v>100</v>
      </c>
      <c r="L7" s="203">
        <v>100</v>
      </c>
      <c r="M7" s="195">
        <f>IF(L7/K7*100&gt;100,100,L7/K7*100)</f>
        <v>100</v>
      </c>
      <c r="N7" s="207"/>
      <c r="O7" s="205"/>
      <c r="P7" s="448"/>
      <c r="Q7" s="199"/>
    </row>
    <row r="8" spans="1:17" s="27" customFormat="1" ht="32.25" thickBot="1" x14ac:dyDescent="0.3">
      <c r="A8" s="200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211">
        <v>10</v>
      </c>
      <c r="L8" s="211">
        <v>10</v>
      </c>
      <c r="M8" s="195">
        <f>IF(L8/K8*100&gt;100,100,L8/K8*100)</f>
        <v>100</v>
      </c>
      <c r="N8" s="212">
        <f>M8</f>
        <v>100</v>
      </c>
      <c r="O8" s="213"/>
      <c r="P8" s="448"/>
      <c r="Q8" s="214"/>
    </row>
    <row r="9" spans="1:17" customFormat="1" ht="63.75" hidden="1" customHeight="1" thickBot="1" x14ac:dyDescent="0.3">
      <c r="A9" s="200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216" t="s">
        <v>21</v>
      </c>
      <c r="I9" s="361" t="s">
        <v>22</v>
      </c>
      <c r="J9" s="218" t="s">
        <v>23</v>
      </c>
      <c r="K9" s="53"/>
      <c r="L9" s="219"/>
      <c r="M9" s="219" t="e">
        <f>IF(K9/L9*100&gt;100,100,K9/L9*100)</f>
        <v>#DIV/0!</v>
      </c>
      <c r="N9" s="196" t="e">
        <f>(M9+M10+M11)/3</f>
        <v>#DIV/0!</v>
      </c>
      <c r="O9" s="55" t="e">
        <f>(N9+N12)/2</f>
        <v>#DIV/0!</v>
      </c>
      <c r="P9" s="220"/>
      <c r="Q9" s="221"/>
    </row>
    <row r="10" spans="1:17" customFormat="1" ht="63.75" hidden="1" customHeight="1" thickBot="1" x14ac:dyDescent="0.3">
      <c r="A10" s="200"/>
      <c r="B10" s="58"/>
      <c r="C10" s="30"/>
      <c r="D10" s="30"/>
      <c r="E10" s="30"/>
      <c r="F10" s="30"/>
      <c r="G10" s="30"/>
      <c r="H10" s="222" t="s">
        <v>21</v>
      </c>
      <c r="I10" s="361" t="s">
        <v>25</v>
      </c>
      <c r="J10" s="223" t="s">
        <v>23</v>
      </c>
      <c r="K10" s="61"/>
      <c r="L10" s="224"/>
      <c r="M10" s="224" t="e">
        <f>IF(L10/K10*100&gt;100,100,L10/K10*100)</f>
        <v>#DIV/0!</v>
      </c>
      <c r="N10" s="225"/>
      <c r="O10" s="226"/>
      <c r="P10" s="220"/>
      <c r="Q10" s="221"/>
    </row>
    <row r="11" spans="1:17" customFormat="1" ht="110.25" hidden="1" customHeight="1" x14ac:dyDescent="0.25">
      <c r="A11" s="200"/>
      <c r="B11" s="58"/>
      <c r="C11" s="30"/>
      <c r="D11" s="30"/>
      <c r="E11" s="30"/>
      <c r="F11" s="30"/>
      <c r="G11" s="30"/>
      <c r="H11" s="222" t="s">
        <v>21</v>
      </c>
      <c r="I11" s="361" t="s">
        <v>26</v>
      </c>
      <c r="J11" s="223" t="s">
        <v>23</v>
      </c>
      <c r="K11" s="61"/>
      <c r="L11" s="61"/>
      <c r="M11" s="224" t="e">
        <f>IF(L11/K11*100&gt;100,100,L11/K11*100)</f>
        <v>#DIV/0!</v>
      </c>
      <c r="N11" s="227"/>
      <c r="O11" s="226"/>
      <c r="P11" s="220"/>
      <c r="Q11" s="221"/>
    </row>
    <row r="12" spans="1:17" customFormat="1" ht="32.25" hidden="1" customHeight="1" thickBot="1" x14ac:dyDescent="0.3">
      <c r="A12" s="200"/>
      <c r="B12" s="66"/>
      <c r="C12" s="40"/>
      <c r="D12" s="40"/>
      <c r="E12" s="40"/>
      <c r="F12" s="40"/>
      <c r="G12" s="40"/>
      <c r="H12" s="228" t="s">
        <v>27</v>
      </c>
      <c r="I12" s="362" t="s">
        <v>28</v>
      </c>
      <c r="J12" s="229" t="s">
        <v>29</v>
      </c>
      <c r="K12" s="230"/>
      <c r="L12" s="231"/>
      <c r="M12" s="232" t="e">
        <f>IF(L12/K12*100&gt;100,100,L12/K12*100)</f>
        <v>#DIV/0!</v>
      </c>
      <c r="N12" s="232" t="e">
        <f>M12</f>
        <v>#DIV/0!</v>
      </c>
      <c r="O12" s="233"/>
      <c r="P12" s="220"/>
      <c r="Q12" s="224"/>
    </row>
    <row r="13" spans="1:17" customFormat="1" ht="63.75" hidden="1" customHeight="1" thickBot="1" x14ac:dyDescent="0.3">
      <c r="A13" s="200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361" t="s">
        <v>22</v>
      </c>
      <c r="J13" s="218" t="s">
        <v>23</v>
      </c>
      <c r="K13" s="53"/>
      <c r="L13" s="219"/>
      <c r="M13" s="219" t="e">
        <f>IF(K13/L13*100&gt;100,100,K13/L13*100)</f>
        <v>#DIV/0!</v>
      </c>
      <c r="N13" s="196" t="e">
        <f>(M13+M14+M15)/3</f>
        <v>#DIV/0!</v>
      </c>
      <c r="O13" s="55" t="e">
        <f>(N13+N16)/2</f>
        <v>#DIV/0!</v>
      </c>
      <c r="P13" s="220"/>
      <c r="Q13" s="221"/>
    </row>
    <row r="14" spans="1:17" customFormat="1" ht="63.75" hidden="1" customHeight="1" thickBot="1" x14ac:dyDescent="0.3">
      <c r="A14" s="200"/>
      <c r="B14" s="74"/>
      <c r="C14" s="30"/>
      <c r="D14" s="30"/>
      <c r="E14" s="30"/>
      <c r="F14" s="30"/>
      <c r="G14" s="30"/>
      <c r="H14" s="222" t="s">
        <v>21</v>
      </c>
      <c r="I14" s="361" t="s">
        <v>25</v>
      </c>
      <c r="J14" s="223" t="s">
        <v>23</v>
      </c>
      <c r="K14" s="61"/>
      <c r="L14" s="224"/>
      <c r="M14" s="224" t="e">
        <f>IF(L14/K14*100&gt;100,100,L14/K14*100)</f>
        <v>#DIV/0!</v>
      </c>
      <c r="N14" s="225"/>
      <c r="O14" s="226"/>
      <c r="P14" s="220"/>
      <c r="Q14" s="221"/>
    </row>
    <row r="15" spans="1:17" customFormat="1" ht="110.25" hidden="1" customHeight="1" x14ac:dyDescent="0.25">
      <c r="A15" s="200"/>
      <c r="B15" s="74"/>
      <c r="C15" s="30"/>
      <c r="D15" s="30"/>
      <c r="E15" s="30"/>
      <c r="F15" s="30"/>
      <c r="G15" s="30"/>
      <c r="H15" s="222" t="s">
        <v>21</v>
      </c>
      <c r="I15" s="361" t="s">
        <v>26</v>
      </c>
      <c r="J15" s="223" t="s">
        <v>23</v>
      </c>
      <c r="K15" s="61"/>
      <c r="L15" s="61"/>
      <c r="M15" s="224" t="e">
        <f>IF(L15/K15*100&gt;100,100,L15/K15*100)</f>
        <v>#DIV/0!</v>
      </c>
      <c r="N15" s="227"/>
      <c r="O15" s="226"/>
      <c r="P15" s="220"/>
      <c r="Q15" s="221"/>
    </row>
    <row r="16" spans="1:17" customFormat="1" ht="32.25" hidden="1" customHeight="1" thickBot="1" x14ac:dyDescent="0.3">
      <c r="A16" s="200"/>
      <c r="B16" s="75"/>
      <c r="C16" s="40"/>
      <c r="D16" s="40"/>
      <c r="E16" s="40"/>
      <c r="F16" s="40"/>
      <c r="G16" s="40"/>
      <c r="H16" s="228" t="s">
        <v>27</v>
      </c>
      <c r="I16" s="362" t="s">
        <v>28</v>
      </c>
      <c r="J16" s="229" t="s">
        <v>29</v>
      </c>
      <c r="K16" s="230"/>
      <c r="L16" s="231"/>
      <c r="M16" s="232" t="e">
        <f>IF(L16/K16*100&gt;100,100,L16/K16*100)</f>
        <v>#DIV/0!</v>
      </c>
      <c r="N16" s="232" t="e">
        <f>M16</f>
        <v>#DIV/0!</v>
      </c>
      <c r="O16" s="233"/>
      <c r="P16" s="220"/>
      <c r="Q16" s="224"/>
    </row>
    <row r="17" spans="1:17" s="159" customFormat="1" ht="63.75" customHeight="1" thickBot="1" x14ac:dyDescent="0.3">
      <c r="A17" s="200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235" t="s">
        <v>21</v>
      </c>
      <c r="I17" s="217" t="s">
        <v>22</v>
      </c>
      <c r="J17" s="236" t="s">
        <v>23</v>
      </c>
      <c r="K17" s="237">
        <v>100</v>
      </c>
      <c r="L17" s="238">
        <v>100</v>
      </c>
      <c r="M17" s="238">
        <f>IF(K17/L17*100&gt;100,100,K17/L17*100)</f>
        <v>100</v>
      </c>
      <c r="N17" s="196">
        <f>(M17+M18+M19)/3</f>
        <v>100</v>
      </c>
      <c r="O17" s="239">
        <f>(N17+N20)/2</f>
        <v>100</v>
      </c>
      <c r="P17" s="240"/>
      <c r="Q17" s="241"/>
    </row>
    <row r="18" spans="1:17" s="159" customFormat="1" ht="63.75" customHeight="1" thickBot="1" x14ac:dyDescent="0.3">
      <c r="A18" s="200"/>
      <c r="B18" s="58"/>
      <c r="C18" s="30"/>
      <c r="D18" s="30"/>
      <c r="E18" s="30"/>
      <c r="F18" s="30"/>
      <c r="G18" s="30"/>
      <c r="H18" s="242" t="s">
        <v>21</v>
      </c>
      <c r="I18" s="217" t="s">
        <v>25</v>
      </c>
      <c r="J18" s="243" t="s">
        <v>23</v>
      </c>
      <c r="K18" s="244">
        <v>92</v>
      </c>
      <c r="L18" s="245">
        <v>100</v>
      </c>
      <c r="M18" s="245">
        <f>IF(L18/K18*100&gt;100,100,L18/K18*100)</f>
        <v>100</v>
      </c>
      <c r="N18" s="246"/>
      <c r="O18" s="247"/>
      <c r="P18" s="240"/>
      <c r="Q18" s="241"/>
    </row>
    <row r="19" spans="1:17" s="159" customFormat="1" ht="110.25" customHeight="1" x14ac:dyDescent="0.25">
      <c r="A19" s="200"/>
      <c r="B19" s="58"/>
      <c r="C19" s="30"/>
      <c r="D19" s="30"/>
      <c r="E19" s="30"/>
      <c r="F19" s="30"/>
      <c r="G19" s="30"/>
      <c r="H19" s="242" t="s">
        <v>21</v>
      </c>
      <c r="I19" s="217" t="s">
        <v>26</v>
      </c>
      <c r="J19" s="243" t="s">
        <v>23</v>
      </c>
      <c r="K19" s="244">
        <v>100</v>
      </c>
      <c r="L19" s="244">
        <v>100</v>
      </c>
      <c r="M19" s="245">
        <f>IF(L19/K19*100&gt;100,100,L19/K19*100)</f>
        <v>100</v>
      </c>
      <c r="N19" s="248"/>
      <c r="O19" s="247"/>
      <c r="P19" s="240"/>
      <c r="Q19" s="241"/>
    </row>
    <row r="20" spans="1:17" s="159" customFormat="1" ht="32.25" customHeight="1" thickBot="1" x14ac:dyDescent="0.3">
      <c r="A20" s="200"/>
      <c r="B20" s="66"/>
      <c r="C20" s="40"/>
      <c r="D20" s="40"/>
      <c r="E20" s="40"/>
      <c r="F20" s="40"/>
      <c r="G20" s="40"/>
      <c r="H20" s="249" t="s">
        <v>27</v>
      </c>
      <c r="I20" s="209" t="s">
        <v>28</v>
      </c>
      <c r="J20" s="250" t="s">
        <v>29</v>
      </c>
      <c r="K20" s="211">
        <v>3</v>
      </c>
      <c r="L20" s="211">
        <v>3</v>
      </c>
      <c r="M20" s="251">
        <f>IF(L20/K20*100&gt;100,100,L20/K20*100)</f>
        <v>100</v>
      </c>
      <c r="N20" s="251">
        <f>M20</f>
        <v>100</v>
      </c>
      <c r="O20" s="252"/>
      <c r="P20" s="240"/>
      <c r="Q20" s="245"/>
    </row>
    <row r="21" spans="1:17" customFormat="1" ht="63.75" hidden="1" customHeight="1" thickBot="1" x14ac:dyDescent="0.3">
      <c r="A21" s="200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16" t="s">
        <v>21</v>
      </c>
      <c r="I21" s="361" t="s">
        <v>22</v>
      </c>
      <c r="J21" s="218" t="s">
        <v>23</v>
      </c>
      <c r="K21" s="53"/>
      <c r="L21" s="219"/>
      <c r="M21" s="219" t="e">
        <f>IF(K21/L21*100&gt;100,100,K21/L21*100)</f>
        <v>#DIV/0!</v>
      </c>
      <c r="N21" s="196" t="e">
        <f>(M21+M22+M23)/3</f>
        <v>#DIV/0!</v>
      </c>
      <c r="O21" s="55" t="e">
        <f>(N21+N24)/2</f>
        <v>#DIV/0!</v>
      </c>
      <c r="P21" s="220"/>
      <c r="Q21" s="221"/>
    </row>
    <row r="22" spans="1:17" customFormat="1" ht="63.75" hidden="1" customHeight="1" thickBot="1" x14ac:dyDescent="0.3">
      <c r="A22" s="200"/>
      <c r="B22" s="58"/>
      <c r="C22" s="30"/>
      <c r="D22" s="30"/>
      <c r="E22" s="30"/>
      <c r="F22" s="30"/>
      <c r="G22" s="30"/>
      <c r="H22" s="222" t="s">
        <v>21</v>
      </c>
      <c r="I22" s="361" t="s">
        <v>25</v>
      </c>
      <c r="J22" s="223" t="s">
        <v>23</v>
      </c>
      <c r="K22" s="61"/>
      <c r="L22" s="224"/>
      <c r="M22" s="224" t="e">
        <f>IF(L22/K22*100&gt;100,100,L22/K22*100)</f>
        <v>#DIV/0!</v>
      </c>
      <c r="N22" s="225"/>
      <c r="O22" s="226"/>
      <c r="P22" s="220"/>
      <c r="Q22" s="221"/>
    </row>
    <row r="23" spans="1:17" customFormat="1" ht="110.25" hidden="1" customHeight="1" x14ac:dyDescent="0.25">
      <c r="A23" s="200"/>
      <c r="B23" s="58"/>
      <c r="C23" s="30"/>
      <c r="D23" s="30"/>
      <c r="E23" s="30"/>
      <c r="F23" s="30"/>
      <c r="G23" s="30"/>
      <c r="H23" s="222" t="s">
        <v>21</v>
      </c>
      <c r="I23" s="361" t="s">
        <v>26</v>
      </c>
      <c r="J23" s="223" t="s">
        <v>23</v>
      </c>
      <c r="K23" s="61"/>
      <c r="L23" s="61"/>
      <c r="M23" s="224" t="e">
        <f>IF(L23/K23*100&gt;100,100,L23/K23*100)</f>
        <v>#DIV/0!</v>
      </c>
      <c r="N23" s="227"/>
      <c r="O23" s="226"/>
      <c r="P23" s="220"/>
      <c r="Q23" s="221"/>
    </row>
    <row r="24" spans="1:17" customFormat="1" ht="32.25" hidden="1" customHeight="1" thickBot="1" x14ac:dyDescent="0.3">
      <c r="A24" s="200"/>
      <c r="B24" s="66"/>
      <c r="C24" s="40"/>
      <c r="D24" s="40"/>
      <c r="E24" s="40"/>
      <c r="F24" s="40"/>
      <c r="G24" s="40"/>
      <c r="H24" s="228" t="s">
        <v>27</v>
      </c>
      <c r="I24" s="362" t="s">
        <v>28</v>
      </c>
      <c r="J24" s="229" t="s">
        <v>29</v>
      </c>
      <c r="K24" s="230"/>
      <c r="L24" s="231"/>
      <c r="M24" s="232" t="e">
        <f>IF(L24/K24*100&gt;100,100,L24/K24*100)</f>
        <v>#DIV/0!</v>
      </c>
      <c r="N24" s="232" t="e">
        <f>M24</f>
        <v>#DIV/0!</v>
      </c>
      <c r="O24" s="233"/>
      <c r="P24" s="220"/>
      <c r="Q24" s="224"/>
    </row>
    <row r="25" spans="1:17" customFormat="1" ht="63.75" hidden="1" customHeight="1" thickBot="1" x14ac:dyDescent="0.3">
      <c r="A25" s="200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361" t="s">
        <v>22</v>
      </c>
      <c r="J25" s="218" t="s">
        <v>23</v>
      </c>
      <c r="K25" s="53"/>
      <c r="L25" s="219"/>
      <c r="M25" s="219" t="e">
        <f>IF(K25/L25*100&gt;100,100,K25/L25*100)</f>
        <v>#DIV/0!</v>
      </c>
      <c r="N25" s="196" t="e">
        <f>(M25+M26+M27)/3</f>
        <v>#DIV/0!</v>
      </c>
      <c r="O25" s="55" t="e">
        <f>(N25+N28)/2</f>
        <v>#DIV/0!</v>
      </c>
      <c r="P25" s="220"/>
      <c r="Q25" s="221"/>
    </row>
    <row r="26" spans="1:17" customFormat="1" ht="63.75" hidden="1" customHeight="1" thickBot="1" x14ac:dyDescent="0.3">
      <c r="A26" s="200"/>
      <c r="B26" s="74"/>
      <c r="C26" s="30"/>
      <c r="D26" s="30"/>
      <c r="E26" s="30"/>
      <c r="F26" s="30"/>
      <c r="G26" s="30"/>
      <c r="H26" s="222" t="s">
        <v>21</v>
      </c>
      <c r="I26" s="361" t="s">
        <v>25</v>
      </c>
      <c r="J26" s="223" t="s">
        <v>23</v>
      </c>
      <c r="K26" s="61"/>
      <c r="L26" s="224"/>
      <c r="M26" s="224" t="e">
        <f>IF(L26/K26*100&gt;100,100,L26/K26*100)</f>
        <v>#DIV/0!</v>
      </c>
      <c r="N26" s="225"/>
      <c r="O26" s="226"/>
      <c r="P26" s="220"/>
      <c r="Q26" s="221"/>
    </row>
    <row r="27" spans="1:17" customFormat="1" ht="110.25" hidden="1" customHeight="1" x14ac:dyDescent="0.25">
      <c r="A27" s="200"/>
      <c r="B27" s="74"/>
      <c r="C27" s="30"/>
      <c r="D27" s="30"/>
      <c r="E27" s="30"/>
      <c r="F27" s="30"/>
      <c r="G27" s="30"/>
      <c r="H27" s="222" t="s">
        <v>21</v>
      </c>
      <c r="I27" s="361" t="s">
        <v>26</v>
      </c>
      <c r="J27" s="223" t="s">
        <v>23</v>
      </c>
      <c r="K27" s="61"/>
      <c r="L27" s="61"/>
      <c r="M27" s="224" t="e">
        <f>IF(L27/K27*100&gt;100,100,L27/K27*100)</f>
        <v>#DIV/0!</v>
      </c>
      <c r="N27" s="227"/>
      <c r="O27" s="226"/>
      <c r="P27" s="220"/>
      <c r="Q27" s="221"/>
    </row>
    <row r="28" spans="1:17" customFormat="1" ht="32.25" hidden="1" customHeight="1" thickBot="1" x14ac:dyDescent="0.3">
      <c r="A28" s="200"/>
      <c r="B28" s="75"/>
      <c r="C28" s="40"/>
      <c r="D28" s="40"/>
      <c r="E28" s="40"/>
      <c r="F28" s="40"/>
      <c r="G28" s="40"/>
      <c r="H28" s="228" t="s">
        <v>27</v>
      </c>
      <c r="I28" s="362" t="s">
        <v>28</v>
      </c>
      <c r="J28" s="229" t="s">
        <v>29</v>
      </c>
      <c r="K28" s="230"/>
      <c r="L28" s="231"/>
      <c r="M28" s="232" t="e">
        <f>IF(L28/K28*100&gt;100,100,L28/K28*100)</f>
        <v>#DIV/0!</v>
      </c>
      <c r="N28" s="232" t="e">
        <f>M28</f>
        <v>#DIV/0!</v>
      </c>
      <c r="O28" s="233"/>
      <c r="P28" s="220"/>
      <c r="Q28" s="224"/>
    </row>
    <row r="29" spans="1:17" customFormat="1" ht="63.75" hidden="1" customHeight="1" thickBot="1" x14ac:dyDescent="0.3">
      <c r="A29" s="200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361" t="s">
        <v>22</v>
      </c>
      <c r="J29" s="218" t="s">
        <v>23</v>
      </c>
      <c r="K29" s="53"/>
      <c r="L29" s="219"/>
      <c r="M29" s="219" t="e">
        <f>IF(K29/L29*100&gt;100,100,K29/L29*100)</f>
        <v>#DIV/0!</v>
      </c>
      <c r="N29" s="196" t="e">
        <f>(M29+M30+M31)/3</f>
        <v>#DIV/0!</v>
      </c>
      <c r="O29" s="55" t="e">
        <f>(N29+N32)/2</f>
        <v>#DIV/0!</v>
      </c>
      <c r="P29" s="220"/>
      <c r="Q29" s="221"/>
    </row>
    <row r="30" spans="1:17" customFormat="1" ht="63.75" hidden="1" customHeight="1" thickBot="1" x14ac:dyDescent="0.3">
      <c r="A30" s="200"/>
      <c r="B30" s="74"/>
      <c r="C30" s="30"/>
      <c r="D30" s="30"/>
      <c r="E30" s="30"/>
      <c r="F30" s="30"/>
      <c r="G30" s="30"/>
      <c r="H30" s="222" t="s">
        <v>21</v>
      </c>
      <c r="I30" s="361" t="s">
        <v>25</v>
      </c>
      <c r="J30" s="223" t="s">
        <v>23</v>
      </c>
      <c r="K30" s="61"/>
      <c r="L30" s="224"/>
      <c r="M30" s="224" t="e">
        <f>IF(L30/K30*100&gt;100,100,L30/K30*100)</f>
        <v>#DIV/0!</v>
      </c>
      <c r="N30" s="225"/>
      <c r="O30" s="226"/>
      <c r="P30" s="220"/>
      <c r="Q30" s="221"/>
    </row>
    <row r="31" spans="1:17" customFormat="1" ht="110.25" hidden="1" customHeight="1" x14ac:dyDescent="0.25">
      <c r="A31" s="200"/>
      <c r="B31" s="74"/>
      <c r="C31" s="30"/>
      <c r="D31" s="30"/>
      <c r="E31" s="30"/>
      <c r="F31" s="30"/>
      <c r="G31" s="30"/>
      <c r="H31" s="222" t="s">
        <v>21</v>
      </c>
      <c r="I31" s="361" t="s">
        <v>26</v>
      </c>
      <c r="J31" s="223" t="s">
        <v>23</v>
      </c>
      <c r="K31" s="61"/>
      <c r="L31" s="61"/>
      <c r="M31" s="224" t="e">
        <f>IF(L31/K31*100&gt;100,100,L31/K31*100)</f>
        <v>#DIV/0!</v>
      </c>
      <c r="N31" s="227"/>
      <c r="O31" s="226"/>
      <c r="P31" s="220"/>
      <c r="Q31" s="221"/>
    </row>
    <row r="32" spans="1:17" customFormat="1" ht="32.25" hidden="1" customHeight="1" thickBot="1" x14ac:dyDescent="0.3">
      <c r="A32" s="200"/>
      <c r="B32" s="75"/>
      <c r="C32" s="40"/>
      <c r="D32" s="40"/>
      <c r="E32" s="40"/>
      <c r="F32" s="40"/>
      <c r="G32" s="40"/>
      <c r="H32" s="228" t="s">
        <v>27</v>
      </c>
      <c r="I32" s="362" t="s">
        <v>28</v>
      </c>
      <c r="J32" s="229" t="s">
        <v>29</v>
      </c>
      <c r="K32" s="230"/>
      <c r="L32" s="231"/>
      <c r="M32" s="232" t="e">
        <f>IF(L32/K32*100&gt;100,100,L32/K32*100)</f>
        <v>#DIV/0!</v>
      </c>
      <c r="N32" s="232" t="e">
        <f>M32</f>
        <v>#DIV/0!</v>
      </c>
      <c r="O32" s="233"/>
      <c r="P32" s="220"/>
      <c r="Q32" s="224"/>
    </row>
    <row r="33" spans="1:17" customFormat="1" ht="63.75" hidden="1" customHeight="1" thickBot="1" x14ac:dyDescent="0.3">
      <c r="A33" s="200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361" t="s">
        <v>22</v>
      </c>
      <c r="J33" s="218" t="s">
        <v>23</v>
      </c>
      <c r="K33" s="53"/>
      <c r="L33" s="219"/>
      <c r="M33" s="219" t="e">
        <f>IF(K33/L33*100&gt;100,100,K33/L33*100)</f>
        <v>#DIV/0!</v>
      </c>
      <c r="N33" s="196" t="e">
        <f>(M33+M34+M35)/3</f>
        <v>#DIV/0!</v>
      </c>
      <c r="O33" s="55" t="e">
        <f>(N33+N36)/2</f>
        <v>#DIV/0!</v>
      </c>
      <c r="P33" s="220"/>
      <c r="Q33" s="221"/>
    </row>
    <row r="34" spans="1:17" customFormat="1" ht="63.75" hidden="1" customHeight="1" thickBot="1" x14ac:dyDescent="0.3">
      <c r="A34" s="200"/>
      <c r="B34" s="74"/>
      <c r="C34" s="30"/>
      <c r="D34" s="30"/>
      <c r="E34" s="30"/>
      <c r="F34" s="30"/>
      <c r="G34" s="30"/>
      <c r="H34" s="222" t="s">
        <v>21</v>
      </c>
      <c r="I34" s="361" t="s">
        <v>25</v>
      </c>
      <c r="J34" s="223" t="s">
        <v>23</v>
      </c>
      <c r="K34" s="61"/>
      <c r="L34" s="224"/>
      <c r="M34" s="224" t="e">
        <f t="shared" ref="M34:M40" si="0">IF(L34/K34*100&gt;100,100,L34/K34*100)</f>
        <v>#DIV/0!</v>
      </c>
      <c r="N34" s="225"/>
      <c r="O34" s="226"/>
      <c r="P34" s="220"/>
      <c r="Q34" s="221"/>
    </row>
    <row r="35" spans="1:17" customFormat="1" ht="110.25" hidden="1" customHeight="1" x14ac:dyDescent="0.25">
      <c r="A35" s="200"/>
      <c r="B35" s="74"/>
      <c r="C35" s="30"/>
      <c r="D35" s="30"/>
      <c r="E35" s="30"/>
      <c r="F35" s="30"/>
      <c r="G35" s="30"/>
      <c r="H35" s="222" t="s">
        <v>21</v>
      </c>
      <c r="I35" s="361" t="s">
        <v>26</v>
      </c>
      <c r="J35" s="223" t="s">
        <v>23</v>
      </c>
      <c r="K35" s="61"/>
      <c r="L35" s="61"/>
      <c r="M35" s="224" t="e">
        <f t="shared" si="0"/>
        <v>#DIV/0!</v>
      </c>
      <c r="N35" s="227"/>
      <c r="O35" s="226"/>
      <c r="P35" s="220"/>
      <c r="Q35" s="221"/>
    </row>
    <row r="36" spans="1:17" customFormat="1" ht="32.25" hidden="1" customHeight="1" thickBot="1" x14ac:dyDescent="0.3">
      <c r="A36" s="200"/>
      <c r="B36" s="75"/>
      <c r="C36" s="40"/>
      <c r="D36" s="40"/>
      <c r="E36" s="40"/>
      <c r="F36" s="40"/>
      <c r="G36" s="40"/>
      <c r="H36" s="228" t="s">
        <v>27</v>
      </c>
      <c r="I36" s="362" t="s">
        <v>28</v>
      </c>
      <c r="J36" s="229" t="s">
        <v>29</v>
      </c>
      <c r="K36" s="230"/>
      <c r="L36" s="231"/>
      <c r="M36" s="232" t="e">
        <f t="shared" si="0"/>
        <v>#DIV/0!</v>
      </c>
      <c r="N36" s="232" t="e">
        <f>M36</f>
        <v>#DIV/0!</v>
      </c>
      <c r="O36" s="233"/>
      <c r="P36" s="220"/>
      <c r="Q36" s="224"/>
    </row>
    <row r="37" spans="1:17" customFormat="1" ht="63.75" hidden="1" customHeight="1" thickBot="1" x14ac:dyDescent="0.3">
      <c r="A37" s="200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217" t="s">
        <v>22</v>
      </c>
      <c r="J37" s="236" t="s">
        <v>23</v>
      </c>
      <c r="K37" s="237"/>
      <c r="L37" s="238"/>
      <c r="M37" s="245" t="e">
        <f t="shared" si="0"/>
        <v>#DIV/0!</v>
      </c>
      <c r="N37" s="196" t="e">
        <f>(M37+M38+M39)/3</f>
        <v>#DIV/0!</v>
      </c>
      <c r="O37" s="239" t="e">
        <f>(N37+N40)/2</f>
        <v>#DIV/0!</v>
      </c>
      <c r="P37" s="370"/>
      <c r="Q37" s="221"/>
    </row>
    <row r="38" spans="1:17" customFormat="1" ht="63.75" hidden="1" customHeight="1" thickBot="1" x14ac:dyDescent="0.3">
      <c r="A38" s="200"/>
      <c r="B38" s="74"/>
      <c r="C38" s="30"/>
      <c r="D38" s="30"/>
      <c r="E38" s="30"/>
      <c r="F38" s="30"/>
      <c r="G38" s="30"/>
      <c r="H38" s="222" t="s">
        <v>21</v>
      </c>
      <c r="I38" s="217" t="s">
        <v>25</v>
      </c>
      <c r="J38" s="243" t="s">
        <v>23</v>
      </c>
      <c r="K38" s="244"/>
      <c r="L38" s="245"/>
      <c r="M38" s="245" t="e">
        <f t="shared" si="0"/>
        <v>#DIV/0!</v>
      </c>
      <c r="N38" s="246"/>
      <c r="O38" s="247"/>
      <c r="P38" s="370"/>
      <c r="Q38" s="221"/>
    </row>
    <row r="39" spans="1:17" customFormat="1" ht="110.25" hidden="1" customHeight="1" x14ac:dyDescent="0.25">
      <c r="A39" s="200"/>
      <c r="B39" s="74"/>
      <c r="C39" s="30"/>
      <c r="D39" s="30"/>
      <c r="E39" s="30"/>
      <c r="F39" s="30"/>
      <c r="G39" s="30"/>
      <c r="H39" s="222" t="s">
        <v>21</v>
      </c>
      <c r="I39" s="217" t="s">
        <v>26</v>
      </c>
      <c r="J39" s="243" t="s">
        <v>23</v>
      </c>
      <c r="K39" s="244"/>
      <c r="L39" s="244"/>
      <c r="M39" s="245" t="e">
        <f t="shared" si="0"/>
        <v>#DIV/0!</v>
      </c>
      <c r="N39" s="248"/>
      <c r="O39" s="247"/>
      <c r="P39" s="370"/>
      <c r="Q39" s="221"/>
    </row>
    <row r="40" spans="1:17" customFormat="1" ht="32.25" hidden="1" customHeight="1" thickBot="1" x14ac:dyDescent="0.3">
      <c r="A40" s="200"/>
      <c r="B40" s="75"/>
      <c r="C40" s="40"/>
      <c r="D40" s="40"/>
      <c r="E40" s="40"/>
      <c r="F40" s="40"/>
      <c r="G40" s="40"/>
      <c r="H40" s="228" t="s">
        <v>27</v>
      </c>
      <c r="I40" s="209" t="s">
        <v>28</v>
      </c>
      <c r="J40" s="250" t="s">
        <v>29</v>
      </c>
      <c r="K40" s="268"/>
      <c r="L40" s="269"/>
      <c r="M40" s="245" t="e">
        <f t="shared" si="0"/>
        <v>#DIV/0!</v>
      </c>
      <c r="N40" s="251" t="e">
        <f>M40</f>
        <v>#DIV/0!</v>
      </c>
      <c r="O40" s="252"/>
      <c r="P40" s="370"/>
      <c r="Q40" s="224"/>
    </row>
    <row r="41" spans="1:17" customFormat="1" ht="63.75" hidden="1" customHeight="1" thickBot="1" x14ac:dyDescent="0.3">
      <c r="A41" s="200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216" t="s">
        <v>21</v>
      </c>
      <c r="I41" s="361" t="s">
        <v>22</v>
      </c>
      <c r="J41" s="218" t="s">
        <v>23</v>
      </c>
      <c r="K41" s="53"/>
      <c r="L41" s="219"/>
      <c r="M41" s="219" t="e">
        <f>IF(K41/L41*100&gt;100,100,K41/L41*100)</f>
        <v>#DIV/0!</v>
      </c>
      <c r="N41" s="196" t="e">
        <f>(M41+M42+M43)/3</f>
        <v>#DIV/0!</v>
      </c>
      <c r="O41" s="55" t="e">
        <f>(N41+N44)/2</f>
        <v>#DIV/0!</v>
      </c>
      <c r="P41" s="220"/>
      <c r="Q41" s="221"/>
    </row>
    <row r="42" spans="1:17" customFormat="1" ht="63.75" hidden="1" customHeight="1" thickBot="1" x14ac:dyDescent="0.3">
      <c r="A42" s="200"/>
      <c r="B42" s="58"/>
      <c r="C42" s="30"/>
      <c r="D42" s="30"/>
      <c r="E42" s="30"/>
      <c r="F42" s="30"/>
      <c r="G42" s="30"/>
      <c r="H42" s="222" t="s">
        <v>21</v>
      </c>
      <c r="I42" s="361" t="s">
        <v>25</v>
      </c>
      <c r="J42" s="223" t="s">
        <v>23</v>
      </c>
      <c r="K42" s="61"/>
      <c r="L42" s="224"/>
      <c r="M42" s="224" t="e">
        <f>IF(L42/K42*100&gt;100,100,L42/K42*100)</f>
        <v>#DIV/0!</v>
      </c>
      <c r="N42" s="225"/>
      <c r="O42" s="226"/>
      <c r="P42" s="220"/>
      <c r="Q42" s="221"/>
    </row>
    <row r="43" spans="1:17" customFormat="1" ht="110.25" hidden="1" customHeight="1" x14ac:dyDescent="0.25">
      <c r="A43" s="200"/>
      <c r="B43" s="58"/>
      <c r="C43" s="30"/>
      <c r="D43" s="30"/>
      <c r="E43" s="30"/>
      <c r="F43" s="30"/>
      <c r="G43" s="30"/>
      <c r="H43" s="222" t="s">
        <v>21</v>
      </c>
      <c r="I43" s="361" t="s">
        <v>26</v>
      </c>
      <c r="J43" s="223" t="s">
        <v>23</v>
      </c>
      <c r="K43" s="61"/>
      <c r="L43" s="61"/>
      <c r="M43" s="224" t="e">
        <f>IF(L43/K43*100&gt;100,100,L43/K43*100)</f>
        <v>#DIV/0!</v>
      </c>
      <c r="N43" s="227"/>
      <c r="O43" s="226"/>
      <c r="P43" s="220"/>
      <c r="Q43" s="221"/>
    </row>
    <row r="44" spans="1:17" customFormat="1" ht="32.25" hidden="1" customHeight="1" thickBot="1" x14ac:dyDescent="0.3">
      <c r="A44" s="200"/>
      <c r="B44" s="66"/>
      <c r="C44" s="40"/>
      <c r="D44" s="40"/>
      <c r="E44" s="40"/>
      <c r="F44" s="40"/>
      <c r="G44" s="40"/>
      <c r="H44" s="228" t="s">
        <v>27</v>
      </c>
      <c r="I44" s="362" t="s">
        <v>28</v>
      </c>
      <c r="J44" s="229" t="s">
        <v>29</v>
      </c>
      <c r="K44" s="230"/>
      <c r="L44" s="231"/>
      <c r="M44" s="232" t="e">
        <f>IF(L44/K44*100&gt;100,100,L44/K44*100)</f>
        <v>#DIV/0!</v>
      </c>
      <c r="N44" s="232" t="e">
        <f>M44</f>
        <v>#DIV/0!</v>
      </c>
      <c r="O44" s="233"/>
      <c r="P44" s="220"/>
      <c r="Q44" s="224"/>
    </row>
    <row r="45" spans="1:17" customFormat="1" ht="63.75" hidden="1" customHeight="1" thickBot="1" x14ac:dyDescent="0.3">
      <c r="A45" s="200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216" t="s">
        <v>21</v>
      </c>
      <c r="I45" s="361" t="s">
        <v>22</v>
      </c>
      <c r="J45" s="218" t="s">
        <v>23</v>
      </c>
      <c r="K45" s="53"/>
      <c r="L45" s="219"/>
      <c r="M45" s="219" t="e">
        <f>IF(K45/L45*100&gt;100,100,K45/L45*100)</f>
        <v>#DIV/0!</v>
      </c>
      <c r="N45" s="196" t="e">
        <f>(M45+M46+M47)/3</f>
        <v>#DIV/0!</v>
      </c>
      <c r="O45" s="55" t="e">
        <f>(N45+N48)/2</f>
        <v>#DIV/0!</v>
      </c>
      <c r="P45" s="220"/>
      <c r="Q45" s="221"/>
    </row>
    <row r="46" spans="1:17" customFormat="1" ht="63.75" hidden="1" customHeight="1" thickBot="1" x14ac:dyDescent="0.3">
      <c r="A46" s="200"/>
      <c r="B46" s="58"/>
      <c r="C46" s="30"/>
      <c r="D46" s="30"/>
      <c r="E46" s="30"/>
      <c r="F46" s="30"/>
      <c r="G46" s="30"/>
      <c r="H46" s="222" t="s">
        <v>21</v>
      </c>
      <c r="I46" s="361" t="s">
        <v>25</v>
      </c>
      <c r="J46" s="223" t="s">
        <v>23</v>
      </c>
      <c r="K46" s="61"/>
      <c r="L46" s="224"/>
      <c r="M46" s="224" t="e">
        <f>IF(L46/K46*100&gt;100,100,L46/K46*100)</f>
        <v>#DIV/0!</v>
      </c>
      <c r="N46" s="225"/>
      <c r="O46" s="226"/>
      <c r="P46" s="220"/>
      <c r="Q46" s="221"/>
    </row>
    <row r="47" spans="1:17" customFormat="1" ht="110.25" hidden="1" customHeight="1" x14ac:dyDescent="0.25">
      <c r="A47" s="200"/>
      <c r="B47" s="58"/>
      <c r="C47" s="30"/>
      <c r="D47" s="30"/>
      <c r="E47" s="30"/>
      <c r="F47" s="30"/>
      <c r="G47" s="30"/>
      <c r="H47" s="222" t="s">
        <v>21</v>
      </c>
      <c r="I47" s="361" t="s">
        <v>26</v>
      </c>
      <c r="J47" s="223" t="s">
        <v>23</v>
      </c>
      <c r="K47" s="61"/>
      <c r="L47" s="61"/>
      <c r="M47" s="224" t="e">
        <f>IF(L47/K47*100&gt;100,100,L47/K47*100)</f>
        <v>#DIV/0!</v>
      </c>
      <c r="N47" s="227"/>
      <c r="O47" s="226"/>
      <c r="P47" s="220"/>
      <c r="Q47" s="221"/>
    </row>
    <row r="48" spans="1:17" customFormat="1" ht="32.25" hidden="1" customHeight="1" thickBot="1" x14ac:dyDescent="0.3">
      <c r="A48" s="200"/>
      <c r="B48" s="66"/>
      <c r="C48" s="40"/>
      <c r="D48" s="40"/>
      <c r="E48" s="40"/>
      <c r="F48" s="40"/>
      <c r="G48" s="40"/>
      <c r="H48" s="228" t="s">
        <v>27</v>
      </c>
      <c r="I48" s="362" t="s">
        <v>28</v>
      </c>
      <c r="J48" s="229" t="s">
        <v>29</v>
      </c>
      <c r="K48" s="230"/>
      <c r="L48" s="231"/>
      <c r="M48" s="232" t="e">
        <f>IF(L48/K48*100&gt;100,100,L48/K48*100)</f>
        <v>#DIV/0!</v>
      </c>
      <c r="N48" s="232" t="e">
        <f>M48</f>
        <v>#DIV/0!</v>
      </c>
      <c r="O48" s="233"/>
      <c r="P48" s="220"/>
      <c r="Q48" s="224"/>
    </row>
    <row r="49" spans="1:17" customFormat="1" ht="63.75" hidden="1" customHeight="1" thickBot="1" x14ac:dyDescent="0.3">
      <c r="A49" s="200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361" t="s">
        <v>22</v>
      </c>
      <c r="J49" s="218" t="s">
        <v>23</v>
      </c>
      <c r="K49" s="53"/>
      <c r="L49" s="219"/>
      <c r="M49" s="219" t="e">
        <f>IF(K49/L49*100&gt;100,100,K49/L49*100)</f>
        <v>#DIV/0!</v>
      </c>
      <c r="N49" s="196" t="e">
        <f>(M49+M50+M51)/3</f>
        <v>#DIV/0!</v>
      </c>
      <c r="O49" s="55" t="e">
        <f>(N49+N52)/2</f>
        <v>#DIV/0!</v>
      </c>
      <c r="P49" s="220"/>
      <c r="Q49" s="221"/>
    </row>
    <row r="50" spans="1:17" customFormat="1" ht="63.75" hidden="1" customHeight="1" thickBot="1" x14ac:dyDescent="0.3">
      <c r="A50" s="200"/>
      <c r="B50" s="74"/>
      <c r="C50" s="30"/>
      <c r="D50" s="30"/>
      <c r="E50" s="30"/>
      <c r="F50" s="30"/>
      <c r="G50" s="30"/>
      <c r="H50" s="222" t="s">
        <v>21</v>
      </c>
      <c r="I50" s="361" t="s">
        <v>25</v>
      </c>
      <c r="J50" s="223" t="s">
        <v>23</v>
      </c>
      <c r="K50" s="61"/>
      <c r="L50" s="224"/>
      <c r="M50" s="224" t="e">
        <f>IF(L50/K50*100&gt;100,100,L50/K50*100)</f>
        <v>#DIV/0!</v>
      </c>
      <c r="N50" s="225"/>
      <c r="O50" s="226"/>
      <c r="P50" s="220"/>
      <c r="Q50" s="221"/>
    </row>
    <row r="51" spans="1:17" customFormat="1" ht="110.25" hidden="1" customHeight="1" x14ac:dyDescent="0.25">
      <c r="A51" s="200"/>
      <c r="B51" s="74"/>
      <c r="C51" s="30"/>
      <c r="D51" s="30"/>
      <c r="E51" s="30"/>
      <c r="F51" s="30"/>
      <c r="G51" s="30"/>
      <c r="H51" s="222" t="s">
        <v>21</v>
      </c>
      <c r="I51" s="361" t="s">
        <v>26</v>
      </c>
      <c r="J51" s="223" t="s">
        <v>23</v>
      </c>
      <c r="K51" s="61"/>
      <c r="L51" s="61"/>
      <c r="M51" s="224" t="e">
        <f>IF(L51/K51*100&gt;100,100,L51/K51*100)</f>
        <v>#DIV/0!</v>
      </c>
      <c r="N51" s="227"/>
      <c r="O51" s="226"/>
      <c r="P51" s="220"/>
      <c r="Q51" s="221"/>
    </row>
    <row r="52" spans="1:17" customFormat="1" ht="32.25" hidden="1" customHeight="1" thickBot="1" x14ac:dyDescent="0.3">
      <c r="A52" s="200"/>
      <c r="B52" s="75"/>
      <c r="C52" s="40"/>
      <c r="D52" s="40"/>
      <c r="E52" s="40"/>
      <c r="F52" s="40"/>
      <c r="G52" s="40"/>
      <c r="H52" s="228" t="s">
        <v>27</v>
      </c>
      <c r="I52" s="362" t="s">
        <v>28</v>
      </c>
      <c r="J52" s="229" t="s">
        <v>29</v>
      </c>
      <c r="K52" s="230"/>
      <c r="L52" s="231"/>
      <c r="M52" s="232" t="e">
        <f>IF(L52/K52*100&gt;100,100,L52/K52*100)</f>
        <v>#DIV/0!</v>
      </c>
      <c r="N52" s="232" t="e">
        <f>M52</f>
        <v>#DIV/0!</v>
      </c>
      <c r="O52" s="233"/>
      <c r="P52" s="220"/>
      <c r="Q52" s="224"/>
    </row>
    <row r="53" spans="1:17" s="27" customFormat="1" ht="63.75" customHeight="1" thickBot="1" x14ac:dyDescent="0.3">
      <c r="A53" s="200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v>100</v>
      </c>
      <c r="L53" s="194">
        <v>100</v>
      </c>
      <c r="M53" s="194">
        <f>IF(K53/L53*100&gt;100,100,K53/L53*100)</f>
        <v>100</v>
      </c>
      <c r="N53" s="196">
        <f>(M53+M54+M55)/3</f>
        <v>93.695652173913047</v>
      </c>
      <c r="O53" s="197">
        <f>(N53+N56)/2</f>
        <v>96.679475918606357</v>
      </c>
      <c r="P53" s="448"/>
      <c r="Q53" s="199"/>
    </row>
    <row r="54" spans="1:17" s="27" customFormat="1" ht="63.75" customHeight="1" thickBot="1" x14ac:dyDescent="0.3">
      <c r="A54" s="200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92</v>
      </c>
      <c r="L54" s="195">
        <v>83.3</v>
      </c>
      <c r="M54" s="195">
        <f t="shared" ref="M54:M60" si="1">IF(L54/K54*100&gt;100,100,L54/K54*100)</f>
        <v>90.543478260869563</v>
      </c>
      <c r="N54" s="204"/>
      <c r="O54" s="205"/>
      <c r="P54" s="448"/>
      <c r="Q54" s="199"/>
    </row>
    <row r="55" spans="1:17" s="27" customFormat="1" ht="110.25" x14ac:dyDescent="0.25">
      <c r="A55" s="200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v>92</v>
      </c>
      <c r="L55" s="203">
        <v>83.3</v>
      </c>
      <c r="M55" s="195">
        <f t="shared" si="1"/>
        <v>90.543478260869563</v>
      </c>
      <c r="N55" s="207"/>
      <c r="O55" s="205"/>
      <c r="P55" s="448"/>
      <c r="Q55" s="199"/>
    </row>
    <row r="56" spans="1:17" s="27" customFormat="1" ht="32.25" thickBot="1" x14ac:dyDescent="0.3">
      <c r="A56" s="200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211">
        <v>297</v>
      </c>
      <c r="L56" s="211">
        <v>296</v>
      </c>
      <c r="M56" s="212">
        <f t="shared" si="1"/>
        <v>99.663299663299668</v>
      </c>
      <c r="N56" s="212">
        <f>M56</f>
        <v>99.663299663299668</v>
      </c>
      <c r="O56" s="213"/>
      <c r="P56" s="448"/>
      <c r="Q56" s="214"/>
    </row>
    <row r="57" spans="1:17" s="27" customFormat="1" ht="63.75" customHeight="1" thickBot="1" x14ac:dyDescent="0.3">
      <c r="A57" s="200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191" t="s">
        <v>21</v>
      </c>
      <c r="I57" s="191" t="s">
        <v>22</v>
      </c>
      <c r="J57" s="192" t="s">
        <v>23</v>
      </c>
      <c r="K57" s="193">
        <v>100</v>
      </c>
      <c r="L57" s="194">
        <v>100</v>
      </c>
      <c r="M57" s="195">
        <f t="shared" si="1"/>
        <v>100</v>
      </c>
      <c r="N57" s="196">
        <f>(M57+M58+M59)/3</f>
        <v>100</v>
      </c>
      <c r="O57" s="197">
        <f>(N57+N60)/2</f>
        <v>100</v>
      </c>
      <c r="P57" s="448"/>
      <c r="Q57" s="199"/>
    </row>
    <row r="58" spans="1:17" s="27" customFormat="1" ht="63.75" thickBot="1" x14ac:dyDescent="0.3">
      <c r="A58" s="200"/>
      <c r="B58" s="58"/>
      <c r="C58" s="30"/>
      <c r="D58" s="30"/>
      <c r="E58" s="30"/>
      <c r="F58" s="30"/>
      <c r="G58" s="30"/>
      <c r="H58" s="201" t="s">
        <v>21</v>
      </c>
      <c r="I58" s="191" t="s">
        <v>25</v>
      </c>
      <c r="J58" s="202" t="s">
        <v>23</v>
      </c>
      <c r="K58" s="203">
        <v>92</v>
      </c>
      <c r="L58" s="195">
        <v>100</v>
      </c>
      <c r="M58" s="195">
        <f t="shared" si="1"/>
        <v>100</v>
      </c>
      <c r="N58" s="204"/>
      <c r="O58" s="205"/>
      <c r="P58" s="448"/>
      <c r="Q58" s="199"/>
    </row>
    <row r="59" spans="1:17" s="27" customFormat="1" ht="110.25" x14ac:dyDescent="0.25">
      <c r="A59" s="200"/>
      <c r="B59" s="58"/>
      <c r="C59" s="30"/>
      <c r="D59" s="30"/>
      <c r="E59" s="30"/>
      <c r="F59" s="30"/>
      <c r="G59" s="30"/>
      <c r="H59" s="201" t="s">
        <v>21</v>
      </c>
      <c r="I59" s="191" t="s">
        <v>26</v>
      </c>
      <c r="J59" s="202" t="s">
        <v>23</v>
      </c>
      <c r="K59" s="203">
        <v>100</v>
      </c>
      <c r="L59" s="203">
        <v>100</v>
      </c>
      <c r="M59" s="195">
        <f t="shared" si="1"/>
        <v>100</v>
      </c>
      <c r="N59" s="207"/>
      <c r="O59" s="205"/>
      <c r="P59" s="448"/>
      <c r="Q59" s="199"/>
    </row>
    <row r="60" spans="1:17" s="27" customFormat="1" ht="32.25" thickBot="1" x14ac:dyDescent="0.3">
      <c r="A60" s="200"/>
      <c r="B60" s="66"/>
      <c r="C60" s="40"/>
      <c r="D60" s="40"/>
      <c r="E60" s="40"/>
      <c r="F60" s="40"/>
      <c r="G60" s="40"/>
      <c r="H60" s="208" t="s">
        <v>27</v>
      </c>
      <c r="I60" s="209" t="s">
        <v>28</v>
      </c>
      <c r="J60" s="210" t="s">
        <v>29</v>
      </c>
      <c r="K60" s="211">
        <v>2</v>
      </c>
      <c r="L60" s="211">
        <v>2</v>
      </c>
      <c r="M60" s="195">
        <f t="shared" si="1"/>
        <v>100</v>
      </c>
      <c r="N60" s="212">
        <f>M60</f>
        <v>100</v>
      </c>
      <c r="O60" s="213"/>
      <c r="P60" s="448"/>
      <c r="Q60" s="214"/>
    </row>
    <row r="61" spans="1:17" customFormat="1" ht="63.75" hidden="1" customHeight="1" thickBot="1" x14ac:dyDescent="0.3">
      <c r="A61" s="200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361" t="s">
        <v>22</v>
      </c>
      <c r="J61" s="218" t="s">
        <v>23</v>
      </c>
      <c r="K61" s="53"/>
      <c r="L61" s="219"/>
      <c r="M61" s="219" t="e">
        <f>IF(K61/L61*100&gt;100,100,K61/L61*100)</f>
        <v>#DIV/0!</v>
      </c>
      <c r="N61" s="196" t="e">
        <f>(M61+M62+M63)/3</f>
        <v>#DIV/0!</v>
      </c>
      <c r="O61" s="55" t="e">
        <f>(N61+N64)/2</f>
        <v>#DIV/0!</v>
      </c>
      <c r="P61" s="220"/>
      <c r="Q61" s="221"/>
    </row>
    <row r="62" spans="1:17" customFormat="1" ht="63.75" hidden="1" customHeight="1" thickBot="1" x14ac:dyDescent="0.3">
      <c r="A62" s="200"/>
      <c r="B62" s="58"/>
      <c r="C62" s="30"/>
      <c r="D62" s="30"/>
      <c r="E62" s="30"/>
      <c r="F62" s="30"/>
      <c r="G62" s="30"/>
      <c r="H62" s="222" t="s">
        <v>21</v>
      </c>
      <c r="I62" s="361" t="s">
        <v>25</v>
      </c>
      <c r="J62" s="223" t="s">
        <v>23</v>
      </c>
      <c r="K62" s="61"/>
      <c r="L62" s="224"/>
      <c r="M62" s="224" t="e">
        <f t="shared" ref="M62:M68" si="2">IF(L62/K62*100&gt;100,100,L62/K62*100)</f>
        <v>#DIV/0!</v>
      </c>
      <c r="N62" s="225"/>
      <c r="O62" s="226"/>
      <c r="P62" s="220"/>
      <c r="Q62" s="221"/>
    </row>
    <row r="63" spans="1:17" customFormat="1" ht="111" hidden="1" customHeight="1" x14ac:dyDescent="0.25">
      <c r="A63" s="200"/>
      <c r="B63" s="58"/>
      <c r="C63" s="30"/>
      <c r="D63" s="30"/>
      <c r="E63" s="30"/>
      <c r="F63" s="30"/>
      <c r="G63" s="30"/>
      <c r="H63" s="222" t="s">
        <v>21</v>
      </c>
      <c r="I63" s="361" t="s">
        <v>26</v>
      </c>
      <c r="J63" s="223" t="s">
        <v>23</v>
      </c>
      <c r="K63" s="61"/>
      <c r="L63" s="61"/>
      <c r="M63" s="224" t="e">
        <f t="shared" si="2"/>
        <v>#DIV/0!</v>
      </c>
      <c r="N63" s="227"/>
      <c r="O63" s="226"/>
      <c r="P63" s="220"/>
      <c r="Q63" s="221"/>
    </row>
    <row r="64" spans="1:17" customFormat="1" ht="32.25" hidden="1" customHeight="1" thickBot="1" x14ac:dyDescent="0.3">
      <c r="A64" s="200"/>
      <c r="B64" s="66"/>
      <c r="C64" s="40"/>
      <c r="D64" s="40"/>
      <c r="E64" s="40"/>
      <c r="F64" s="40"/>
      <c r="G64" s="40"/>
      <c r="H64" s="228" t="s">
        <v>27</v>
      </c>
      <c r="I64" s="362" t="s">
        <v>28</v>
      </c>
      <c r="J64" s="229" t="s">
        <v>29</v>
      </c>
      <c r="K64" s="230"/>
      <c r="L64" s="231"/>
      <c r="M64" s="232" t="e">
        <f t="shared" si="2"/>
        <v>#DIV/0!</v>
      </c>
      <c r="N64" s="232" t="e">
        <f>M64</f>
        <v>#DIV/0!</v>
      </c>
      <c r="O64" s="233"/>
      <c r="P64" s="220"/>
      <c r="Q64" s="224"/>
    </row>
    <row r="65" spans="1:17" s="27" customFormat="1" ht="63.75" customHeight="1" thickBot="1" x14ac:dyDescent="0.3">
      <c r="A65" s="200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191" t="s">
        <v>21</v>
      </c>
      <c r="I65" s="191" t="s">
        <v>22</v>
      </c>
      <c r="J65" s="192" t="s">
        <v>23</v>
      </c>
      <c r="K65" s="193">
        <v>100</v>
      </c>
      <c r="L65" s="194">
        <v>100</v>
      </c>
      <c r="M65" s="195">
        <f t="shared" si="2"/>
        <v>100</v>
      </c>
      <c r="N65" s="196">
        <f>(M65+M66+M67)/3</f>
        <v>97.62867383512544</v>
      </c>
      <c r="O65" s="197">
        <f>(N65+N68)/2</f>
        <v>98.814336917562713</v>
      </c>
      <c r="P65" s="448"/>
      <c r="Q65" s="199"/>
    </row>
    <row r="66" spans="1:17" s="27" customFormat="1" ht="63" customHeight="1" thickBot="1" x14ac:dyDescent="0.3">
      <c r="A66" s="200"/>
      <c r="B66" s="58"/>
      <c r="C66" s="30"/>
      <c r="D66" s="30"/>
      <c r="E66" s="30"/>
      <c r="F66" s="30"/>
      <c r="G66" s="30"/>
      <c r="H66" s="201" t="s">
        <v>21</v>
      </c>
      <c r="I66" s="191" t="s">
        <v>25</v>
      </c>
      <c r="J66" s="202" t="s">
        <v>23</v>
      </c>
      <c r="K66" s="203">
        <v>93</v>
      </c>
      <c r="L66" s="195">
        <v>87.5</v>
      </c>
      <c r="M66" s="195">
        <f t="shared" si="2"/>
        <v>94.086021505376351</v>
      </c>
      <c r="N66" s="284"/>
      <c r="O66" s="285"/>
      <c r="P66" s="448"/>
      <c r="Q66" s="199"/>
    </row>
    <row r="67" spans="1:17" s="27" customFormat="1" ht="78.75" customHeight="1" x14ac:dyDescent="0.25">
      <c r="A67" s="200"/>
      <c r="B67" s="58"/>
      <c r="C67" s="30"/>
      <c r="D67" s="30"/>
      <c r="E67" s="30"/>
      <c r="F67" s="30"/>
      <c r="G67" s="30"/>
      <c r="H67" s="201" t="s">
        <v>21</v>
      </c>
      <c r="I67" s="191" t="s">
        <v>54</v>
      </c>
      <c r="J67" s="202" t="s">
        <v>23</v>
      </c>
      <c r="K67" s="203">
        <v>100</v>
      </c>
      <c r="L67" s="203">
        <v>98.8</v>
      </c>
      <c r="M67" s="195">
        <f t="shared" si="2"/>
        <v>98.8</v>
      </c>
      <c r="N67" s="286"/>
      <c r="O67" s="285"/>
      <c r="P67" s="448"/>
      <c r="Q67" s="199"/>
    </row>
    <row r="68" spans="1:17" s="27" customFormat="1" ht="32.25" thickBot="1" x14ac:dyDescent="0.3">
      <c r="A68" s="200"/>
      <c r="B68" s="66"/>
      <c r="C68" s="40"/>
      <c r="D68" s="40"/>
      <c r="E68" s="40"/>
      <c r="F68" s="40"/>
      <c r="G68" s="40"/>
      <c r="H68" s="208" t="s">
        <v>27</v>
      </c>
      <c r="I68" s="209" t="s">
        <v>28</v>
      </c>
      <c r="J68" s="210" t="s">
        <v>29</v>
      </c>
      <c r="K68" s="211">
        <v>2</v>
      </c>
      <c r="L68" s="211">
        <v>2</v>
      </c>
      <c r="M68" s="195">
        <f t="shared" si="2"/>
        <v>100</v>
      </c>
      <c r="N68" s="212">
        <f>M68</f>
        <v>100</v>
      </c>
      <c r="O68" s="287"/>
      <c r="P68" s="448"/>
      <c r="Q68" s="214"/>
    </row>
    <row r="69" spans="1:17" customFormat="1" ht="63.75" hidden="1" customHeight="1" thickBot="1" x14ac:dyDescent="0.3">
      <c r="A69" s="200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55"/>
      <c r="L69" s="256"/>
      <c r="M69" s="256" t="e">
        <f>IF(K69/L69*100&gt;100,100,K69/L69*100)</f>
        <v>#DIV/0!</v>
      </c>
      <c r="N69" s="196" t="e">
        <f>(M69+M70+M71)/3</f>
        <v>#DIV/0!</v>
      </c>
      <c r="O69" s="257" t="e">
        <f>(N69+N72)/2</f>
        <v>#DIV/0!</v>
      </c>
      <c r="P69" s="220"/>
      <c r="Q69" s="258"/>
    </row>
    <row r="70" spans="1:17" customFormat="1" ht="63.75" hidden="1" customHeight="1" thickBot="1" x14ac:dyDescent="0.3">
      <c r="A70" s="200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61"/>
      <c r="L70" s="262"/>
      <c r="M70" s="262" t="e">
        <f>IF(L70/K70*100&gt;100,100,L70/K70*100)</f>
        <v>#DIV/0!</v>
      </c>
      <c r="N70" s="263"/>
      <c r="O70" s="264"/>
      <c r="P70" s="220"/>
      <c r="Q70" s="258"/>
    </row>
    <row r="71" spans="1:17" customFormat="1" ht="111" hidden="1" customHeight="1" x14ac:dyDescent="0.25">
      <c r="A71" s="200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61"/>
      <c r="L71" s="261"/>
      <c r="M71" s="262" t="e">
        <f>IF(L71/K71*100&gt;100,100,L71/K71*100)</f>
        <v>#DIV/0!</v>
      </c>
      <c r="N71" s="265"/>
      <c r="O71" s="264"/>
      <c r="P71" s="220"/>
      <c r="Q71" s="258"/>
    </row>
    <row r="72" spans="1:17" customFormat="1" ht="32.25" hidden="1" customHeight="1" thickBot="1" x14ac:dyDescent="0.3">
      <c r="A72" s="200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68"/>
      <c r="L72" s="269"/>
      <c r="M72" s="270" t="e">
        <f>IF(L72/K72*100&gt;100,100,L72/K72*100)</f>
        <v>#DIV/0!</v>
      </c>
      <c r="N72" s="270" t="e">
        <f>M72</f>
        <v>#DIV/0!</v>
      </c>
      <c r="O72" s="271"/>
      <c r="P72" s="220"/>
      <c r="Q72" s="262"/>
    </row>
    <row r="73" spans="1:17" customFormat="1" ht="63.75" hidden="1" customHeight="1" thickBot="1" x14ac:dyDescent="0.3">
      <c r="A73" s="200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55"/>
      <c r="L73" s="256"/>
      <c r="M73" s="256" t="e">
        <f>IF(K73/L73*100&gt;100,100,K73/L73*100)</f>
        <v>#DIV/0!</v>
      </c>
      <c r="N73" s="196" t="e">
        <f>(M73+M74+M75)/3</f>
        <v>#DIV/0!</v>
      </c>
      <c r="O73" s="257" t="e">
        <f>(N73+N76)/2</f>
        <v>#DIV/0!</v>
      </c>
      <c r="P73" s="220"/>
      <c r="Q73" s="258"/>
    </row>
    <row r="74" spans="1:17" customFormat="1" ht="63.75" hidden="1" customHeight="1" thickBot="1" x14ac:dyDescent="0.3">
      <c r="A74" s="200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61"/>
      <c r="L74" s="262"/>
      <c r="M74" s="262" t="e">
        <f>IF(L74/K74*100&gt;100,100,L74/K74*100)</f>
        <v>#DIV/0!</v>
      </c>
      <c r="N74" s="263"/>
      <c r="O74" s="264"/>
      <c r="P74" s="220"/>
      <c r="Q74" s="258"/>
    </row>
    <row r="75" spans="1:17" customFormat="1" ht="111" hidden="1" customHeight="1" x14ac:dyDescent="0.25">
      <c r="A75" s="200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61"/>
      <c r="L75" s="261"/>
      <c r="M75" s="262" t="e">
        <f>IF(L75/K75*100&gt;100,100,L75/K75*100)</f>
        <v>#DIV/0!</v>
      </c>
      <c r="N75" s="265"/>
      <c r="O75" s="264"/>
      <c r="P75" s="220"/>
      <c r="Q75" s="258"/>
    </row>
    <row r="76" spans="1:17" customFormat="1" ht="32.25" hidden="1" customHeight="1" thickBot="1" x14ac:dyDescent="0.3">
      <c r="A76" s="200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70" t="e">
        <f>IF(L76/K76*100&gt;100,100,L76/K76*100)</f>
        <v>#DIV/0!</v>
      </c>
      <c r="N76" s="270" t="e">
        <f>M76</f>
        <v>#DIV/0!</v>
      </c>
      <c r="O76" s="271"/>
      <c r="P76" s="220"/>
      <c r="Q76" s="262"/>
    </row>
    <row r="77" spans="1:17" s="159" customFormat="1" ht="63.75" customHeight="1" thickBot="1" x14ac:dyDescent="0.3">
      <c r="A77" s="200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253" t="s">
        <v>21</v>
      </c>
      <c r="I77" s="217" t="s">
        <v>22</v>
      </c>
      <c r="J77" s="254" t="s">
        <v>23</v>
      </c>
      <c r="K77" s="288">
        <v>100</v>
      </c>
      <c r="L77" s="289">
        <v>100</v>
      </c>
      <c r="M77" s="289">
        <f>IF(K77/L77*100&gt;100,100,K77/L77*100)</f>
        <v>100</v>
      </c>
      <c r="N77" s="196">
        <f>(M77+M78+M79)/3</f>
        <v>94.940501792114688</v>
      </c>
      <c r="O77" s="290">
        <f>(N77+N80)/2</f>
        <v>97.470250896057337</v>
      </c>
      <c r="P77" s="240"/>
      <c r="Q77" s="291"/>
    </row>
    <row r="78" spans="1:17" s="159" customFormat="1" ht="63.75" customHeight="1" thickBot="1" x14ac:dyDescent="0.3">
      <c r="A78" s="200"/>
      <c r="B78" s="58"/>
      <c r="C78" s="30"/>
      <c r="D78" s="30"/>
      <c r="E78" s="30"/>
      <c r="F78" s="30"/>
      <c r="G78" s="30"/>
      <c r="H78" s="259" t="s">
        <v>21</v>
      </c>
      <c r="I78" s="217" t="s">
        <v>25</v>
      </c>
      <c r="J78" s="260" t="s">
        <v>23</v>
      </c>
      <c r="K78" s="292">
        <v>93</v>
      </c>
      <c r="L78" s="293">
        <v>80</v>
      </c>
      <c r="M78" s="293">
        <f>IF(L78/K78*100&gt;100,100,L78/K78*100)</f>
        <v>86.021505376344081</v>
      </c>
      <c r="N78" s="263"/>
      <c r="O78" s="264"/>
      <c r="P78" s="240"/>
      <c r="Q78" s="291"/>
    </row>
    <row r="79" spans="1:17" s="159" customFormat="1" ht="111" customHeight="1" x14ac:dyDescent="0.25">
      <c r="A79" s="200"/>
      <c r="B79" s="58"/>
      <c r="C79" s="30"/>
      <c r="D79" s="30"/>
      <c r="E79" s="30"/>
      <c r="F79" s="30"/>
      <c r="G79" s="30"/>
      <c r="H79" s="259" t="s">
        <v>21</v>
      </c>
      <c r="I79" s="217" t="s">
        <v>26</v>
      </c>
      <c r="J79" s="260" t="s">
        <v>23</v>
      </c>
      <c r="K79" s="292">
        <v>100</v>
      </c>
      <c r="L79" s="292">
        <v>98.8</v>
      </c>
      <c r="M79" s="293">
        <f>IF(L79/K79*100&gt;100,100,L79/K79*100)</f>
        <v>98.8</v>
      </c>
      <c r="N79" s="265"/>
      <c r="O79" s="264"/>
      <c r="P79" s="240"/>
      <c r="Q79" s="291"/>
    </row>
    <row r="80" spans="1:17" s="159" customFormat="1" ht="32.25" customHeight="1" thickBot="1" x14ac:dyDescent="0.3">
      <c r="A80" s="200"/>
      <c r="B80" s="66"/>
      <c r="C80" s="40"/>
      <c r="D80" s="40"/>
      <c r="E80" s="40"/>
      <c r="F80" s="40"/>
      <c r="G80" s="40"/>
      <c r="H80" s="266" t="s">
        <v>27</v>
      </c>
      <c r="I80" s="209" t="s">
        <v>28</v>
      </c>
      <c r="J80" s="267" t="s">
        <v>29</v>
      </c>
      <c r="K80" s="211">
        <v>2</v>
      </c>
      <c r="L80" s="211">
        <v>2</v>
      </c>
      <c r="M80" s="294">
        <f>IF(L80/K80*100&gt;100,100,L80/K80*100)</f>
        <v>100</v>
      </c>
      <c r="N80" s="294">
        <f>M80</f>
        <v>100</v>
      </c>
      <c r="O80" s="271"/>
      <c r="P80" s="240"/>
      <c r="Q80" s="293"/>
    </row>
    <row r="81" spans="1:17" s="159" customFormat="1" ht="63.75" customHeight="1" thickBot="1" x14ac:dyDescent="0.3">
      <c r="A81" s="200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253" t="s">
        <v>21</v>
      </c>
      <c r="I81" s="217" t="s">
        <v>22</v>
      </c>
      <c r="J81" s="254" t="s">
        <v>23</v>
      </c>
      <c r="K81" s="288">
        <v>100</v>
      </c>
      <c r="L81" s="289">
        <v>100</v>
      </c>
      <c r="M81" s="289">
        <f>IF(K81/L81*100&gt;100,100,K81/L81*100)</f>
        <v>100</v>
      </c>
      <c r="N81" s="196">
        <f>(M81+M82+M83)/3</f>
        <v>98.02867383512546</v>
      </c>
      <c r="O81" s="290">
        <f>(N81+N84)/2</f>
        <v>99.01433691756273</v>
      </c>
      <c r="P81" s="240"/>
      <c r="Q81" s="291"/>
    </row>
    <row r="82" spans="1:17" s="159" customFormat="1" ht="63.75" customHeight="1" thickBot="1" x14ac:dyDescent="0.3">
      <c r="A82" s="200"/>
      <c r="B82" s="58"/>
      <c r="C82" s="30"/>
      <c r="D82" s="30"/>
      <c r="E82" s="30"/>
      <c r="F82" s="30"/>
      <c r="G82" s="30"/>
      <c r="H82" s="259" t="s">
        <v>21</v>
      </c>
      <c r="I82" s="217" t="s">
        <v>25</v>
      </c>
      <c r="J82" s="260" t="s">
        <v>23</v>
      </c>
      <c r="K82" s="292">
        <v>93</v>
      </c>
      <c r="L82" s="293">
        <v>87.5</v>
      </c>
      <c r="M82" s="293">
        <f>IF(L82/K82*100&gt;100,100,L82/K82*100)</f>
        <v>94.086021505376351</v>
      </c>
      <c r="N82" s="263"/>
      <c r="O82" s="264"/>
      <c r="P82" s="240"/>
      <c r="Q82" s="291"/>
    </row>
    <row r="83" spans="1:17" s="159" customFormat="1" ht="111" customHeight="1" x14ac:dyDescent="0.25">
      <c r="A83" s="200"/>
      <c r="B83" s="58"/>
      <c r="C83" s="30"/>
      <c r="D83" s="30"/>
      <c r="E83" s="30"/>
      <c r="F83" s="30"/>
      <c r="G83" s="30"/>
      <c r="H83" s="259" t="s">
        <v>21</v>
      </c>
      <c r="I83" s="217" t="s">
        <v>26</v>
      </c>
      <c r="J83" s="260" t="s">
        <v>23</v>
      </c>
      <c r="K83" s="292">
        <v>100</v>
      </c>
      <c r="L83" s="292">
        <v>100</v>
      </c>
      <c r="M83" s="293">
        <f>IF(L83/K83*100&gt;100,100,L83/K83*100)</f>
        <v>100</v>
      </c>
      <c r="N83" s="265"/>
      <c r="O83" s="264"/>
      <c r="P83" s="240"/>
      <c r="Q83" s="291"/>
    </row>
    <row r="84" spans="1:17" s="159" customFormat="1" ht="32.25" customHeight="1" thickBot="1" x14ac:dyDescent="0.3">
      <c r="A84" s="200"/>
      <c r="B84" s="66"/>
      <c r="C84" s="40"/>
      <c r="D84" s="40"/>
      <c r="E84" s="40"/>
      <c r="F84" s="40"/>
      <c r="G84" s="40"/>
      <c r="H84" s="266" t="s">
        <v>27</v>
      </c>
      <c r="I84" s="209" t="s">
        <v>28</v>
      </c>
      <c r="J84" s="267" t="s">
        <v>29</v>
      </c>
      <c r="K84" s="211">
        <v>3</v>
      </c>
      <c r="L84" s="211">
        <v>3</v>
      </c>
      <c r="M84" s="294">
        <f>IF(L84/K84*100&gt;100,100,L84/K84*100)</f>
        <v>100</v>
      </c>
      <c r="N84" s="294">
        <f>M84</f>
        <v>100</v>
      </c>
      <c r="O84" s="271"/>
      <c r="P84" s="240"/>
      <c r="Q84" s="293"/>
    </row>
    <row r="85" spans="1:17" customFormat="1" ht="63.75" hidden="1" customHeight="1" thickBot="1" x14ac:dyDescent="0.3">
      <c r="A85" s="200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55"/>
      <c r="L85" s="256"/>
      <c r="M85" s="256" t="e">
        <f>IF(K85/L85*100&gt;100,100,K85/L85*100)</f>
        <v>#DIV/0!</v>
      </c>
      <c r="N85" s="196" t="e">
        <f>(M85+M86+M87)/3</f>
        <v>#DIV/0!</v>
      </c>
      <c r="O85" s="257" t="e">
        <f>(N85+N88)/2</f>
        <v>#DIV/0!</v>
      </c>
      <c r="P85" s="220"/>
      <c r="Q85" s="258"/>
    </row>
    <row r="86" spans="1:17" customFormat="1" ht="63.75" hidden="1" customHeight="1" thickBot="1" x14ac:dyDescent="0.3">
      <c r="A86" s="200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61"/>
      <c r="L86" s="262"/>
      <c r="M86" s="262" t="e">
        <f>IF(L86/K86*100&gt;100,100,L86/K86*100)</f>
        <v>#DIV/0!</v>
      </c>
      <c r="N86" s="263"/>
      <c r="O86" s="264"/>
      <c r="P86" s="220"/>
      <c r="Q86" s="258"/>
    </row>
    <row r="87" spans="1:17" customFormat="1" ht="111" hidden="1" customHeight="1" x14ac:dyDescent="0.25">
      <c r="A87" s="200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61"/>
      <c r="L87" s="261"/>
      <c r="M87" s="262" t="e">
        <f>IF(L87/K87*100&gt;100,100,L87/K87*100)</f>
        <v>#DIV/0!</v>
      </c>
      <c r="N87" s="265"/>
      <c r="O87" s="264"/>
      <c r="P87" s="220"/>
      <c r="Q87" s="258"/>
    </row>
    <row r="88" spans="1:17" customFormat="1" ht="32.25" hidden="1" customHeight="1" thickBot="1" x14ac:dyDescent="0.3">
      <c r="A88" s="200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70" t="e">
        <f>IF(L88/K88*100&gt;100,100,L88/K88*100)</f>
        <v>#DIV/0!</v>
      </c>
      <c r="N88" s="270" t="e">
        <f>M88</f>
        <v>#DIV/0!</v>
      </c>
      <c r="O88" s="271"/>
      <c r="P88" s="220"/>
      <c r="Q88" s="262"/>
    </row>
    <row r="89" spans="1:17" customFormat="1" ht="63.75" hidden="1" customHeight="1" thickBot="1" x14ac:dyDescent="0.3">
      <c r="A89" s="200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55"/>
      <c r="L89" s="256"/>
      <c r="M89" s="256" t="e">
        <f>IF(K89/L89*100&gt;100,100,K89/L89*100)</f>
        <v>#DIV/0!</v>
      </c>
      <c r="N89" s="196" t="e">
        <f>(M89+M90+M91)/3</f>
        <v>#DIV/0!</v>
      </c>
      <c r="O89" s="257" t="e">
        <f>(N89+N92)/2</f>
        <v>#DIV/0!</v>
      </c>
      <c r="P89" s="220"/>
      <c r="Q89" s="258"/>
    </row>
    <row r="90" spans="1:17" customFormat="1" ht="63.75" hidden="1" customHeight="1" thickBot="1" x14ac:dyDescent="0.3">
      <c r="A90" s="200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61"/>
      <c r="L90" s="262"/>
      <c r="M90" s="262" t="e">
        <f>IF(L90/K90*100&gt;100,100,L90/K90*100)</f>
        <v>#DIV/0!</v>
      </c>
      <c r="N90" s="263"/>
      <c r="O90" s="264"/>
      <c r="P90" s="220"/>
      <c r="Q90" s="258"/>
    </row>
    <row r="91" spans="1:17" customFormat="1" ht="111" hidden="1" customHeight="1" x14ac:dyDescent="0.25">
      <c r="A91" s="200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61"/>
      <c r="L91" s="261"/>
      <c r="M91" s="262" t="e">
        <f>IF(L91/K91*100&gt;100,100,L91/K91*100)</f>
        <v>#DIV/0!</v>
      </c>
      <c r="N91" s="265"/>
      <c r="O91" s="264"/>
      <c r="P91" s="220"/>
      <c r="Q91" s="258"/>
    </row>
    <row r="92" spans="1:17" customFormat="1" ht="32.25" hidden="1" customHeight="1" thickBot="1" x14ac:dyDescent="0.3">
      <c r="A92" s="200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70" t="e">
        <f>IF(L92/K92*100&gt;100,100,L92/K92*100)</f>
        <v>#DIV/0!</v>
      </c>
      <c r="N92" s="270" t="e">
        <f>M92</f>
        <v>#DIV/0!</v>
      </c>
      <c r="O92" s="271"/>
      <c r="P92" s="220"/>
      <c r="Q92" s="262"/>
    </row>
    <row r="93" spans="1:17" s="27" customFormat="1" ht="63.75" hidden="1" customHeight="1" thickBot="1" x14ac:dyDescent="0.3">
      <c r="A93" s="200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191" t="s">
        <v>21</v>
      </c>
      <c r="I93" s="191" t="s">
        <v>22</v>
      </c>
      <c r="J93" s="192" t="s">
        <v>23</v>
      </c>
      <c r="K93" s="272"/>
      <c r="L93" s="273"/>
      <c r="M93" s="214" t="e">
        <f t="shared" ref="M93:M100" si="3">IF(L93/K93*100&gt;100,100,L93/K93*100)</f>
        <v>#DIV/0!</v>
      </c>
      <c r="N93" s="274" t="e">
        <f>(M93+M94+M95)/3</f>
        <v>#DIV/0!</v>
      </c>
      <c r="O93" s="275" t="e">
        <f>(N93+N96)/2</f>
        <v>#DIV/0!</v>
      </c>
      <c r="P93" s="448"/>
      <c r="Q93" s="199"/>
    </row>
    <row r="94" spans="1:17" s="27" customFormat="1" ht="63.75" hidden="1" customHeight="1" thickBot="1" x14ac:dyDescent="0.3">
      <c r="A94" s="200"/>
      <c r="B94" s="58"/>
      <c r="C94" s="30"/>
      <c r="D94" s="30"/>
      <c r="E94" s="30"/>
      <c r="F94" s="30"/>
      <c r="G94" s="30"/>
      <c r="H94" s="201" t="s">
        <v>21</v>
      </c>
      <c r="I94" s="191" t="s">
        <v>25</v>
      </c>
      <c r="J94" s="202" t="s">
        <v>23</v>
      </c>
      <c r="K94" s="276"/>
      <c r="L94" s="214"/>
      <c r="M94" s="214" t="e">
        <f t="shared" si="3"/>
        <v>#DIV/0!</v>
      </c>
      <c r="N94" s="277"/>
      <c r="O94" s="278"/>
      <c r="P94" s="448"/>
      <c r="Q94" s="199"/>
    </row>
    <row r="95" spans="1:17" s="27" customFormat="1" ht="79.5" hidden="1" customHeight="1" x14ac:dyDescent="0.25">
      <c r="A95" s="200"/>
      <c r="B95" s="58"/>
      <c r="C95" s="30"/>
      <c r="D95" s="30"/>
      <c r="E95" s="30"/>
      <c r="F95" s="30"/>
      <c r="G95" s="30"/>
      <c r="H95" s="201" t="s">
        <v>21</v>
      </c>
      <c r="I95" s="191" t="s">
        <v>54</v>
      </c>
      <c r="J95" s="202" t="s">
        <v>23</v>
      </c>
      <c r="K95" s="276"/>
      <c r="L95" s="276"/>
      <c r="M95" s="214" t="e">
        <f t="shared" si="3"/>
        <v>#DIV/0!</v>
      </c>
      <c r="N95" s="279"/>
      <c r="O95" s="278"/>
      <c r="P95" s="448"/>
      <c r="Q95" s="199"/>
    </row>
    <row r="96" spans="1:17" s="27" customFormat="1" ht="32.25" hidden="1" customHeight="1" thickBot="1" x14ac:dyDescent="0.3">
      <c r="A96" s="200"/>
      <c r="B96" s="66"/>
      <c r="C96" s="40"/>
      <c r="D96" s="40"/>
      <c r="E96" s="40"/>
      <c r="F96" s="40"/>
      <c r="G96" s="40"/>
      <c r="H96" s="208" t="s">
        <v>27</v>
      </c>
      <c r="I96" s="209" t="s">
        <v>28</v>
      </c>
      <c r="J96" s="210" t="s">
        <v>29</v>
      </c>
      <c r="K96" s="280"/>
      <c r="L96" s="356"/>
      <c r="M96" s="214" t="e">
        <f t="shared" si="3"/>
        <v>#DIV/0!</v>
      </c>
      <c r="N96" s="282" t="e">
        <f>M96</f>
        <v>#DIV/0!</v>
      </c>
      <c r="O96" s="283"/>
      <c r="P96" s="448"/>
      <c r="Q96" s="214"/>
    </row>
    <row r="97" spans="1:17" s="27" customFormat="1" ht="63.75" customHeight="1" thickBot="1" x14ac:dyDescent="0.3">
      <c r="A97" s="200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191" t="s">
        <v>21</v>
      </c>
      <c r="I97" s="191" t="s">
        <v>22</v>
      </c>
      <c r="J97" s="192" t="s">
        <v>23</v>
      </c>
      <c r="K97" s="193">
        <v>100</v>
      </c>
      <c r="L97" s="194">
        <v>100</v>
      </c>
      <c r="M97" s="195">
        <f t="shared" si="3"/>
        <v>100</v>
      </c>
      <c r="N97" s="196">
        <f>(M97+M98+M99)/3</f>
        <v>96.983512544802863</v>
      </c>
      <c r="O97" s="197">
        <f>(N97+N100)/2</f>
        <v>97.745487615685022</v>
      </c>
      <c r="P97" s="448"/>
      <c r="Q97" s="199"/>
    </row>
    <row r="98" spans="1:17" s="27" customFormat="1" ht="63.75" customHeight="1" thickBot="1" x14ac:dyDescent="0.3">
      <c r="A98" s="200"/>
      <c r="B98" s="58"/>
      <c r="C98" s="30"/>
      <c r="D98" s="30"/>
      <c r="E98" s="30"/>
      <c r="F98" s="30"/>
      <c r="G98" s="30"/>
      <c r="H98" s="201" t="s">
        <v>21</v>
      </c>
      <c r="I98" s="191" t="s">
        <v>25</v>
      </c>
      <c r="J98" s="202" t="s">
        <v>23</v>
      </c>
      <c r="K98" s="203">
        <v>93</v>
      </c>
      <c r="L98" s="195">
        <v>85.7</v>
      </c>
      <c r="M98" s="195">
        <f t="shared" si="3"/>
        <v>92.150537634408607</v>
      </c>
      <c r="N98" s="284"/>
      <c r="O98" s="285"/>
      <c r="P98" s="448"/>
      <c r="Q98" s="199"/>
    </row>
    <row r="99" spans="1:17" s="27" customFormat="1" ht="79.5" customHeight="1" x14ac:dyDescent="0.25">
      <c r="A99" s="200"/>
      <c r="B99" s="58"/>
      <c r="C99" s="30"/>
      <c r="D99" s="30"/>
      <c r="E99" s="30"/>
      <c r="F99" s="30"/>
      <c r="G99" s="30"/>
      <c r="H99" s="201" t="s">
        <v>21</v>
      </c>
      <c r="I99" s="191" t="s">
        <v>54</v>
      </c>
      <c r="J99" s="202" t="s">
        <v>23</v>
      </c>
      <c r="K99" s="203">
        <v>100</v>
      </c>
      <c r="L99" s="203">
        <v>98.8</v>
      </c>
      <c r="M99" s="195">
        <f t="shared" si="3"/>
        <v>98.8</v>
      </c>
      <c r="N99" s="286"/>
      <c r="O99" s="285"/>
      <c r="P99" s="448"/>
      <c r="Q99" s="199"/>
    </row>
    <row r="100" spans="1:17" s="27" customFormat="1" ht="32.25" customHeight="1" thickBot="1" x14ac:dyDescent="0.3">
      <c r="A100" s="200"/>
      <c r="B100" s="66"/>
      <c r="C100" s="40"/>
      <c r="D100" s="40"/>
      <c r="E100" s="40"/>
      <c r="F100" s="40"/>
      <c r="G100" s="40"/>
      <c r="H100" s="208" t="s">
        <v>27</v>
      </c>
      <c r="I100" s="209" t="s">
        <v>28</v>
      </c>
      <c r="J100" s="210" t="s">
        <v>29</v>
      </c>
      <c r="K100" s="211">
        <v>268</v>
      </c>
      <c r="L100" s="211">
        <v>264</v>
      </c>
      <c r="M100" s="195">
        <f t="shared" si="3"/>
        <v>98.507462686567166</v>
      </c>
      <c r="N100" s="212">
        <f>M100</f>
        <v>98.507462686567166</v>
      </c>
      <c r="O100" s="287"/>
      <c r="P100" s="448"/>
      <c r="Q100" s="214"/>
    </row>
    <row r="101" spans="1:17" customFormat="1" ht="63.75" hidden="1" customHeight="1" thickBot="1" x14ac:dyDescent="0.3">
      <c r="A101" s="200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55"/>
      <c r="L101" s="256"/>
      <c r="M101" s="256" t="e">
        <f>IF(K101/L101*100&gt;100,100,K101/L101*100)</f>
        <v>#DIV/0!</v>
      </c>
      <c r="N101" s="196" t="e">
        <f>(M101+M102+M103)/3</f>
        <v>#DIV/0!</v>
      </c>
      <c r="O101" s="257" t="e">
        <f>(N101+N104)/2</f>
        <v>#DIV/0!</v>
      </c>
      <c r="P101" s="449"/>
      <c r="Q101" s="258"/>
    </row>
    <row r="102" spans="1:17" customFormat="1" ht="63.75" hidden="1" customHeight="1" thickBot="1" x14ac:dyDescent="0.3">
      <c r="A102" s="200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61"/>
      <c r="L102" s="262"/>
      <c r="M102" s="262" t="e">
        <f>IF(L102/K102*100&gt;100,100,L102/K102*100)</f>
        <v>#DIV/0!</v>
      </c>
      <c r="N102" s="263"/>
      <c r="O102" s="264"/>
      <c r="P102" s="449"/>
      <c r="Q102" s="258"/>
    </row>
    <row r="103" spans="1:17" customFormat="1" ht="79.5" hidden="1" customHeight="1" x14ac:dyDescent="0.25">
      <c r="A103" s="200"/>
      <c r="B103" s="58"/>
      <c r="C103" s="30"/>
      <c r="D103" s="30"/>
      <c r="E103" s="30"/>
      <c r="F103" s="30"/>
      <c r="G103" s="30"/>
      <c r="H103" s="259" t="s">
        <v>21</v>
      </c>
      <c r="I103" s="217" t="s">
        <v>54</v>
      </c>
      <c r="J103" s="260" t="s">
        <v>23</v>
      </c>
      <c r="K103" s="261"/>
      <c r="L103" s="261"/>
      <c r="M103" s="262" t="e">
        <f>IF(L103/K103*100&gt;100,100,L103/K103*100)</f>
        <v>#DIV/0!</v>
      </c>
      <c r="N103" s="265"/>
      <c r="O103" s="264"/>
      <c r="P103" s="449"/>
      <c r="Q103" s="258"/>
    </row>
    <row r="104" spans="1:17" customFormat="1" ht="32.25" hidden="1" customHeight="1" thickBot="1" x14ac:dyDescent="0.3">
      <c r="A104" s="200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268"/>
      <c r="L104" s="269"/>
      <c r="M104" s="270" t="e">
        <f>IF(L104/K104*100&gt;100,100,L104/K104*100)</f>
        <v>#DIV/0!</v>
      </c>
      <c r="N104" s="270" t="e">
        <f>M104</f>
        <v>#DIV/0!</v>
      </c>
      <c r="O104" s="271"/>
      <c r="P104" s="449"/>
      <c r="Q104" s="262"/>
    </row>
    <row r="105" spans="1:17" customFormat="1" ht="63.75" hidden="1" customHeight="1" thickBot="1" x14ac:dyDescent="0.3">
      <c r="A105" s="200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253" t="s">
        <v>21</v>
      </c>
      <c r="I105" s="217" t="s">
        <v>22</v>
      </c>
      <c r="J105" s="254" t="s">
        <v>23</v>
      </c>
      <c r="K105" s="255"/>
      <c r="L105" s="256"/>
      <c r="M105" s="256" t="e">
        <f>IF(K105/L105*100&gt;100,100,K105/L105*100)</f>
        <v>#DIV/0!</v>
      </c>
      <c r="N105" s="196" t="e">
        <f>(M105+M106+M107)/3</f>
        <v>#DIV/0!</v>
      </c>
      <c r="O105" s="257" t="e">
        <f>(N105+N108)/2</f>
        <v>#DIV/0!</v>
      </c>
      <c r="P105" s="449"/>
      <c r="Q105" s="258"/>
    </row>
    <row r="106" spans="1:17" customFormat="1" ht="63.75" hidden="1" customHeight="1" thickBot="1" x14ac:dyDescent="0.3">
      <c r="A106" s="200"/>
      <c r="B106" s="58"/>
      <c r="C106" s="30"/>
      <c r="D106" s="30"/>
      <c r="E106" s="30"/>
      <c r="F106" s="30"/>
      <c r="G106" s="30"/>
      <c r="H106" s="259" t="s">
        <v>21</v>
      </c>
      <c r="I106" s="217" t="s">
        <v>25</v>
      </c>
      <c r="J106" s="260" t="s">
        <v>23</v>
      </c>
      <c r="K106" s="261"/>
      <c r="L106" s="262"/>
      <c r="M106" s="262" t="e">
        <f t="shared" ref="M106:M112" si="4">IF(L106/K106*100&gt;100,100,L106/K106*100)</f>
        <v>#DIV/0!</v>
      </c>
      <c r="N106" s="263"/>
      <c r="O106" s="264"/>
      <c r="P106" s="449"/>
      <c r="Q106" s="258"/>
    </row>
    <row r="107" spans="1:17" customFormat="1" ht="79.5" hidden="1" customHeight="1" x14ac:dyDescent="0.25">
      <c r="A107" s="200"/>
      <c r="B107" s="58"/>
      <c r="C107" s="30"/>
      <c r="D107" s="30"/>
      <c r="E107" s="30"/>
      <c r="F107" s="30"/>
      <c r="G107" s="30"/>
      <c r="H107" s="259" t="s">
        <v>21</v>
      </c>
      <c r="I107" s="217" t="s">
        <v>54</v>
      </c>
      <c r="J107" s="260" t="s">
        <v>23</v>
      </c>
      <c r="K107" s="261"/>
      <c r="L107" s="261"/>
      <c r="M107" s="262" t="e">
        <f t="shared" si="4"/>
        <v>#DIV/0!</v>
      </c>
      <c r="N107" s="265"/>
      <c r="O107" s="264"/>
      <c r="P107" s="449"/>
      <c r="Q107" s="258"/>
    </row>
    <row r="108" spans="1:17" customFormat="1" ht="32.25" hidden="1" customHeight="1" thickBot="1" x14ac:dyDescent="0.3">
      <c r="A108" s="200"/>
      <c r="B108" s="66"/>
      <c r="C108" s="40"/>
      <c r="D108" s="40"/>
      <c r="E108" s="40"/>
      <c r="F108" s="40"/>
      <c r="G108" s="40"/>
      <c r="H108" s="266" t="s">
        <v>27</v>
      </c>
      <c r="I108" s="209" t="s">
        <v>28</v>
      </c>
      <c r="J108" s="267" t="s">
        <v>29</v>
      </c>
      <c r="K108" s="268"/>
      <c r="L108" s="269"/>
      <c r="M108" s="270" t="e">
        <f t="shared" si="4"/>
        <v>#DIV/0!</v>
      </c>
      <c r="N108" s="270" t="e">
        <f>M108</f>
        <v>#DIV/0!</v>
      </c>
      <c r="O108" s="271"/>
      <c r="P108" s="449"/>
      <c r="Q108" s="262"/>
    </row>
    <row r="109" spans="1:17" s="27" customFormat="1" ht="63.75" hidden="1" customHeight="1" thickBot="1" x14ac:dyDescent="0.3">
      <c r="A109" s="200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191" t="s">
        <v>21</v>
      </c>
      <c r="I109" s="191" t="s">
        <v>22</v>
      </c>
      <c r="J109" s="192" t="s">
        <v>23</v>
      </c>
      <c r="K109" s="272"/>
      <c r="L109" s="273"/>
      <c r="M109" s="214" t="e">
        <f t="shared" si="4"/>
        <v>#DIV/0!</v>
      </c>
      <c r="N109" s="274" t="e">
        <f>(M109+M110+M111)/3</f>
        <v>#DIV/0!</v>
      </c>
      <c r="O109" s="275" t="e">
        <f>(N109+N112)/2</f>
        <v>#DIV/0!</v>
      </c>
      <c r="P109" s="448"/>
      <c r="Q109" s="199"/>
    </row>
    <row r="110" spans="1:17" s="27" customFormat="1" ht="63.75" hidden="1" customHeight="1" thickBot="1" x14ac:dyDescent="0.3">
      <c r="A110" s="200"/>
      <c r="B110" s="58"/>
      <c r="C110" s="30"/>
      <c r="D110" s="30"/>
      <c r="E110" s="30"/>
      <c r="F110" s="30"/>
      <c r="G110" s="30"/>
      <c r="H110" s="201" t="s">
        <v>21</v>
      </c>
      <c r="I110" s="191" t="s">
        <v>25</v>
      </c>
      <c r="J110" s="202" t="s">
        <v>23</v>
      </c>
      <c r="K110" s="276"/>
      <c r="L110" s="214"/>
      <c r="M110" s="214" t="e">
        <f t="shared" si="4"/>
        <v>#DIV/0!</v>
      </c>
      <c r="N110" s="277"/>
      <c r="O110" s="278"/>
      <c r="P110" s="448"/>
      <c r="Q110" s="199"/>
    </row>
    <row r="111" spans="1:17" s="27" customFormat="1" ht="79.5" hidden="1" customHeight="1" x14ac:dyDescent="0.25">
      <c r="A111" s="200"/>
      <c r="B111" s="58"/>
      <c r="C111" s="30"/>
      <c r="D111" s="30"/>
      <c r="E111" s="30"/>
      <c r="F111" s="30"/>
      <c r="G111" s="30"/>
      <c r="H111" s="201" t="s">
        <v>21</v>
      </c>
      <c r="I111" s="191" t="s">
        <v>54</v>
      </c>
      <c r="J111" s="202" t="s">
        <v>23</v>
      </c>
      <c r="K111" s="276"/>
      <c r="L111" s="276"/>
      <c r="M111" s="214" t="e">
        <f t="shared" si="4"/>
        <v>#DIV/0!</v>
      </c>
      <c r="N111" s="279"/>
      <c r="O111" s="278"/>
      <c r="P111" s="448"/>
      <c r="Q111" s="199"/>
    </row>
    <row r="112" spans="1:17" s="27" customFormat="1" ht="32.25" hidden="1" customHeight="1" thickBot="1" x14ac:dyDescent="0.3">
      <c r="A112" s="200"/>
      <c r="B112" s="66"/>
      <c r="C112" s="40"/>
      <c r="D112" s="40"/>
      <c r="E112" s="40"/>
      <c r="F112" s="40"/>
      <c r="G112" s="40"/>
      <c r="H112" s="208" t="s">
        <v>27</v>
      </c>
      <c r="I112" s="209" t="s">
        <v>28</v>
      </c>
      <c r="J112" s="210" t="s">
        <v>29</v>
      </c>
      <c r="K112" s="280"/>
      <c r="L112" s="356"/>
      <c r="M112" s="214" t="e">
        <f t="shared" si="4"/>
        <v>#DIV/0!</v>
      </c>
      <c r="N112" s="282" t="e">
        <f>M112</f>
        <v>#DIV/0!</v>
      </c>
      <c r="O112" s="283"/>
      <c r="P112" s="448"/>
      <c r="Q112" s="214"/>
    </row>
    <row r="113" spans="1:17" customFormat="1" ht="63.75" hidden="1" customHeight="1" thickBot="1" x14ac:dyDescent="0.3">
      <c r="A113" s="200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55"/>
      <c r="L113" s="256"/>
      <c r="M113" s="256" t="e">
        <f>IF(K113/L113*100&gt;100,100,K113/L113*100)</f>
        <v>#DIV/0!</v>
      </c>
      <c r="N113" s="196" t="e">
        <f>(M113+M114+M115)/3</f>
        <v>#DIV/0!</v>
      </c>
      <c r="O113" s="257" t="e">
        <f>(N113+N116)/2</f>
        <v>#DIV/0!</v>
      </c>
      <c r="P113" s="220"/>
      <c r="Q113" s="258"/>
    </row>
    <row r="114" spans="1:17" customFormat="1" ht="63.75" hidden="1" customHeight="1" thickBot="1" x14ac:dyDescent="0.3">
      <c r="A114" s="200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61"/>
      <c r="L114" s="262"/>
      <c r="M114" s="262" t="e">
        <f>IF(L114/K114*100&gt;100,100,L114/K114*100)</f>
        <v>#DIV/0!</v>
      </c>
      <c r="N114" s="263"/>
      <c r="O114" s="264"/>
      <c r="P114" s="220"/>
      <c r="Q114" s="258"/>
    </row>
    <row r="115" spans="1:17" customFormat="1" ht="111" hidden="1" customHeight="1" x14ac:dyDescent="0.25">
      <c r="A115" s="200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61"/>
      <c r="L115" s="261"/>
      <c r="M115" s="262" t="e">
        <f>IF(L115/K115*100&gt;100,100,L115/K115*100)</f>
        <v>#DIV/0!</v>
      </c>
      <c r="N115" s="265"/>
      <c r="O115" s="264"/>
      <c r="P115" s="220"/>
      <c r="Q115" s="258"/>
    </row>
    <row r="116" spans="1:17" customFormat="1" ht="32.25" hidden="1" customHeight="1" thickBot="1" x14ac:dyDescent="0.3">
      <c r="A116" s="200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70" t="e">
        <f>IF(L116/K116*100&gt;100,100,L116/K116*100)</f>
        <v>#DIV/0!</v>
      </c>
      <c r="N116" s="270" t="e">
        <f>M116</f>
        <v>#DIV/0!</v>
      </c>
      <c r="O116" s="271"/>
      <c r="P116" s="220"/>
      <c r="Q116" s="262"/>
    </row>
    <row r="117" spans="1:17" s="27" customFormat="1" ht="63.75" customHeight="1" thickBot="1" x14ac:dyDescent="0.3">
      <c r="A117" s="200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191" t="s">
        <v>21</v>
      </c>
      <c r="I117" s="191" t="s">
        <v>22</v>
      </c>
      <c r="J117" s="192" t="s">
        <v>23</v>
      </c>
      <c r="K117" s="193">
        <v>100</v>
      </c>
      <c r="L117" s="194">
        <v>100</v>
      </c>
      <c r="M117" s="195">
        <f t="shared" ref="M117:M124" si="5">IF(L117/K117*100&gt;100,100,L117/K117*100)</f>
        <v>100</v>
      </c>
      <c r="N117" s="196">
        <f>(M117+M118+M119)/3</f>
        <v>99.600000000000009</v>
      </c>
      <c r="O117" s="197">
        <f>(N117+N120)/2</f>
        <v>99.800000000000011</v>
      </c>
      <c r="P117" s="448"/>
      <c r="Q117" s="199"/>
    </row>
    <row r="118" spans="1:17" s="27" customFormat="1" ht="63.75" thickBot="1" x14ac:dyDescent="0.3">
      <c r="A118" s="200"/>
      <c r="B118" s="58"/>
      <c r="C118" s="30"/>
      <c r="D118" s="30"/>
      <c r="E118" s="30"/>
      <c r="F118" s="30"/>
      <c r="G118" s="30"/>
      <c r="H118" s="201" t="s">
        <v>21</v>
      </c>
      <c r="I118" s="191" t="s">
        <v>25</v>
      </c>
      <c r="J118" s="202" t="s">
        <v>23</v>
      </c>
      <c r="K118" s="203">
        <v>93</v>
      </c>
      <c r="L118" s="195">
        <v>100</v>
      </c>
      <c r="M118" s="195">
        <f t="shared" si="5"/>
        <v>100</v>
      </c>
      <c r="N118" s="284"/>
      <c r="O118" s="285"/>
      <c r="P118" s="448"/>
      <c r="Q118" s="199"/>
    </row>
    <row r="119" spans="1:17" s="27" customFormat="1" ht="78.75" customHeight="1" x14ac:dyDescent="0.25">
      <c r="A119" s="200"/>
      <c r="B119" s="58"/>
      <c r="C119" s="30"/>
      <c r="D119" s="30"/>
      <c r="E119" s="30"/>
      <c r="F119" s="30"/>
      <c r="G119" s="30"/>
      <c r="H119" s="201" t="s">
        <v>21</v>
      </c>
      <c r="I119" s="191" t="s">
        <v>54</v>
      </c>
      <c r="J119" s="202" t="s">
        <v>23</v>
      </c>
      <c r="K119" s="203">
        <v>100</v>
      </c>
      <c r="L119" s="203">
        <v>98.8</v>
      </c>
      <c r="M119" s="195">
        <f t="shared" si="5"/>
        <v>98.8</v>
      </c>
      <c r="N119" s="286"/>
      <c r="O119" s="285"/>
      <c r="P119" s="448"/>
      <c r="Q119" s="199"/>
    </row>
    <row r="120" spans="1:17" s="27" customFormat="1" ht="32.25" thickBot="1" x14ac:dyDescent="0.3">
      <c r="A120" s="200"/>
      <c r="B120" s="66"/>
      <c r="C120" s="40"/>
      <c r="D120" s="40"/>
      <c r="E120" s="40"/>
      <c r="F120" s="40"/>
      <c r="G120" s="40"/>
      <c r="H120" s="208" t="s">
        <v>27</v>
      </c>
      <c r="I120" s="209" t="s">
        <v>28</v>
      </c>
      <c r="J120" s="210" t="s">
        <v>29</v>
      </c>
      <c r="K120" s="211">
        <v>182</v>
      </c>
      <c r="L120" s="211">
        <v>187</v>
      </c>
      <c r="M120" s="195">
        <f t="shared" si="5"/>
        <v>100</v>
      </c>
      <c r="N120" s="212">
        <f>M120</f>
        <v>100</v>
      </c>
      <c r="O120" s="287"/>
      <c r="P120" s="448"/>
      <c r="Q120" s="214"/>
    </row>
    <row r="121" spans="1:17" s="27" customFormat="1" ht="63.75" customHeight="1" thickBot="1" x14ac:dyDescent="0.3">
      <c r="A121" s="200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191" t="s">
        <v>21</v>
      </c>
      <c r="I121" s="191" t="s">
        <v>22</v>
      </c>
      <c r="J121" s="192" t="s">
        <v>23</v>
      </c>
      <c r="K121" s="193">
        <v>100</v>
      </c>
      <c r="L121" s="194">
        <v>100</v>
      </c>
      <c r="M121" s="195">
        <f t="shared" si="5"/>
        <v>100</v>
      </c>
      <c r="N121" s="196">
        <f>(M121+M122+M123)/3</f>
        <v>99.600000000000009</v>
      </c>
      <c r="O121" s="197">
        <f>(N121+N124)/2</f>
        <v>99.800000000000011</v>
      </c>
      <c r="P121" s="448"/>
      <c r="Q121" s="199"/>
    </row>
    <row r="122" spans="1:17" s="27" customFormat="1" ht="63.75" thickBot="1" x14ac:dyDescent="0.3">
      <c r="A122" s="200"/>
      <c r="B122" s="58"/>
      <c r="C122" s="30"/>
      <c r="D122" s="30"/>
      <c r="E122" s="30"/>
      <c r="F122" s="30"/>
      <c r="G122" s="30"/>
      <c r="H122" s="201" t="s">
        <v>21</v>
      </c>
      <c r="I122" s="191" t="s">
        <v>25</v>
      </c>
      <c r="J122" s="202" t="s">
        <v>23</v>
      </c>
      <c r="K122" s="203">
        <v>93</v>
      </c>
      <c r="L122" s="195">
        <v>100</v>
      </c>
      <c r="M122" s="195">
        <f t="shared" si="5"/>
        <v>100</v>
      </c>
      <c r="N122" s="284"/>
      <c r="O122" s="285"/>
      <c r="P122" s="448"/>
      <c r="Q122" s="199"/>
    </row>
    <row r="123" spans="1:17" s="27" customFormat="1" ht="78.75" customHeight="1" x14ac:dyDescent="0.25">
      <c r="A123" s="200"/>
      <c r="B123" s="58"/>
      <c r="C123" s="30"/>
      <c r="D123" s="30"/>
      <c r="E123" s="30"/>
      <c r="F123" s="30"/>
      <c r="G123" s="30"/>
      <c r="H123" s="201" t="s">
        <v>21</v>
      </c>
      <c r="I123" s="191" t="s">
        <v>54</v>
      </c>
      <c r="J123" s="202" t="s">
        <v>23</v>
      </c>
      <c r="K123" s="203">
        <v>100</v>
      </c>
      <c r="L123" s="203">
        <v>98.8</v>
      </c>
      <c r="M123" s="195">
        <f t="shared" si="5"/>
        <v>98.8</v>
      </c>
      <c r="N123" s="286"/>
      <c r="O123" s="285"/>
      <c r="P123" s="448"/>
      <c r="Q123" s="199"/>
    </row>
    <row r="124" spans="1:17" s="27" customFormat="1" ht="32.25" thickBot="1" x14ac:dyDescent="0.3">
      <c r="A124" s="200"/>
      <c r="B124" s="66"/>
      <c r="C124" s="40"/>
      <c r="D124" s="40"/>
      <c r="E124" s="40"/>
      <c r="F124" s="40"/>
      <c r="G124" s="40"/>
      <c r="H124" s="208" t="s">
        <v>27</v>
      </c>
      <c r="I124" s="209" t="s">
        <v>28</v>
      </c>
      <c r="J124" s="210" t="s">
        <v>29</v>
      </c>
      <c r="K124" s="211">
        <v>3</v>
      </c>
      <c r="L124" s="211">
        <v>3</v>
      </c>
      <c r="M124" s="195">
        <f t="shared" si="5"/>
        <v>100</v>
      </c>
      <c r="N124" s="212">
        <f>M124</f>
        <v>100</v>
      </c>
      <c r="O124" s="287"/>
      <c r="P124" s="448"/>
      <c r="Q124" s="214"/>
    </row>
    <row r="125" spans="1:17" customFormat="1" ht="63.75" hidden="1" customHeight="1" thickBot="1" x14ac:dyDescent="0.3">
      <c r="A125" s="200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55"/>
      <c r="L125" s="256"/>
      <c r="M125" s="256" t="e">
        <f>IF(K125/L125*100&gt;100,100,K125/L125*100)</f>
        <v>#DIV/0!</v>
      </c>
      <c r="N125" s="196" t="e">
        <f>(M125+M126+M127)/3</f>
        <v>#DIV/0!</v>
      </c>
      <c r="O125" s="257" t="e">
        <f>(N125+N128)/2</f>
        <v>#DIV/0!</v>
      </c>
      <c r="P125" s="220"/>
      <c r="Q125" s="258"/>
    </row>
    <row r="126" spans="1:17" customFormat="1" ht="63.75" hidden="1" customHeight="1" thickBot="1" x14ac:dyDescent="0.3">
      <c r="A126" s="200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61"/>
      <c r="L126" s="262"/>
      <c r="M126" s="262" t="e">
        <f>IF(L126/K126*100&gt;100,100,L126/K126*100)</f>
        <v>#DIV/0!</v>
      </c>
      <c r="N126" s="263"/>
      <c r="O126" s="264"/>
      <c r="P126" s="220"/>
      <c r="Q126" s="258"/>
    </row>
    <row r="127" spans="1:17" customFormat="1" ht="111" hidden="1" customHeight="1" x14ac:dyDescent="0.25">
      <c r="A127" s="200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61"/>
      <c r="L127" s="261"/>
      <c r="M127" s="262" t="e">
        <f>IF(L127/K127*100&gt;100,100,L127/K127*100)</f>
        <v>#DIV/0!</v>
      </c>
      <c r="N127" s="265"/>
      <c r="O127" s="264"/>
      <c r="P127" s="220"/>
      <c r="Q127" s="258"/>
    </row>
    <row r="128" spans="1:17" customFormat="1" ht="32.25" hidden="1" customHeight="1" thickBot="1" x14ac:dyDescent="0.3">
      <c r="A128" s="200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70" t="e">
        <f>IF(L128/K128*100&gt;100,100,L128/K128*100)</f>
        <v>#DIV/0!</v>
      </c>
      <c r="N128" s="270" t="e">
        <f>M128</f>
        <v>#DIV/0!</v>
      </c>
      <c r="O128" s="271"/>
      <c r="P128" s="220"/>
      <c r="Q128" s="262"/>
    </row>
    <row r="129" spans="1:17" customFormat="1" ht="63.75" hidden="1" customHeight="1" thickBot="1" x14ac:dyDescent="0.3">
      <c r="A129" s="200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55"/>
      <c r="L129" s="256"/>
      <c r="M129" s="256" t="e">
        <f>IF(K129/L129*100&gt;100,100,K129/L129*100)</f>
        <v>#DIV/0!</v>
      </c>
      <c r="N129" s="196" t="e">
        <f>(M129+M130+M131)/3</f>
        <v>#DIV/0!</v>
      </c>
      <c r="O129" s="257" t="e">
        <f>(N129+N132)/2</f>
        <v>#DIV/0!</v>
      </c>
      <c r="P129" s="220"/>
      <c r="Q129" s="258"/>
    </row>
    <row r="130" spans="1:17" customFormat="1" ht="63.75" hidden="1" customHeight="1" thickBot="1" x14ac:dyDescent="0.3">
      <c r="A130" s="200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61"/>
      <c r="L130" s="262"/>
      <c r="M130" s="262" t="e">
        <f>IF(L130/K130*100&gt;100,100,L130/K130*100)</f>
        <v>#DIV/0!</v>
      </c>
      <c r="N130" s="263"/>
      <c r="O130" s="264"/>
      <c r="P130" s="220"/>
      <c r="Q130" s="258"/>
    </row>
    <row r="131" spans="1:17" customFormat="1" ht="111" hidden="1" customHeight="1" x14ac:dyDescent="0.25">
      <c r="A131" s="200"/>
      <c r="B131" s="58"/>
      <c r="C131" s="30"/>
      <c r="D131" s="30"/>
      <c r="E131" s="30"/>
      <c r="F131" s="30"/>
      <c r="G131" s="30"/>
      <c r="H131" s="259" t="s">
        <v>21</v>
      </c>
      <c r="I131" s="217" t="s">
        <v>26</v>
      </c>
      <c r="J131" s="260" t="s">
        <v>23</v>
      </c>
      <c r="K131" s="261"/>
      <c r="L131" s="261"/>
      <c r="M131" s="262" t="e">
        <f>IF(L131/K131*100&gt;100,100,L131/K131*100)</f>
        <v>#DIV/0!</v>
      </c>
      <c r="N131" s="265"/>
      <c r="O131" s="264"/>
      <c r="P131" s="220"/>
      <c r="Q131" s="258"/>
    </row>
    <row r="132" spans="1:17" customFormat="1" ht="32.25" hidden="1" customHeight="1" thickBot="1" x14ac:dyDescent="0.3">
      <c r="A132" s="200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68"/>
      <c r="L132" s="269"/>
      <c r="M132" s="270" t="e">
        <f>IF(L132/K132*100&gt;100,100,L132/K132*100)</f>
        <v>#DIV/0!</v>
      </c>
      <c r="N132" s="270" t="e">
        <f>M132</f>
        <v>#DIV/0!</v>
      </c>
      <c r="O132" s="271"/>
      <c r="P132" s="220"/>
      <c r="Q132" s="262"/>
    </row>
    <row r="133" spans="1:17" customFormat="1" ht="63.75" hidden="1" customHeight="1" thickBot="1" x14ac:dyDescent="0.3">
      <c r="A133" s="200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55"/>
      <c r="L133" s="256"/>
      <c r="M133" s="256" t="e">
        <f>IF(K133/L133*100&gt;100,100,K133/L133*100)</f>
        <v>#DIV/0!</v>
      </c>
      <c r="N133" s="196" t="e">
        <f>(M133+M134+M135)/3</f>
        <v>#DIV/0!</v>
      </c>
      <c r="O133" s="257" t="e">
        <f>(N133+N136)/2</f>
        <v>#DIV/0!</v>
      </c>
      <c r="P133" s="220"/>
      <c r="Q133" s="258"/>
    </row>
    <row r="134" spans="1:17" customFormat="1" ht="63.75" hidden="1" customHeight="1" thickBot="1" x14ac:dyDescent="0.3">
      <c r="A134" s="200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61"/>
      <c r="L134" s="262"/>
      <c r="M134" s="262" t="e">
        <f>IF(L134/K134*100&gt;100,100,L134/K134*100)</f>
        <v>#DIV/0!</v>
      </c>
      <c r="N134" s="263"/>
      <c r="O134" s="264"/>
      <c r="P134" s="220"/>
      <c r="Q134" s="258"/>
    </row>
    <row r="135" spans="1:17" customFormat="1" ht="111" hidden="1" customHeight="1" x14ac:dyDescent="0.25">
      <c r="A135" s="200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61"/>
      <c r="L135" s="261"/>
      <c r="M135" s="262" t="e">
        <f>IF(L135/K135*100&gt;100,100,L135/K135*100)</f>
        <v>#DIV/0!</v>
      </c>
      <c r="N135" s="265"/>
      <c r="O135" s="264"/>
      <c r="P135" s="220"/>
      <c r="Q135" s="258"/>
    </row>
    <row r="136" spans="1:17" customFormat="1" ht="32.25" hidden="1" customHeight="1" thickBot="1" x14ac:dyDescent="0.3">
      <c r="A136" s="200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70" t="e">
        <f>IF(L136/K136*100&gt;100,100,L136/K136*100)</f>
        <v>#DIV/0!</v>
      </c>
      <c r="N136" s="270" t="e">
        <f>M136</f>
        <v>#DIV/0!</v>
      </c>
      <c r="O136" s="271"/>
      <c r="P136" s="220"/>
      <c r="Q136" s="262"/>
    </row>
    <row r="137" spans="1:17" customFormat="1" ht="63.75" hidden="1" customHeight="1" thickBot="1" x14ac:dyDescent="0.3">
      <c r="A137" s="200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55"/>
      <c r="L137" s="256"/>
      <c r="M137" s="256" t="e">
        <f>IF(K137/L137*100&gt;100,100,K137/L137*100)</f>
        <v>#DIV/0!</v>
      </c>
      <c r="N137" s="196" t="e">
        <f>(M137+M138+M139)/3</f>
        <v>#DIV/0!</v>
      </c>
      <c r="O137" s="257" t="e">
        <f>(N137+N140)/2</f>
        <v>#DIV/0!</v>
      </c>
      <c r="P137" s="220"/>
      <c r="Q137" s="258"/>
    </row>
    <row r="138" spans="1:17" customFormat="1" ht="63.75" hidden="1" customHeight="1" thickBot="1" x14ac:dyDescent="0.3">
      <c r="A138" s="200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61"/>
      <c r="L138" s="262"/>
      <c r="M138" s="262" t="e">
        <f>IF(L138/K138*100&gt;100,100,L138/K138*100)</f>
        <v>#DIV/0!</v>
      </c>
      <c r="N138" s="263"/>
      <c r="O138" s="264"/>
      <c r="P138" s="220"/>
      <c r="Q138" s="258"/>
    </row>
    <row r="139" spans="1:17" customFormat="1" ht="111" hidden="1" customHeight="1" x14ac:dyDescent="0.25">
      <c r="A139" s="200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61"/>
      <c r="L139" s="261"/>
      <c r="M139" s="262" t="e">
        <f>IF(L139/K139*100&gt;100,100,L139/K139*100)</f>
        <v>#DIV/0!</v>
      </c>
      <c r="N139" s="265"/>
      <c r="O139" s="264"/>
      <c r="P139" s="220"/>
      <c r="Q139" s="258"/>
    </row>
    <row r="140" spans="1:17" customFormat="1" ht="32.25" hidden="1" customHeight="1" thickBot="1" x14ac:dyDescent="0.3">
      <c r="A140" s="200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70" t="e">
        <f>IF(L140/K140*100&gt;100,100,L140/K140*100)</f>
        <v>#DIV/0!</v>
      </c>
      <c r="N140" s="270" t="e">
        <f>M140</f>
        <v>#DIV/0!</v>
      </c>
      <c r="O140" s="271"/>
      <c r="P140" s="220"/>
      <c r="Q140" s="262"/>
    </row>
    <row r="141" spans="1:17" customFormat="1" ht="63.75" hidden="1" customHeight="1" thickBot="1" x14ac:dyDescent="0.3">
      <c r="A141" s="200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253" t="s">
        <v>21</v>
      </c>
      <c r="I141" s="217" t="s">
        <v>22</v>
      </c>
      <c r="J141" s="254" t="s">
        <v>23</v>
      </c>
      <c r="K141" s="255"/>
      <c r="L141" s="256"/>
      <c r="M141" s="256" t="e">
        <f>IF(K141/L141*100&gt;100,100,K141/L141*100)</f>
        <v>#DIV/0!</v>
      </c>
      <c r="N141" s="196" t="e">
        <f>(M141+M142+M143)/3</f>
        <v>#DIV/0!</v>
      </c>
      <c r="O141" s="257" t="e">
        <f>(N141+N144)/2</f>
        <v>#DIV/0!</v>
      </c>
      <c r="P141" s="220"/>
      <c r="Q141" s="258"/>
    </row>
    <row r="142" spans="1:17" customFormat="1" ht="63.75" hidden="1" customHeight="1" thickBot="1" x14ac:dyDescent="0.3">
      <c r="A142" s="200"/>
      <c r="B142" s="58"/>
      <c r="C142" s="30"/>
      <c r="D142" s="30"/>
      <c r="E142" s="30"/>
      <c r="F142" s="30"/>
      <c r="G142" s="30"/>
      <c r="H142" s="259" t="s">
        <v>21</v>
      </c>
      <c r="I142" s="217" t="s">
        <v>25</v>
      </c>
      <c r="J142" s="260" t="s">
        <v>23</v>
      </c>
      <c r="K142" s="261"/>
      <c r="L142" s="262"/>
      <c r="M142" s="262" t="e">
        <f>IF(L142/K142*100&gt;100,100,L142/K142*100)</f>
        <v>#DIV/0!</v>
      </c>
      <c r="N142" s="263"/>
      <c r="O142" s="264"/>
      <c r="P142" s="220"/>
      <c r="Q142" s="258"/>
    </row>
    <row r="143" spans="1:17" customFormat="1" ht="111" hidden="1" customHeight="1" x14ac:dyDescent="0.25">
      <c r="A143" s="200"/>
      <c r="B143" s="58"/>
      <c r="C143" s="30"/>
      <c r="D143" s="30"/>
      <c r="E143" s="30"/>
      <c r="F143" s="30"/>
      <c r="G143" s="30"/>
      <c r="H143" s="259" t="s">
        <v>21</v>
      </c>
      <c r="I143" s="217" t="s">
        <v>26</v>
      </c>
      <c r="J143" s="260" t="s">
        <v>23</v>
      </c>
      <c r="K143" s="261"/>
      <c r="L143" s="261"/>
      <c r="M143" s="262" t="e">
        <f>IF(L143/K143*100&gt;100,100,L143/K143*100)</f>
        <v>#DIV/0!</v>
      </c>
      <c r="N143" s="265"/>
      <c r="O143" s="264"/>
      <c r="P143" s="220"/>
      <c r="Q143" s="258"/>
    </row>
    <row r="144" spans="1:17" customFormat="1" ht="32.25" hidden="1" customHeight="1" thickBot="1" x14ac:dyDescent="0.3">
      <c r="A144" s="200"/>
      <c r="B144" s="66"/>
      <c r="C144" s="40"/>
      <c r="D144" s="40"/>
      <c r="E144" s="40"/>
      <c r="F144" s="40"/>
      <c r="G144" s="40"/>
      <c r="H144" s="266" t="s">
        <v>27</v>
      </c>
      <c r="I144" s="209" t="s">
        <v>28</v>
      </c>
      <c r="J144" s="267" t="s">
        <v>29</v>
      </c>
      <c r="K144" s="268"/>
      <c r="L144" s="269"/>
      <c r="M144" s="270" t="e">
        <f>IF(L144/K144*100&gt;100,100,L144/K144*100)</f>
        <v>#DIV/0!</v>
      </c>
      <c r="N144" s="270" t="e">
        <f>M144</f>
        <v>#DIV/0!</v>
      </c>
      <c r="O144" s="271"/>
      <c r="P144" s="220"/>
      <c r="Q144" s="262"/>
    </row>
    <row r="145" spans="1:17" customFormat="1" ht="63.75" hidden="1" customHeight="1" thickBot="1" x14ac:dyDescent="0.3">
      <c r="A145" s="200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55"/>
      <c r="L145" s="256"/>
      <c r="M145" s="256" t="e">
        <f>IF(K145/L145*100&gt;100,100,K145/L145*100)</f>
        <v>#DIV/0!</v>
      </c>
      <c r="N145" s="196" t="e">
        <f>(M145+M146+M147)/3</f>
        <v>#DIV/0!</v>
      </c>
      <c r="O145" s="257" t="e">
        <f>(N145+N148)/2</f>
        <v>#DIV/0!</v>
      </c>
      <c r="P145" s="220"/>
      <c r="Q145" s="258"/>
    </row>
    <row r="146" spans="1:17" customFormat="1" ht="63.75" hidden="1" customHeight="1" thickBot="1" x14ac:dyDescent="0.3">
      <c r="A146" s="200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61"/>
      <c r="L146" s="262"/>
      <c r="M146" s="262" t="e">
        <f>IF(L146/K146*100&gt;100,100,L146/K146*100)</f>
        <v>#DIV/0!</v>
      </c>
      <c r="N146" s="263"/>
      <c r="O146" s="264"/>
      <c r="P146" s="220"/>
      <c r="Q146" s="258"/>
    </row>
    <row r="147" spans="1:17" customFormat="1" ht="111" hidden="1" customHeight="1" x14ac:dyDescent="0.25">
      <c r="A147" s="200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61"/>
      <c r="L147" s="261"/>
      <c r="M147" s="262" t="e">
        <f>IF(L147/K147*100&gt;100,100,L147/K147*100)</f>
        <v>#DIV/0!</v>
      </c>
      <c r="N147" s="265"/>
      <c r="O147" s="264"/>
      <c r="P147" s="220"/>
      <c r="Q147" s="258"/>
    </row>
    <row r="148" spans="1:17" customFormat="1" ht="32.25" hidden="1" customHeight="1" thickBot="1" x14ac:dyDescent="0.3">
      <c r="A148" s="200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70" t="e">
        <f>IF(L148/K148*100&gt;100,100,L148/K148*100)</f>
        <v>#DIV/0!</v>
      </c>
      <c r="N148" s="270" t="e">
        <f>M148</f>
        <v>#DIV/0!</v>
      </c>
      <c r="O148" s="271"/>
      <c r="P148" s="220"/>
      <c r="Q148" s="262"/>
    </row>
    <row r="149" spans="1:17" customFormat="1" ht="63.75" hidden="1" customHeight="1" thickBot="1" x14ac:dyDescent="0.3">
      <c r="A149" s="200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55"/>
      <c r="L149" s="256"/>
      <c r="M149" s="256" t="e">
        <f>IF(K149/L149*100&gt;100,100,K149/L149*100)</f>
        <v>#DIV/0!</v>
      </c>
      <c r="N149" s="196" t="e">
        <f>(M149+M150+M151)/3</f>
        <v>#DIV/0!</v>
      </c>
      <c r="O149" s="257" t="e">
        <f>(N149+N152)/2</f>
        <v>#DIV/0!</v>
      </c>
      <c r="P149" s="220"/>
      <c r="Q149" s="258"/>
    </row>
    <row r="150" spans="1:17" customFormat="1" ht="63.75" hidden="1" customHeight="1" thickBot="1" x14ac:dyDescent="0.3">
      <c r="A150" s="200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61"/>
      <c r="L150" s="262"/>
      <c r="M150" s="262" t="e">
        <f>IF(L150/K150*100&gt;100,100,L150/K150*100)</f>
        <v>#DIV/0!</v>
      </c>
      <c r="N150" s="263"/>
      <c r="O150" s="264"/>
      <c r="P150" s="220"/>
      <c r="Q150" s="258"/>
    </row>
    <row r="151" spans="1:17" customFormat="1" ht="111" hidden="1" customHeight="1" x14ac:dyDescent="0.25">
      <c r="A151" s="200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61"/>
      <c r="L151" s="261"/>
      <c r="M151" s="262" t="e">
        <f>IF(L151/K151*100&gt;100,100,L151/K151*100)</f>
        <v>#DIV/0!</v>
      </c>
      <c r="N151" s="265"/>
      <c r="O151" s="264"/>
      <c r="P151" s="220"/>
      <c r="Q151" s="258"/>
    </row>
    <row r="152" spans="1:17" customFormat="1" ht="32.25" hidden="1" customHeight="1" thickBot="1" x14ac:dyDescent="0.3">
      <c r="A152" s="200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70" t="e">
        <f>IF(L152/K152*100&gt;100,100,L152/K152*100)</f>
        <v>#DIV/0!</v>
      </c>
      <c r="N152" s="270" t="e">
        <f>M152</f>
        <v>#DIV/0!</v>
      </c>
      <c r="O152" s="271"/>
      <c r="P152" s="220"/>
      <c r="Q152" s="262"/>
    </row>
    <row r="153" spans="1:17" customFormat="1" ht="63.75" hidden="1" customHeight="1" thickBot="1" x14ac:dyDescent="0.3">
      <c r="A153" s="200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55"/>
      <c r="L153" s="256"/>
      <c r="M153" s="256" t="e">
        <f>IF(K153/L153*100&gt;100,100,K153/L153*100)</f>
        <v>#DIV/0!</v>
      </c>
      <c r="N153" s="196" t="e">
        <f>(M153+M154+M155)/3</f>
        <v>#DIV/0!</v>
      </c>
      <c r="O153" s="257" t="e">
        <f>(N153+N156)/2</f>
        <v>#DIV/0!</v>
      </c>
      <c r="P153" s="220"/>
      <c r="Q153" s="258"/>
    </row>
    <row r="154" spans="1:17" customFormat="1" ht="63.75" hidden="1" customHeight="1" thickBot="1" x14ac:dyDescent="0.3">
      <c r="A154" s="200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61"/>
      <c r="L154" s="262"/>
      <c r="M154" s="262" t="e">
        <f>IF(L154/K154*100&gt;100,100,L154/K154*100)</f>
        <v>#DIV/0!</v>
      </c>
      <c r="N154" s="263"/>
      <c r="O154" s="264"/>
      <c r="P154" s="220"/>
      <c r="Q154" s="258"/>
    </row>
    <row r="155" spans="1:17" customFormat="1" ht="111" hidden="1" customHeight="1" x14ac:dyDescent="0.25">
      <c r="A155" s="200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61"/>
      <c r="L155" s="261"/>
      <c r="M155" s="262" t="e">
        <f>IF(L155/K155*100&gt;100,100,L155/K155*100)</f>
        <v>#DIV/0!</v>
      </c>
      <c r="N155" s="265"/>
      <c r="O155" s="264"/>
      <c r="P155" s="220"/>
      <c r="Q155" s="258"/>
    </row>
    <row r="156" spans="1:17" customFormat="1" ht="32.25" hidden="1" customHeight="1" thickBot="1" x14ac:dyDescent="0.3">
      <c r="A156" s="200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70" t="e">
        <f>IF(L156/K156*100&gt;100,100,L156/K156*100)</f>
        <v>#DIV/0!</v>
      </c>
      <c r="N156" s="270" t="e">
        <f>M156</f>
        <v>#DIV/0!</v>
      </c>
      <c r="O156" s="271"/>
      <c r="P156" s="220"/>
      <c r="Q156" s="262"/>
    </row>
    <row r="157" spans="1:17" s="27" customFormat="1" ht="63.75" customHeight="1" thickBot="1" x14ac:dyDescent="0.3">
      <c r="A157" s="200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191" t="s">
        <v>21</v>
      </c>
      <c r="I157" s="191" t="s">
        <v>22</v>
      </c>
      <c r="J157" s="192" t="s">
        <v>23</v>
      </c>
      <c r="K157" s="193">
        <v>100</v>
      </c>
      <c r="L157" s="194">
        <v>100</v>
      </c>
      <c r="M157" s="195">
        <f t="shared" ref="M157:M164" si="6">IF(L157/K157*100&gt;100,100,L157/K157*100)</f>
        <v>100</v>
      </c>
      <c r="N157" s="196">
        <f>(M157+M158+M159)/3</f>
        <v>100</v>
      </c>
      <c r="O157" s="197">
        <f>(N157+N160)/2</f>
        <v>100</v>
      </c>
      <c r="P157" s="206"/>
      <c r="Q157" s="199"/>
    </row>
    <row r="158" spans="1:17" s="27" customFormat="1" ht="63.75" customHeight="1" thickBot="1" x14ac:dyDescent="0.3">
      <c r="A158" s="200"/>
      <c r="B158" s="58"/>
      <c r="C158" s="30"/>
      <c r="D158" s="30"/>
      <c r="E158" s="30"/>
      <c r="F158" s="30"/>
      <c r="G158" s="30"/>
      <c r="H158" s="201" t="s">
        <v>21</v>
      </c>
      <c r="I158" s="191" t="s">
        <v>25</v>
      </c>
      <c r="J158" s="202" t="s">
        <v>23</v>
      </c>
      <c r="K158" s="203">
        <v>100</v>
      </c>
      <c r="L158" s="195">
        <v>100</v>
      </c>
      <c r="M158" s="195">
        <f t="shared" si="6"/>
        <v>100</v>
      </c>
      <c r="N158" s="284"/>
      <c r="O158" s="285"/>
      <c r="P158" s="206"/>
      <c r="Q158" s="199"/>
    </row>
    <row r="159" spans="1:17" s="27" customFormat="1" ht="111" customHeight="1" x14ac:dyDescent="0.25">
      <c r="A159" s="200"/>
      <c r="B159" s="58"/>
      <c r="C159" s="30"/>
      <c r="D159" s="30"/>
      <c r="E159" s="30"/>
      <c r="F159" s="30"/>
      <c r="G159" s="30"/>
      <c r="H159" s="201" t="s">
        <v>21</v>
      </c>
      <c r="I159" s="191" t="s">
        <v>26</v>
      </c>
      <c r="J159" s="202" t="s">
        <v>23</v>
      </c>
      <c r="K159" s="203">
        <v>100</v>
      </c>
      <c r="L159" s="203">
        <v>100</v>
      </c>
      <c r="M159" s="195">
        <f t="shared" si="6"/>
        <v>100</v>
      </c>
      <c r="N159" s="286"/>
      <c r="O159" s="285"/>
      <c r="P159" s="206"/>
      <c r="Q159" s="199"/>
    </row>
    <row r="160" spans="1:17" s="27" customFormat="1" ht="32.25" customHeight="1" thickBot="1" x14ac:dyDescent="0.3">
      <c r="A160" s="200"/>
      <c r="B160" s="66"/>
      <c r="C160" s="40"/>
      <c r="D160" s="40"/>
      <c r="E160" s="40"/>
      <c r="F160" s="40"/>
      <c r="G160" s="40"/>
      <c r="H160" s="208" t="s">
        <v>27</v>
      </c>
      <c r="I160" s="209" t="s">
        <v>28</v>
      </c>
      <c r="J160" s="210" t="s">
        <v>29</v>
      </c>
      <c r="K160" s="211">
        <v>2</v>
      </c>
      <c r="L160" s="211">
        <v>2</v>
      </c>
      <c r="M160" s="195">
        <f t="shared" si="6"/>
        <v>100</v>
      </c>
      <c r="N160" s="212">
        <f>M160</f>
        <v>100</v>
      </c>
      <c r="O160" s="287"/>
      <c r="P160" s="206"/>
      <c r="Q160" s="214"/>
    </row>
    <row r="161" spans="1:17" s="27" customFormat="1" ht="63.75" customHeight="1" thickBot="1" x14ac:dyDescent="0.3">
      <c r="A161" s="200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191" t="s">
        <v>21</v>
      </c>
      <c r="I161" s="191" t="s">
        <v>22</v>
      </c>
      <c r="J161" s="192" t="s">
        <v>23</v>
      </c>
      <c r="K161" s="193">
        <v>100</v>
      </c>
      <c r="L161" s="194">
        <v>100</v>
      </c>
      <c r="M161" s="195">
        <f t="shared" si="6"/>
        <v>100</v>
      </c>
      <c r="N161" s="196">
        <f>(M161+M162+M163)/3</f>
        <v>100</v>
      </c>
      <c r="O161" s="197">
        <f>(N161+N164)/2</f>
        <v>100</v>
      </c>
      <c r="P161" s="448"/>
      <c r="Q161" s="199"/>
    </row>
    <row r="162" spans="1:17" s="27" customFormat="1" ht="63.75" thickBot="1" x14ac:dyDescent="0.3">
      <c r="A162" s="200"/>
      <c r="B162" s="58"/>
      <c r="C162" s="30"/>
      <c r="D162" s="30"/>
      <c r="E162" s="30"/>
      <c r="F162" s="30"/>
      <c r="G162" s="30"/>
      <c r="H162" s="201" t="s">
        <v>21</v>
      </c>
      <c r="I162" s="191" t="s">
        <v>25</v>
      </c>
      <c r="J162" s="202" t="s">
        <v>23</v>
      </c>
      <c r="K162" s="203">
        <v>100</v>
      </c>
      <c r="L162" s="195">
        <v>100</v>
      </c>
      <c r="M162" s="195">
        <f t="shared" si="6"/>
        <v>100</v>
      </c>
      <c r="N162" s="284"/>
      <c r="O162" s="285"/>
      <c r="P162" s="448"/>
      <c r="Q162" s="199"/>
    </row>
    <row r="163" spans="1:17" s="27" customFormat="1" ht="63" x14ac:dyDescent="0.25">
      <c r="A163" s="200"/>
      <c r="B163" s="58"/>
      <c r="C163" s="30"/>
      <c r="D163" s="30"/>
      <c r="E163" s="30"/>
      <c r="F163" s="30"/>
      <c r="G163" s="30"/>
      <c r="H163" s="201" t="s">
        <v>21</v>
      </c>
      <c r="I163" s="191" t="s">
        <v>97</v>
      </c>
      <c r="J163" s="202" t="s">
        <v>23</v>
      </c>
      <c r="K163" s="203">
        <v>100</v>
      </c>
      <c r="L163" s="203">
        <v>100</v>
      </c>
      <c r="M163" s="195">
        <f t="shared" si="6"/>
        <v>100</v>
      </c>
      <c r="N163" s="286"/>
      <c r="O163" s="285"/>
      <c r="P163" s="448"/>
      <c r="Q163" s="199"/>
    </row>
    <row r="164" spans="1:17" s="27" customFormat="1" ht="32.25" thickBot="1" x14ac:dyDescent="0.3">
      <c r="A164" s="200"/>
      <c r="B164" s="66"/>
      <c r="C164" s="40"/>
      <c r="D164" s="40"/>
      <c r="E164" s="40"/>
      <c r="F164" s="40"/>
      <c r="G164" s="40"/>
      <c r="H164" s="208" t="s">
        <v>27</v>
      </c>
      <c r="I164" s="209" t="s">
        <v>28</v>
      </c>
      <c r="J164" s="210" t="s">
        <v>29</v>
      </c>
      <c r="K164" s="211">
        <v>114</v>
      </c>
      <c r="L164" s="211">
        <v>115</v>
      </c>
      <c r="M164" s="195">
        <f t="shared" si="6"/>
        <v>100</v>
      </c>
      <c r="N164" s="212">
        <f>M164</f>
        <v>100</v>
      </c>
      <c r="O164" s="287"/>
      <c r="P164" s="448"/>
      <c r="Q164" s="214"/>
    </row>
    <row r="165" spans="1:17" customFormat="1" ht="63.75" hidden="1" customHeight="1" thickBot="1" x14ac:dyDescent="0.3">
      <c r="A165" s="200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55"/>
      <c r="L165" s="256"/>
      <c r="M165" s="256" t="e">
        <f>IF(K165/L165*100&gt;100,100,K165/L165*100)</f>
        <v>#DIV/0!</v>
      </c>
      <c r="N165" s="196" t="e">
        <f>(M165+M166+M167)/3</f>
        <v>#DIV/0!</v>
      </c>
      <c r="O165" s="257" t="e">
        <f>(N165+N168)/2</f>
        <v>#DIV/0!</v>
      </c>
      <c r="P165" s="449"/>
      <c r="Q165" s="258"/>
    </row>
    <row r="166" spans="1:17" customFormat="1" ht="63.75" hidden="1" customHeight="1" thickBot="1" x14ac:dyDescent="0.3">
      <c r="A166" s="200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61"/>
      <c r="L166" s="262"/>
      <c r="M166" s="262" t="e">
        <f>IF(L166/K166*100&gt;100,100,L166/K166*100)</f>
        <v>#DIV/0!</v>
      </c>
      <c r="N166" s="263"/>
      <c r="O166" s="264"/>
      <c r="P166" s="449"/>
      <c r="Q166" s="258"/>
    </row>
    <row r="167" spans="1:17" customFormat="1" ht="63.75" hidden="1" customHeight="1" x14ac:dyDescent="0.25">
      <c r="A167" s="200"/>
      <c r="B167" s="58"/>
      <c r="C167" s="30"/>
      <c r="D167" s="30"/>
      <c r="E167" s="30"/>
      <c r="F167" s="30"/>
      <c r="G167" s="30"/>
      <c r="H167" s="259" t="s">
        <v>21</v>
      </c>
      <c r="I167" s="217" t="s">
        <v>97</v>
      </c>
      <c r="J167" s="260" t="s">
        <v>23</v>
      </c>
      <c r="K167" s="261"/>
      <c r="L167" s="261"/>
      <c r="M167" s="262" t="e">
        <f>IF(L167/K167*100&gt;100,100,L167/K167*100)</f>
        <v>#DIV/0!</v>
      </c>
      <c r="N167" s="265"/>
      <c r="O167" s="264"/>
      <c r="P167" s="449"/>
      <c r="Q167" s="258"/>
    </row>
    <row r="168" spans="1:17" customFormat="1" ht="32.25" hidden="1" customHeight="1" thickBot="1" x14ac:dyDescent="0.3">
      <c r="A168" s="200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268"/>
      <c r="L168" s="269"/>
      <c r="M168" s="270" t="e">
        <f>IF(L168/K168*100&gt;100,100,L168/K168*100)</f>
        <v>#DIV/0!</v>
      </c>
      <c r="N168" s="270" t="e">
        <f>M168</f>
        <v>#DIV/0!</v>
      </c>
      <c r="O168" s="271"/>
      <c r="P168" s="449"/>
      <c r="Q168" s="262"/>
    </row>
    <row r="169" spans="1:17" customFormat="1" ht="63.75" hidden="1" customHeight="1" thickBot="1" x14ac:dyDescent="0.3">
      <c r="A169" s="200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253" t="s">
        <v>21</v>
      </c>
      <c r="I169" s="217" t="s">
        <v>22</v>
      </c>
      <c r="J169" s="254" t="s">
        <v>23</v>
      </c>
      <c r="K169" s="255"/>
      <c r="L169" s="256"/>
      <c r="M169" s="256" t="e">
        <f>IF(K169/L169*100&gt;100,100,K169/L169*100)</f>
        <v>#DIV/0!</v>
      </c>
      <c r="N169" s="196" t="e">
        <f>(M169+M170+M171)/3</f>
        <v>#DIV/0!</v>
      </c>
      <c r="O169" s="257" t="e">
        <f>(N169+N172)/2</f>
        <v>#DIV/0!</v>
      </c>
      <c r="P169" s="449"/>
      <c r="Q169" s="258"/>
    </row>
    <row r="170" spans="1:17" customFormat="1" ht="63.75" hidden="1" customHeight="1" thickBot="1" x14ac:dyDescent="0.3">
      <c r="A170" s="200"/>
      <c r="B170" s="58"/>
      <c r="C170" s="30"/>
      <c r="D170" s="30"/>
      <c r="E170" s="30"/>
      <c r="F170" s="30"/>
      <c r="G170" s="30"/>
      <c r="H170" s="259" t="s">
        <v>21</v>
      </c>
      <c r="I170" s="217" t="s">
        <v>25</v>
      </c>
      <c r="J170" s="260" t="s">
        <v>23</v>
      </c>
      <c r="K170" s="261"/>
      <c r="L170" s="262"/>
      <c r="M170" s="262" t="e">
        <f>IF(L170/K170*100&gt;100,100,L170/K170*100)</f>
        <v>#DIV/0!</v>
      </c>
      <c r="N170" s="263"/>
      <c r="O170" s="264"/>
      <c r="P170" s="449"/>
      <c r="Q170" s="258"/>
    </row>
    <row r="171" spans="1:17" customFormat="1" ht="63.75" hidden="1" customHeight="1" x14ac:dyDescent="0.25">
      <c r="A171" s="200"/>
      <c r="B171" s="58"/>
      <c r="C171" s="30"/>
      <c r="D171" s="30"/>
      <c r="E171" s="30"/>
      <c r="F171" s="30"/>
      <c r="G171" s="30"/>
      <c r="H171" s="259" t="s">
        <v>21</v>
      </c>
      <c r="I171" s="217" t="s">
        <v>97</v>
      </c>
      <c r="J171" s="260" t="s">
        <v>23</v>
      </c>
      <c r="K171" s="261"/>
      <c r="L171" s="261"/>
      <c r="M171" s="262" t="e">
        <f>IF(L171/K171*100&gt;100,100,L171/K171*100)</f>
        <v>#DIV/0!</v>
      </c>
      <c r="N171" s="265"/>
      <c r="O171" s="264"/>
      <c r="P171" s="449"/>
      <c r="Q171" s="258"/>
    </row>
    <row r="172" spans="1:17" customFormat="1" ht="32.25" hidden="1" customHeight="1" thickBot="1" x14ac:dyDescent="0.3">
      <c r="A172" s="200"/>
      <c r="B172" s="66"/>
      <c r="C172" s="40"/>
      <c r="D172" s="40"/>
      <c r="E172" s="40"/>
      <c r="F172" s="40"/>
      <c r="G172" s="40"/>
      <c r="H172" s="266" t="s">
        <v>27</v>
      </c>
      <c r="I172" s="209" t="s">
        <v>28</v>
      </c>
      <c r="J172" s="267" t="s">
        <v>29</v>
      </c>
      <c r="K172" s="268"/>
      <c r="L172" s="269"/>
      <c r="M172" s="270" t="e">
        <f>IF(L172/K172*100&gt;100,100,L172/K172*100)</f>
        <v>#DIV/0!</v>
      </c>
      <c r="N172" s="270" t="e">
        <f>M172</f>
        <v>#DIV/0!</v>
      </c>
      <c r="O172" s="271"/>
      <c r="P172" s="449"/>
      <c r="Q172" s="262"/>
    </row>
    <row r="173" spans="1:17" s="159" customFormat="1" ht="63.75" customHeight="1" thickBot="1" x14ac:dyDescent="0.3">
      <c r="A173" s="200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88">
        <v>100</v>
      </c>
      <c r="L173" s="289">
        <v>100</v>
      </c>
      <c r="M173" s="289">
        <f>IF(K173/L173*100&gt;100,100,K173/L173*100)</f>
        <v>100</v>
      </c>
      <c r="N173" s="196">
        <f>(M173+M174+M175)/3</f>
        <v>100</v>
      </c>
      <c r="O173" s="290">
        <f>(N173+N176)/2</f>
        <v>100</v>
      </c>
      <c r="P173" s="240"/>
      <c r="Q173" s="291"/>
    </row>
    <row r="174" spans="1:17" s="159" customFormat="1" ht="63.75" customHeight="1" thickBot="1" x14ac:dyDescent="0.3">
      <c r="A174" s="200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92">
        <v>100</v>
      </c>
      <c r="L174" s="293">
        <v>100</v>
      </c>
      <c r="M174" s="293">
        <f>IF(L174/K174*100&gt;100,100,L174/K174*100)</f>
        <v>100</v>
      </c>
      <c r="N174" s="263"/>
      <c r="O174" s="264"/>
      <c r="P174" s="240"/>
      <c r="Q174" s="291"/>
    </row>
    <row r="175" spans="1:17" s="159" customFormat="1" ht="111" customHeight="1" x14ac:dyDescent="0.25">
      <c r="A175" s="200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92">
        <v>100</v>
      </c>
      <c r="L175" s="292">
        <v>100</v>
      </c>
      <c r="M175" s="293">
        <f>IF(L175/K175*100&gt;100,100,L175/K175*100)</f>
        <v>100</v>
      </c>
      <c r="N175" s="265"/>
      <c r="O175" s="264"/>
      <c r="P175" s="240"/>
      <c r="Q175" s="291"/>
    </row>
    <row r="176" spans="1:17" s="159" customFormat="1" ht="32.25" customHeight="1" thickBot="1" x14ac:dyDescent="0.3">
      <c r="A176" s="200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11">
        <v>2</v>
      </c>
      <c r="L176" s="211">
        <v>2</v>
      </c>
      <c r="M176" s="294">
        <f>IF(L176/K176*100&gt;100,100,L176/K176*100)</f>
        <v>100</v>
      </c>
      <c r="N176" s="294">
        <f>M176</f>
        <v>100</v>
      </c>
      <c r="O176" s="271"/>
      <c r="P176" s="240"/>
      <c r="Q176" s="293"/>
    </row>
    <row r="177" spans="1:17" s="27" customFormat="1" ht="63.75" hidden="1" customHeight="1" thickBot="1" x14ac:dyDescent="0.3">
      <c r="A177" s="200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191" t="s">
        <v>21</v>
      </c>
      <c r="I177" s="191" t="s">
        <v>22</v>
      </c>
      <c r="J177" s="192" t="s">
        <v>23</v>
      </c>
      <c r="K177" s="272"/>
      <c r="L177" s="273"/>
      <c r="M177" s="214" t="e">
        <f t="shared" ref="M177:M184" si="7">IF(L177/K177*100&gt;100,100,L177/K177*100)</f>
        <v>#DIV/0!</v>
      </c>
      <c r="N177" s="274" t="e">
        <f>(M177+M178+M179)/3</f>
        <v>#DIV/0!</v>
      </c>
      <c r="O177" s="275" t="e">
        <f>(N177+N180)/2</f>
        <v>#DIV/0!</v>
      </c>
      <c r="P177" s="448"/>
      <c r="Q177" s="199"/>
    </row>
    <row r="178" spans="1:17" s="27" customFormat="1" ht="63.75" hidden="1" thickBot="1" x14ac:dyDescent="0.3">
      <c r="A178" s="200"/>
      <c r="B178" s="58"/>
      <c r="C178" s="30"/>
      <c r="D178" s="30"/>
      <c r="E178" s="30"/>
      <c r="F178" s="30"/>
      <c r="G178" s="30"/>
      <c r="H178" s="201" t="s">
        <v>21</v>
      </c>
      <c r="I178" s="191" t="s">
        <v>25</v>
      </c>
      <c r="J178" s="202" t="s">
        <v>23</v>
      </c>
      <c r="K178" s="276"/>
      <c r="L178" s="214"/>
      <c r="M178" s="214" t="e">
        <f t="shared" si="7"/>
        <v>#DIV/0!</v>
      </c>
      <c r="N178" s="277"/>
      <c r="O178" s="278"/>
      <c r="P178" s="448"/>
      <c r="Q178" s="199"/>
    </row>
    <row r="179" spans="1:17" s="27" customFormat="1" ht="63.75" hidden="1" thickBot="1" x14ac:dyDescent="0.3">
      <c r="A179" s="200"/>
      <c r="B179" s="58"/>
      <c r="C179" s="30"/>
      <c r="D179" s="30"/>
      <c r="E179" s="30"/>
      <c r="F179" s="30"/>
      <c r="G179" s="30"/>
      <c r="H179" s="201" t="s">
        <v>21</v>
      </c>
      <c r="I179" s="191" t="s">
        <v>97</v>
      </c>
      <c r="J179" s="202" t="s">
        <v>23</v>
      </c>
      <c r="K179" s="276"/>
      <c r="L179" s="276"/>
      <c r="M179" s="214" t="e">
        <f t="shared" si="7"/>
        <v>#DIV/0!</v>
      </c>
      <c r="N179" s="279"/>
      <c r="O179" s="278"/>
      <c r="P179" s="448"/>
      <c r="Q179" s="199"/>
    </row>
    <row r="180" spans="1:17" s="27" customFormat="1" ht="32.25" hidden="1" thickBot="1" x14ac:dyDescent="0.3">
      <c r="A180" s="200"/>
      <c r="B180" s="66"/>
      <c r="C180" s="40"/>
      <c r="D180" s="40"/>
      <c r="E180" s="40"/>
      <c r="F180" s="40"/>
      <c r="G180" s="40"/>
      <c r="H180" s="208" t="s">
        <v>27</v>
      </c>
      <c r="I180" s="209" t="s">
        <v>28</v>
      </c>
      <c r="J180" s="210" t="s">
        <v>29</v>
      </c>
      <c r="K180" s="281"/>
      <c r="L180" s="281"/>
      <c r="M180" s="214" t="e">
        <f t="shared" si="7"/>
        <v>#DIV/0!</v>
      </c>
      <c r="N180" s="282" t="e">
        <f>M180</f>
        <v>#DIV/0!</v>
      </c>
      <c r="O180" s="283"/>
      <c r="P180" s="448"/>
      <c r="Q180" s="214"/>
    </row>
    <row r="181" spans="1:17" s="27" customFormat="1" ht="63.75" customHeight="1" thickBot="1" x14ac:dyDescent="0.3">
      <c r="A181" s="200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191" t="s">
        <v>21</v>
      </c>
      <c r="I181" s="191" t="s">
        <v>22</v>
      </c>
      <c r="J181" s="192" t="s">
        <v>23</v>
      </c>
      <c r="K181" s="193">
        <v>100</v>
      </c>
      <c r="L181" s="194">
        <v>100</v>
      </c>
      <c r="M181" s="195">
        <f t="shared" si="7"/>
        <v>100</v>
      </c>
      <c r="N181" s="196">
        <f>(M181+M182+M183)/3</f>
        <v>100</v>
      </c>
      <c r="O181" s="197">
        <f>(N181+N184)/2</f>
        <v>100</v>
      </c>
      <c r="P181" s="448"/>
      <c r="Q181" s="199"/>
    </row>
    <row r="182" spans="1:17" s="27" customFormat="1" ht="63.75" thickBot="1" x14ac:dyDescent="0.3">
      <c r="A182" s="200"/>
      <c r="B182" s="58"/>
      <c r="C182" s="30"/>
      <c r="D182" s="30"/>
      <c r="E182" s="30"/>
      <c r="F182" s="30"/>
      <c r="G182" s="30"/>
      <c r="H182" s="201" t="s">
        <v>21</v>
      </c>
      <c r="I182" s="191" t="s">
        <v>25</v>
      </c>
      <c r="J182" s="202" t="s">
        <v>23</v>
      </c>
      <c r="K182" s="203">
        <v>100</v>
      </c>
      <c r="L182" s="195">
        <v>100</v>
      </c>
      <c r="M182" s="195">
        <f t="shared" si="7"/>
        <v>100</v>
      </c>
      <c r="N182" s="284"/>
      <c r="O182" s="285"/>
      <c r="P182" s="448"/>
      <c r="Q182" s="199"/>
    </row>
    <row r="183" spans="1:17" s="27" customFormat="1" ht="63" x14ac:dyDescent="0.25">
      <c r="A183" s="200"/>
      <c r="B183" s="58"/>
      <c r="C183" s="30"/>
      <c r="D183" s="30"/>
      <c r="E183" s="30"/>
      <c r="F183" s="30"/>
      <c r="G183" s="30"/>
      <c r="H183" s="201" t="s">
        <v>21</v>
      </c>
      <c r="I183" s="191" t="s">
        <v>97</v>
      </c>
      <c r="J183" s="202" t="s">
        <v>23</v>
      </c>
      <c r="K183" s="203">
        <v>100</v>
      </c>
      <c r="L183" s="203">
        <v>100</v>
      </c>
      <c r="M183" s="195">
        <f t="shared" si="7"/>
        <v>100</v>
      </c>
      <c r="N183" s="286"/>
      <c r="O183" s="285"/>
      <c r="P183" s="448"/>
      <c r="Q183" s="199"/>
    </row>
    <row r="184" spans="1:17" s="27" customFormat="1" ht="32.25" thickBot="1" x14ac:dyDescent="0.3">
      <c r="A184" s="200"/>
      <c r="B184" s="66"/>
      <c r="C184" s="40"/>
      <c r="D184" s="40"/>
      <c r="E184" s="40"/>
      <c r="F184" s="40"/>
      <c r="G184" s="40"/>
      <c r="H184" s="208" t="s">
        <v>27</v>
      </c>
      <c r="I184" s="209" t="s">
        <v>28</v>
      </c>
      <c r="J184" s="210" t="s">
        <v>29</v>
      </c>
      <c r="K184" s="211">
        <v>1</v>
      </c>
      <c r="L184" s="211">
        <v>1</v>
      </c>
      <c r="M184" s="195">
        <f t="shared" si="7"/>
        <v>100</v>
      </c>
      <c r="N184" s="212">
        <f>M184</f>
        <v>100</v>
      </c>
      <c r="O184" s="287"/>
      <c r="P184" s="448"/>
      <c r="Q184" s="214"/>
    </row>
    <row r="185" spans="1:17" customFormat="1" ht="63.75" hidden="1" customHeight="1" thickBot="1" x14ac:dyDescent="0.3">
      <c r="A185" s="200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55"/>
      <c r="L185" s="256"/>
      <c r="M185" s="256" t="e">
        <f>IF(K185/L185*100&gt;100,100,K185/L185*100)</f>
        <v>#DIV/0!</v>
      </c>
      <c r="N185" s="196" t="e">
        <f>(M185+M186+M187)/3</f>
        <v>#DIV/0!</v>
      </c>
      <c r="O185" s="257" t="e">
        <f>(N185+N188)/2</f>
        <v>#DIV/0!</v>
      </c>
      <c r="P185" s="220"/>
      <c r="Q185" s="258"/>
    </row>
    <row r="186" spans="1:17" customFormat="1" ht="63.75" hidden="1" customHeight="1" thickBot="1" x14ac:dyDescent="0.3">
      <c r="A186" s="200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61"/>
      <c r="L186" s="262"/>
      <c r="M186" s="262" t="e">
        <f>IF(L186/K186*100&gt;100,100,L186/K186*100)</f>
        <v>#DIV/0!</v>
      </c>
      <c r="N186" s="263"/>
      <c r="O186" s="264"/>
      <c r="P186" s="220"/>
      <c r="Q186" s="258"/>
    </row>
    <row r="187" spans="1:17" customFormat="1" ht="111" hidden="1" customHeight="1" x14ac:dyDescent="0.25">
      <c r="A187" s="200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61"/>
      <c r="L187" s="261"/>
      <c r="M187" s="262" t="e">
        <f>IF(L187/K187*100&gt;100,100,L187/K187*100)</f>
        <v>#DIV/0!</v>
      </c>
      <c r="N187" s="265"/>
      <c r="O187" s="264"/>
      <c r="P187" s="220"/>
      <c r="Q187" s="258"/>
    </row>
    <row r="188" spans="1:17" customFormat="1" ht="32.25" hidden="1" customHeight="1" thickBot="1" x14ac:dyDescent="0.3">
      <c r="A188" s="200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70" t="e">
        <f>IF(L188/K188*100&gt;100,100,L188/K188*100)</f>
        <v>#DIV/0!</v>
      </c>
      <c r="N188" s="270" t="e">
        <f>M188</f>
        <v>#DIV/0!</v>
      </c>
      <c r="O188" s="271"/>
      <c r="P188" s="220"/>
      <c r="Q188" s="262"/>
    </row>
    <row r="189" spans="1:17" customFormat="1" ht="63.75" hidden="1" customHeight="1" thickBot="1" x14ac:dyDescent="0.3">
      <c r="A189" s="200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55"/>
      <c r="L189" s="256"/>
      <c r="M189" s="256" t="e">
        <f>IF(K189/L189*100&gt;100,100,K189/L189*100)</f>
        <v>#DIV/0!</v>
      </c>
      <c r="N189" s="196" t="e">
        <f>(M189+M190+M191)/3</f>
        <v>#DIV/0!</v>
      </c>
      <c r="O189" s="257" t="e">
        <f>(N189+N192)/2</f>
        <v>#DIV/0!</v>
      </c>
      <c r="P189" s="220"/>
      <c r="Q189" s="258"/>
    </row>
    <row r="190" spans="1:17" customFormat="1" ht="63.75" hidden="1" customHeight="1" thickBot="1" x14ac:dyDescent="0.3">
      <c r="A190" s="200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61"/>
      <c r="L190" s="262"/>
      <c r="M190" s="262" t="e">
        <f>IF(L190/K190*100&gt;100,100,L190/K190*100)</f>
        <v>#DIV/0!</v>
      </c>
      <c r="N190" s="263"/>
      <c r="O190" s="264"/>
      <c r="P190" s="220"/>
      <c r="Q190" s="258"/>
    </row>
    <row r="191" spans="1:17" customFormat="1" ht="111" hidden="1" customHeight="1" x14ac:dyDescent="0.25">
      <c r="A191" s="200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61"/>
      <c r="L191" s="261"/>
      <c r="M191" s="262" t="e">
        <f>IF(L191/K191*100&gt;100,100,L191/K191*100)</f>
        <v>#DIV/0!</v>
      </c>
      <c r="N191" s="265"/>
      <c r="O191" s="264"/>
      <c r="P191" s="220"/>
      <c r="Q191" s="258"/>
    </row>
    <row r="192" spans="1:17" customFormat="1" ht="32.25" hidden="1" customHeight="1" thickBot="1" x14ac:dyDescent="0.3">
      <c r="A192" s="200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70" t="e">
        <f>IF(L192/K192*100&gt;100,100,L192/K192*100)</f>
        <v>#DIV/0!</v>
      </c>
      <c r="N192" s="270" t="e">
        <f>M192</f>
        <v>#DIV/0!</v>
      </c>
      <c r="O192" s="271"/>
      <c r="P192" s="220"/>
      <c r="Q192" s="262"/>
    </row>
    <row r="193" spans="1:17" customFormat="1" ht="79.5" hidden="1" customHeight="1" thickBot="1" x14ac:dyDescent="0.3">
      <c r="A193" s="200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330" t="s">
        <v>21</v>
      </c>
      <c r="I193" s="364" t="s">
        <v>106</v>
      </c>
      <c r="J193" s="331" t="s">
        <v>23</v>
      </c>
      <c r="K193" s="53"/>
      <c r="L193" s="53"/>
      <c r="M193" s="332" t="e">
        <f>IF(K193/L193*100&gt;100,100,K193/L193*100)</f>
        <v>#DIV/0!</v>
      </c>
      <c r="N193" s="316" t="e">
        <f>(M193+M194+M195)/3</f>
        <v>#DIV/0!</v>
      </c>
      <c r="O193" s="140" t="e">
        <f>(N193+N196)/2</f>
        <v>#DIV/0!</v>
      </c>
      <c r="P193" s="333"/>
      <c r="Q193" s="334"/>
    </row>
    <row r="194" spans="1:17" customFormat="1" ht="79.5" hidden="1" customHeight="1" thickBot="1" x14ac:dyDescent="0.3">
      <c r="A194" s="200"/>
      <c r="B194" s="121"/>
      <c r="C194" s="122"/>
      <c r="D194" s="122"/>
      <c r="E194" s="122"/>
      <c r="F194" s="122"/>
      <c r="G194" s="30"/>
      <c r="H194" s="335" t="s">
        <v>21</v>
      </c>
      <c r="I194" s="364" t="s">
        <v>107</v>
      </c>
      <c r="J194" s="336" t="s">
        <v>23</v>
      </c>
      <c r="K194" s="53"/>
      <c r="L194" s="53"/>
      <c r="M194" s="337" t="e">
        <f t="shared" ref="M194:M200" si="8">IF(L194/K194*100&gt;100,100,L194/K194*100)</f>
        <v>#DIV/0!</v>
      </c>
      <c r="N194" s="338"/>
      <c r="O194" s="339"/>
      <c r="P194" s="333"/>
      <c r="Q194" s="334"/>
    </row>
    <row r="195" spans="1:17" customFormat="1" ht="63.75" hidden="1" customHeight="1" thickBot="1" x14ac:dyDescent="0.3">
      <c r="A195" s="200"/>
      <c r="B195" s="121"/>
      <c r="C195" s="122"/>
      <c r="D195" s="122"/>
      <c r="E195" s="122"/>
      <c r="F195" s="122"/>
      <c r="G195" s="30"/>
      <c r="H195" s="335" t="s">
        <v>21</v>
      </c>
      <c r="I195" s="364" t="s">
        <v>108</v>
      </c>
      <c r="J195" s="336" t="s">
        <v>23</v>
      </c>
      <c r="K195" s="53"/>
      <c r="L195" s="53"/>
      <c r="M195" s="337" t="e">
        <f t="shared" si="8"/>
        <v>#DIV/0!</v>
      </c>
      <c r="N195" s="340"/>
      <c r="O195" s="339"/>
      <c r="P195" s="333"/>
      <c r="Q195" s="334"/>
    </row>
    <row r="196" spans="1:17" customFormat="1" ht="32.25" hidden="1" customHeight="1" thickBot="1" x14ac:dyDescent="0.3">
      <c r="A196" s="200"/>
      <c r="B196" s="128"/>
      <c r="C196" s="129"/>
      <c r="D196" s="129"/>
      <c r="E196" s="129"/>
      <c r="F196" s="129"/>
      <c r="G196" s="40"/>
      <c r="H196" s="341" t="s">
        <v>27</v>
      </c>
      <c r="I196" s="365" t="s">
        <v>109</v>
      </c>
      <c r="J196" s="342" t="s">
        <v>110</v>
      </c>
      <c r="K196" s="53"/>
      <c r="L196" s="53"/>
      <c r="M196" s="343" t="e">
        <f t="shared" si="8"/>
        <v>#DIV/0!</v>
      </c>
      <c r="N196" s="343" t="e">
        <f>M196</f>
        <v>#DIV/0!</v>
      </c>
      <c r="O196" s="344"/>
      <c r="P196" s="333"/>
      <c r="Q196" s="337"/>
    </row>
    <row r="197" spans="1:17" s="27" customFormat="1" ht="79.5" customHeight="1" thickBot="1" x14ac:dyDescent="0.3">
      <c r="A197" s="200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295" t="s">
        <v>21</v>
      </c>
      <c r="I197" s="295" t="s">
        <v>106</v>
      </c>
      <c r="J197" s="296" t="s">
        <v>23</v>
      </c>
      <c r="K197" s="193">
        <v>25.1</v>
      </c>
      <c r="L197" s="193">
        <v>26.1</v>
      </c>
      <c r="M197" s="195">
        <f t="shared" si="8"/>
        <v>100</v>
      </c>
      <c r="N197" s="316">
        <f>(M197+M198+M199)/3</f>
        <v>95.89473684210526</v>
      </c>
      <c r="O197" s="345">
        <f>(N197+N200)/2</f>
        <v>97.94736842105263</v>
      </c>
      <c r="P197" s="299"/>
      <c r="Q197" s="300"/>
    </row>
    <row r="198" spans="1:17" s="27" customFormat="1" ht="79.5" thickBot="1" x14ac:dyDescent="0.3">
      <c r="A198" s="200"/>
      <c r="B198" s="121"/>
      <c r="C198" s="122"/>
      <c r="D198" s="122"/>
      <c r="E198" s="122"/>
      <c r="F198" s="122"/>
      <c r="G198" s="30"/>
      <c r="H198" s="301" t="s">
        <v>21</v>
      </c>
      <c r="I198" s="295" t="s">
        <v>107</v>
      </c>
      <c r="J198" s="302" t="s">
        <v>23</v>
      </c>
      <c r="K198" s="193">
        <v>17.899999999999999</v>
      </c>
      <c r="L198" s="193">
        <v>17.899999999999999</v>
      </c>
      <c r="M198" s="195">
        <f t="shared" si="8"/>
        <v>100</v>
      </c>
      <c r="N198" s="346"/>
      <c r="O198" s="347"/>
      <c r="P198" s="299"/>
      <c r="Q198" s="300"/>
    </row>
    <row r="199" spans="1:17" s="27" customFormat="1" ht="63.75" customHeight="1" thickBot="1" x14ac:dyDescent="0.3">
      <c r="A199" s="200"/>
      <c r="B199" s="121"/>
      <c r="C199" s="122"/>
      <c r="D199" s="122"/>
      <c r="E199" s="122"/>
      <c r="F199" s="122"/>
      <c r="G199" s="30"/>
      <c r="H199" s="301" t="s">
        <v>21</v>
      </c>
      <c r="I199" s="295" t="s">
        <v>108</v>
      </c>
      <c r="J199" s="302" t="s">
        <v>23</v>
      </c>
      <c r="K199" s="203">
        <v>95</v>
      </c>
      <c r="L199" s="193">
        <v>83.3</v>
      </c>
      <c r="M199" s="195">
        <f t="shared" si="8"/>
        <v>87.68421052631578</v>
      </c>
      <c r="N199" s="348"/>
      <c r="O199" s="347"/>
      <c r="P199" s="299"/>
      <c r="Q199" s="300"/>
    </row>
    <row r="200" spans="1:17" s="27" customFormat="1" ht="32.25" thickBot="1" x14ac:dyDescent="0.3">
      <c r="A200" s="200"/>
      <c r="B200" s="128"/>
      <c r="C200" s="129"/>
      <c r="D200" s="129"/>
      <c r="E200" s="129"/>
      <c r="F200" s="129"/>
      <c r="G200" s="40"/>
      <c r="H200" s="306" t="s">
        <v>27</v>
      </c>
      <c r="I200" s="307" t="s">
        <v>109</v>
      </c>
      <c r="J200" s="308" t="s">
        <v>110</v>
      </c>
      <c r="K200" s="349">
        <v>38323</v>
      </c>
      <c r="L200" s="349">
        <v>38323</v>
      </c>
      <c r="M200" s="195">
        <f t="shared" si="8"/>
        <v>100</v>
      </c>
      <c r="N200" s="350">
        <f>M200</f>
        <v>100</v>
      </c>
      <c r="O200" s="351"/>
      <c r="P200" s="299"/>
      <c r="Q200" s="312"/>
    </row>
    <row r="201" spans="1:17" customFormat="1" ht="79.5" hidden="1" customHeight="1" thickBot="1" x14ac:dyDescent="0.3">
      <c r="A201" s="200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330" t="s">
        <v>21</v>
      </c>
      <c r="I201" s="364" t="s">
        <v>106</v>
      </c>
      <c r="J201" s="331" t="s">
        <v>23</v>
      </c>
      <c r="K201" s="53"/>
      <c r="L201" s="53"/>
      <c r="M201" s="332" t="e">
        <f>IF(K201/L201*100&gt;100,100,K201/L201*100)</f>
        <v>#DIV/0!</v>
      </c>
      <c r="N201" s="316" t="e">
        <f>(M201+M202+M203)/3</f>
        <v>#DIV/0!</v>
      </c>
      <c r="O201" s="140" t="e">
        <f>(N201+N204)/2</f>
        <v>#DIV/0!</v>
      </c>
      <c r="P201" s="333"/>
      <c r="Q201" s="334"/>
    </row>
    <row r="202" spans="1:17" customFormat="1" ht="79.5" hidden="1" customHeight="1" thickBot="1" x14ac:dyDescent="0.3">
      <c r="A202" s="200"/>
      <c r="B202" s="121"/>
      <c r="C202" s="122"/>
      <c r="D202" s="122"/>
      <c r="E202" s="122"/>
      <c r="F202" s="122"/>
      <c r="G202" s="30"/>
      <c r="H202" s="335" t="s">
        <v>21</v>
      </c>
      <c r="I202" s="364" t="s">
        <v>107</v>
      </c>
      <c r="J202" s="336" t="s">
        <v>23</v>
      </c>
      <c r="K202" s="53"/>
      <c r="L202" s="53"/>
      <c r="M202" s="337" t="e">
        <f>IF(L202/K202*100&gt;100,100,L202/K202*100)</f>
        <v>#DIV/0!</v>
      </c>
      <c r="N202" s="338"/>
      <c r="O202" s="339"/>
      <c r="P202" s="333"/>
      <c r="Q202" s="334"/>
    </row>
    <row r="203" spans="1:17" customFormat="1" ht="63.75" hidden="1" customHeight="1" thickBot="1" x14ac:dyDescent="0.3">
      <c r="A203" s="200"/>
      <c r="B203" s="121"/>
      <c r="C203" s="122"/>
      <c r="D203" s="122"/>
      <c r="E203" s="122"/>
      <c r="F203" s="122"/>
      <c r="G203" s="30"/>
      <c r="H203" s="335" t="s">
        <v>21</v>
      </c>
      <c r="I203" s="364" t="s">
        <v>108</v>
      </c>
      <c r="J203" s="336" t="s">
        <v>23</v>
      </c>
      <c r="K203" s="53"/>
      <c r="L203" s="53"/>
      <c r="M203" s="337" t="e">
        <f>IF(L203/K203*100&gt;100,100,L203/K203*100)</f>
        <v>#DIV/0!</v>
      </c>
      <c r="N203" s="340"/>
      <c r="O203" s="339"/>
      <c r="P203" s="333"/>
      <c r="Q203" s="334"/>
    </row>
    <row r="204" spans="1:17" customFormat="1" ht="32.25" hidden="1" customHeight="1" thickBot="1" x14ac:dyDescent="0.3">
      <c r="A204" s="200"/>
      <c r="B204" s="128"/>
      <c r="C204" s="129"/>
      <c r="D204" s="129"/>
      <c r="E204" s="129"/>
      <c r="F204" s="129"/>
      <c r="G204" s="40"/>
      <c r="H204" s="341" t="s">
        <v>27</v>
      </c>
      <c r="I204" s="365" t="s">
        <v>109</v>
      </c>
      <c r="J204" s="342" t="s">
        <v>110</v>
      </c>
      <c r="K204" s="53"/>
      <c r="L204" s="53"/>
      <c r="M204" s="343" t="e">
        <f>IF(L204/K204*100&gt;100,100,L204/K204*100)</f>
        <v>#DIV/0!</v>
      </c>
      <c r="N204" s="343" t="e">
        <f>M204</f>
        <v>#DIV/0!</v>
      </c>
      <c r="O204" s="344"/>
      <c r="P204" s="333"/>
      <c r="Q204" s="337"/>
    </row>
    <row r="205" spans="1:17" customFormat="1" ht="79.5" hidden="1" customHeight="1" thickBot="1" x14ac:dyDescent="0.3">
      <c r="A205" s="200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330" t="s">
        <v>21</v>
      </c>
      <c r="I205" s="364" t="s">
        <v>106</v>
      </c>
      <c r="J205" s="331" t="s">
        <v>23</v>
      </c>
      <c r="K205" s="53"/>
      <c r="L205" s="53"/>
      <c r="M205" s="332" t="e">
        <f>IF(K205/L205*100&gt;100,100,K205/L205*100)</f>
        <v>#DIV/0!</v>
      </c>
      <c r="N205" s="316" t="e">
        <f>(M205+M206+M207)/3</f>
        <v>#DIV/0!</v>
      </c>
      <c r="O205" s="140" t="e">
        <f>(N205+N208)/2</f>
        <v>#DIV/0!</v>
      </c>
      <c r="P205" s="333"/>
      <c r="Q205" s="334"/>
    </row>
    <row r="206" spans="1:17" customFormat="1" ht="79.5" hidden="1" customHeight="1" thickBot="1" x14ac:dyDescent="0.3">
      <c r="A206" s="200"/>
      <c r="B206" s="121"/>
      <c r="C206" s="122"/>
      <c r="D206" s="122"/>
      <c r="E206" s="122"/>
      <c r="F206" s="122"/>
      <c r="G206" s="30"/>
      <c r="H206" s="335" t="s">
        <v>21</v>
      </c>
      <c r="I206" s="364" t="s">
        <v>107</v>
      </c>
      <c r="J206" s="336" t="s">
        <v>23</v>
      </c>
      <c r="K206" s="53"/>
      <c r="L206" s="53"/>
      <c r="M206" s="337" t="e">
        <f>IF(L206/K206*100&gt;100,100,L206/K206*100)</f>
        <v>#DIV/0!</v>
      </c>
      <c r="N206" s="338"/>
      <c r="O206" s="339"/>
      <c r="P206" s="333"/>
      <c r="Q206" s="334"/>
    </row>
    <row r="207" spans="1:17" customFormat="1" ht="63.75" hidden="1" customHeight="1" thickBot="1" x14ac:dyDescent="0.3">
      <c r="A207" s="200"/>
      <c r="B207" s="121"/>
      <c r="C207" s="122"/>
      <c r="D207" s="122"/>
      <c r="E207" s="122"/>
      <c r="F207" s="122"/>
      <c r="G207" s="30"/>
      <c r="H207" s="335" t="s">
        <v>21</v>
      </c>
      <c r="I207" s="364" t="s">
        <v>108</v>
      </c>
      <c r="J207" s="336" t="s">
        <v>23</v>
      </c>
      <c r="K207" s="53"/>
      <c r="L207" s="53"/>
      <c r="M207" s="337" t="e">
        <f>IF(L207/K207*100&gt;100,100,L207/K207*100)</f>
        <v>#DIV/0!</v>
      </c>
      <c r="N207" s="340"/>
      <c r="O207" s="339"/>
      <c r="P207" s="333"/>
      <c r="Q207" s="334"/>
    </row>
    <row r="208" spans="1:17" customFormat="1" ht="32.25" hidden="1" customHeight="1" thickBot="1" x14ac:dyDescent="0.3">
      <c r="A208" s="200"/>
      <c r="B208" s="128"/>
      <c r="C208" s="129"/>
      <c r="D208" s="129"/>
      <c r="E208" s="129"/>
      <c r="F208" s="129"/>
      <c r="G208" s="40"/>
      <c r="H208" s="341" t="s">
        <v>27</v>
      </c>
      <c r="I208" s="365" t="s">
        <v>109</v>
      </c>
      <c r="J208" s="342" t="s">
        <v>110</v>
      </c>
      <c r="K208" s="53"/>
      <c r="L208" s="53"/>
      <c r="M208" s="343" t="e">
        <f>IF(L208/K208*100&gt;100,100,L208/K208*100)</f>
        <v>#DIV/0!</v>
      </c>
      <c r="N208" s="343" t="e">
        <f>M208</f>
        <v>#DIV/0!</v>
      </c>
      <c r="O208" s="344"/>
      <c r="P208" s="333"/>
      <c r="Q208" s="337"/>
    </row>
    <row r="209" spans="1:17" customFormat="1" ht="79.5" hidden="1" customHeight="1" thickBot="1" x14ac:dyDescent="0.3">
      <c r="A209" s="200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330" t="s">
        <v>21</v>
      </c>
      <c r="I209" s="364" t="s">
        <v>106</v>
      </c>
      <c r="J209" s="331" t="s">
        <v>23</v>
      </c>
      <c r="K209" s="53"/>
      <c r="L209" s="53"/>
      <c r="M209" s="332" t="e">
        <f>IF(K209/L209*100&gt;100,100,K209/L209*100)</f>
        <v>#DIV/0!</v>
      </c>
      <c r="N209" s="316" t="e">
        <f>(M209+M210+M211)/3</f>
        <v>#DIV/0!</v>
      </c>
      <c r="O209" s="140" t="e">
        <f>(N209+N212)/2</f>
        <v>#DIV/0!</v>
      </c>
      <c r="P209" s="333"/>
      <c r="Q209" s="334"/>
    </row>
    <row r="210" spans="1:17" customFormat="1" ht="79.5" hidden="1" customHeight="1" thickBot="1" x14ac:dyDescent="0.3">
      <c r="A210" s="200"/>
      <c r="B210" s="121"/>
      <c r="C210" s="122"/>
      <c r="D210" s="122"/>
      <c r="E210" s="122"/>
      <c r="F210" s="122"/>
      <c r="G210" s="30"/>
      <c r="H210" s="335" t="s">
        <v>21</v>
      </c>
      <c r="I210" s="364" t="s">
        <v>107</v>
      </c>
      <c r="J210" s="336" t="s">
        <v>23</v>
      </c>
      <c r="K210" s="53"/>
      <c r="L210" s="53"/>
      <c r="M210" s="337" t="e">
        <f>IF(L210/K210*100&gt;100,100,L210/K210*100)</f>
        <v>#DIV/0!</v>
      </c>
      <c r="N210" s="338"/>
      <c r="O210" s="339"/>
      <c r="P210" s="333"/>
      <c r="Q210" s="334"/>
    </row>
    <row r="211" spans="1:17" customFormat="1" ht="63.75" hidden="1" customHeight="1" thickBot="1" x14ac:dyDescent="0.3">
      <c r="A211" s="200"/>
      <c r="B211" s="121"/>
      <c r="C211" s="122"/>
      <c r="D211" s="122"/>
      <c r="E211" s="122"/>
      <c r="F211" s="122"/>
      <c r="G211" s="30"/>
      <c r="H211" s="335" t="s">
        <v>21</v>
      </c>
      <c r="I211" s="364" t="s">
        <v>108</v>
      </c>
      <c r="J211" s="336" t="s">
        <v>23</v>
      </c>
      <c r="K211" s="53"/>
      <c r="L211" s="53"/>
      <c r="M211" s="337" t="e">
        <f>IF(L211/K211*100&gt;100,100,L211/K211*100)</f>
        <v>#DIV/0!</v>
      </c>
      <c r="N211" s="340"/>
      <c r="O211" s="339"/>
      <c r="P211" s="333"/>
      <c r="Q211" s="334"/>
    </row>
    <row r="212" spans="1:17" customFormat="1" ht="32.25" hidden="1" customHeight="1" thickBot="1" x14ac:dyDescent="0.3">
      <c r="A212" s="200"/>
      <c r="B212" s="128"/>
      <c r="C212" s="129"/>
      <c r="D212" s="129"/>
      <c r="E212" s="129"/>
      <c r="F212" s="129"/>
      <c r="G212" s="40"/>
      <c r="H212" s="341" t="s">
        <v>27</v>
      </c>
      <c r="I212" s="365" t="s">
        <v>109</v>
      </c>
      <c r="J212" s="342" t="s">
        <v>110</v>
      </c>
      <c r="K212" s="53"/>
      <c r="L212" s="53"/>
      <c r="M212" s="343" t="e">
        <f>IF(L212/K212*100&gt;100,100,L212/K212*100)</f>
        <v>#DIV/0!</v>
      </c>
      <c r="N212" s="343" t="e">
        <f>M212</f>
        <v>#DIV/0!</v>
      </c>
      <c r="O212" s="344"/>
      <c r="P212" s="333"/>
      <c r="Q212" s="337"/>
    </row>
    <row r="213" spans="1:17" s="27" customFormat="1" ht="79.5" customHeight="1" thickBot="1" x14ac:dyDescent="0.3">
      <c r="A213" s="200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295" t="s">
        <v>21</v>
      </c>
      <c r="I213" s="295" t="s">
        <v>106</v>
      </c>
      <c r="J213" s="296" t="s">
        <v>23</v>
      </c>
      <c r="K213" s="193">
        <v>6.7</v>
      </c>
      <c r="L213" s="193">
        <v>6.7</v>
      </c>
      <c r="M213" s="195">
        <f t="shared" ref="M213:M220" si="9">IF(L213/K213*100&gt;100,100,L213/K213*100)</f>
        <v>100</v>
      </c>
      <c r="N213" s="316">
        <f>(M213+M214+M215)/3</f>
        <v>100</v>
      </c>
      <c r="O213" s="345">
        <f>(N213+N216)/2</f>
        <v>100</v>
      </c>
      <c r="P213" s="299"/>
      <c r="Q213" s="300"/>
    </row>
    <row r="214" spans="1:17" s="27" customFormat="1" ht="79.5" thickBot="1" x14ac:dyDescent="0.3">
      <c r="A214" s="200"/>
      <c r="B214" s="121"/>
      <c r="C214" s="122"/>
      <c r="D214" s="122"/>
      <c r="E214" s="122"/>
      <c r="F214" s="122"/>
      <c r="G214" s="30"/>
      <c r="H214" s="301" t="s">
        <v>21</v>
      </c>
      <c r="I214" s="295" t="s">
        <v>107</v>
      </c>
      <c r="J214" s="302" t="s">
        <v>23</v>
      </c>
      <c r="K214" s="193">
        <v>83.3</v>
      </c>
      <c r="L214" s="193">
        <v>83.3</v>
      </c>
      <c r="M214" s="195">
        <f t="shared" si="9"/>
        <v>100</v>
      </c>
      <c r="N214" s="346"/>
      <c r="O214" s="347"/>
      <c r="P214" s="299"/>
      <c r="Q214" s="300"/>
    </row>
    <row r="215" spans="1:17" s="27" customFormat="1" ht="63.75" thickBot="1" x14ac:dyDescent="0.3">
      <c r="A215" s="200"/>
      <c r="B215" s="121"/>
      <c r="C215" s="122"/>
      <c r="D215" s="122"/>
      <c r="E215" s="122"/>
      <c r="F215" s="122"/>
      <c r="G215" s="30"/>
      <c r="H215" s="301" t="s">
        <v>21</v>
      </c>
      <c r="I215" s="295" t="s">
        <v>108</v>
      </c>
      <c r="J215" s="302" t="s">
        <v>23</v>
      </c>
      <c r="K215" s="203">
        <v>100</v>
      </c>
      <c r="L215" s="193">
        <v>100</v>
      </c>
      <c r="M215" s="195">
        <f t="shared" si="9"/>
        <v>100</v>
      </c>
      <c r="N215" s="348"/>
      <c r="O215" s="347"/>
      <c r="P215" s="299"/>
      <c r="Q215" s="300"/>
    </row>
    <row r="216" spans="1:17" s="27" customFormat="1" ht="32.25" thickBot="1" x14ac:dyDescent="0.3">
      <c r="A216" s="200"/>
      <c r="B216" s="128"/>
      <c r="C216" s="129"/>
      <c r="D216" s="129"/>
      <c r="E216" s="129"/>
      <c r="F216" s="129"/>
      <c r="G216" s="40"/>
      <c r="H216" s="306" t="s">
        <v>27</v>
      </c>
      <c r="I216" s="307" t="s">
        <v>109</v>
      </c>
      <c r="J216" s="308" t="s">
        <v>110</v>
      </c>
      <c r="K216" s="349">
        <v>6370</v>
      </c>
      <c r="L216" s="349">
        <v>6370</v>
      </c>
      <c r="M216" s="195">
        <f t="shared" si="9"/>
        <v>100</v>
      </c>
      <c r="N216" s="350">
        <f>M216</f>
        <v>100</v>
      </c>
      <c r="O216" s="351"/>
      <c r="P216" s="299"/>
      <c r="Q216" s="312"/>
    </row>
    <row r="217" spans="1:17" s="27" customFormat="1" ht="79.5" customHeight="1" thickBot="1" x14ac:dyDescent="0.3">
      <c r="A217" s="200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295" t="s">
        <v>21</v>
      </c>
      <c r="I217" s="295" t="s">
        <v>106</v>
      </c>
      <c r="J217" s="296" t="s">
        <v>23</v>
      </c>
      <c r="K217" s="193">
        <v>31.1</v>
      </c>
      <c r="L217" s="193">
        <v>31.1</v>
      </c>
      <c r="M217" s="195">
        <f t="shared" si="9"/>
        <v>100</v>
      </c>
      <c r="N217" s="316">
        <f>(M217+M218+M219)/3</f>
        <v>100</v>
      </c>
      <c r="O217" s="345">
        <f>(N217+N220)/2</f>
        <v>100</v>
      </c>
      <c r="P217" s="299"/>
      <c r="Q217" s="300"/>
    </row>
    <row r="218" spans="1:17" s="27" customFormat="1" ht="79.5" thickBot="1" x14ac:dyDescent="0.3">
      <c r="A218" s="200"/>
      <c r="B218" s="121"/>
      <c r="C218" s="122"/>
      <c r="D218" s="122"/>
      <c r="E218" s="122"/>
      <c r="F218" s="122"/>
      <c r="G218" s="30"/>
      <c r="H218" s="301" t="s">
        <v>21</v>
      </c>
      <c r="I218" s="295" t="s">
        <v>107</v>
      </c>
      <c r="J218" s="302" t="s">
        <v>23</v>
      </c>
      <c r="K218" s="193">
        <v>50</v>
      </c>
      <c r="L218" s="193">
        <v>50</v>
      </c>
      <c r="M218" s="195">
        <f t="shared" si="9"/>
        <v>100</v>
      </c>
      <c r="N218" s="346"/>
      <c r="O218" s="347"/>
      <c r="P218" s="299"/>
      <c r="Q218" s="300"/>
    </row>
    <row r="219" spans="1:17" s="27" customFormat="1" ht="63.75" thickBot="1" x14ac:dyDescent="0.3">
      <c r="A219" s="200"/>
      <c r="B219" s="121"/>
      <c r="C219" s="122"/>
      <c r="D219" s="122"/>
      <c r="E219" s="122"/>
      <c r="F219" s="122"/>
      <c r="G219" s="30"/>
      <c r="H219" s="301" t="s">
        <v>21</v>
      </c>
      <c r="I219" s="295" t="s">
        <v>108</v>
      </c>
      <c r="J219" s="302" t="s">
        <v>23</v>
      </c>
      <c r="K219" s="203">
        <v>100</v>
      </c>
      <c r="L219" s="193">
        <v>100</v>
      </c>
      <c r="M219" s="195">
        <f t="shared" si="9"/>
        <v>100</v>
      </c>
      <c r="N219" s="348"/>
      <c r="O219" s="347"/>
      <c r="P219" s="299"/>
      <c r="Q219" s="300"/>
    </row>
    <row r="220" spans="1:17" s="27" customFormat="1" ht="32.25" thickBot="1" x14ac:dyDescent="0.3">
      <c r="A220" s="200"/>
      <c r="B220" s="128"/>
      <c r="C220" s="129"/>
      <c r="D220" s="129"/>
      <c r="E220" s="129"/>
      <c r="F220" s="129"/>
      <c r="G220" s="40"/>
      <c r="H220" s="306" t="s">
        <v>27</v>
      </c>
      <c r="I220" s="307" t="s">
        <v>109</v>
      </c>
      <c r="J220" s="308" t="s">
        <v>110</v>
      </c>
      <c r="K220" s="349">
        <v>53079</v>
      </c>
      <c r="L220" s="349">
        <v>53079</v>
      </c>
      <c r="M220" s="195">
        <f t="shared" si="9"/>
        <v>100</v>
      </c>
      <c r="N220" s="350">
        <f>M220</f>
        <v>100</v>
      </c>
      <c r="O220" s="351"/>
      <c r="P220" s="299"/>
      <c r="Q220" s="312"/>
    </row>
    <row r="221" spans="1:17" s="159" customFormat="1" ht="79.5" customHeight="1" thickBot="1" x14ac:dyDescent="0.3">
      <c r="A221" s="200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313" t="s">
        <v>21</v>
      </c>
      <c r="I221" s="314" t="s">
        <v>106</v>
      </c>
      <c r="J221" s="315" t="s">
        <v>23</v>
      </c>
      <c r="K221" s="237">
        <v>4.4000000000000004</v>
      </c>
      <c r="L221" s="237">
        <v>4.4000000000000004</v>
      </c>
      <c r="M221" s="366">
        <f>IF(K221/L221*100&gt;100,100,K221/L221*100)</f>
        <v>100</v>
      </c>
      <c r="N221" s="316">
        <f>(M221+M222+M223)/2</f>
        <v>100</v>
      </c>
      <c r="O221" s="317">
        <f>(N221+N224)/2</f>
        <v>100</v>
      </c>
      <c r="P221" s="318"/>
      <c r="Q221" s="319"/>
    </row>
    <row r="222" spans="1:17" s="159" customFormat="1" ht="78.75" customHeight="1" thickBot="1" x14ac:dyDescent="0.3">
      <c r="A222" s="200"/>
      <c r="B222" s="121"/>
      <c r="C222" s="122"/>
      <c r="D222" s="122"/>
      <c r="E222" s="122"/>
      <c r="F222" s="122"/>
      <c r="G222" s="30"/>
      <c r="H222" s="320" t="s">
        <v>21</v>
      </c>
      <c r="I222" s="314" t="s">
        <v>107</v>
      </c>
      <c r="J222" s="321" t="s">
        <v>23</v>
      </c>
      <c r="K222" s="237">
        <v>1E-3</v>
      </c>
      <c r="L222" s="237">
        <v>1E-3</v>
      </c>
      <c r="M222" s="322">
        <v>0</v>
      </c>
      <c r="N222" s="323"/>
      <c r="O222" s="324"/>
      <c r="P222" s="318"/>
      <c r="Q222" s="319"/>
    </row>
    <row r="223" spans="1:17" s="159" customFormat="1" ht="63" customHeight="1" thickBot="1" x14ac:dyDescent="0.3">
      <c r="A223" s="200"/>
      <c r="B223" s="121"/>
      <c r="C223" s="122"/>
      <c r="D223" s="122"/>
      <c r="E223" s="122"/>
      <c r="F223" s="122"/>
      <c r="G223" s="30"/>
      <c r="H223" s="320" t="s">
        <v>21</v>
      </c>
      <c r="I223" s="314" t="s">
        <v>108</v>
      </c>
      <c r="J223" s="321" t="s">
        <v>23</v>
      </c>
      <c r="K223" s="237">
        <v>95</v>
      </c>
      <c r="L223" s="237">
        <v>100</v>
      </c>
      <c r="M223" s="322">
        <f>IF(L223/K223*100&gt;100,100,L223/K223*100)</f>
        <v>100</v>
      </c>
      <c r="N223" s="325"/>
      <c r="O223" s="324"/>
      <c r="P223" s="318"/>
      <c r="Q223" s="319"/>
    </row>
    <row r="224" spans="1:17" s="159" customFormat="1" ht="32.25" customHeight="1" thickBot="1" x14ac:dyDescent="0.3">
      <c r="A224" s="200"/>
      <c r="B224" s="128"/>
      <c r="C224" s="129"/>
      <c r="D224" s="129"/>
      <c r="E224" s="129"/>
      <c r="F224" s="129"/>
      <c r="G224" s="40"/>
      <c r="H224" s="326" t="s">
        <v>27</v>
      </c>
      <c r="I224" s="307" t="s">
        <v>109</v>
      </c>
      <c r="J224" s="327" t="s">
        <v>110</v>
      </c>
      <c r="K224" s="358">
        <v>3600</v>
      </c>
      <c r="L224" s="358">
        <v>3600</v>
      </c>
      <c r="M224" s="328">
        <f>IF(L224/K224*100&gt;100,100,L224/K224*100)</f>
        <v>100</v>
      </c>
      <c r="N224" s="328">
        <f>M224</f>
        <v>100</v>
      </c>
      <c r="O224" s="329"/>
      <c r="P224" s="318"/>
      <c r="Q224" s="322"/>
    </row>
    <row r="225" spans="1:17" s="159" customFormat="1" ht="79.5" customHeight="1" thickBot="1" x14ac:dyDescent="0.3">
      <c r="A225" s="200"/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313" t="s">
        <v>21</v>
      </c>
      <c r="I225" s="314" t="s">
        <v>106</v>
      </c>
      <c r="J225" s="315" t="s">
        <v>23</v>
      </c>
      <c r="K225" s="237">
        <v>2.2000000000000002</v>
      </c>
      <c r="L225" s="237">
        <v>2.2000000000000002</v>
      </c>
      <c r="M225" s="366">
        <f>IF(K225/L225*100&gt;100,100,K225/L225*100)</f>
        <v>100</v>
      </c>
      <c r="N225" s="316">
        <f>(M225+M226+M227)/2</f>
        <v>100</v>
      </c>
      <c r="O225" s="317">
        <f>(N225+N228)/2</f>
        <v>100</v>
      </c>
      <c r="P225" s="318"/>
      <c r="Q225" s="319"/>
    </row>
    <row r="226" spans="1:17" s="159" customFormat="1" ht="78.75" customHeight="1" thickBot="1" x14ac:dyDescent="0.3">
      <c r="A226" s="200"/>
      <c r="B226" s="121"/>
      <c r="C226" s="122"/>
      <c r="D226" s="122"/>
      <c r="E226" s="122"/>
      <c r="F226" s="122"/>
      <c r="G226" s="30"/>
      <c r="H226" s="320" t="s">
        <v>21</v>
      </c>
      <c r="I226" s="314" t="s">
        <v>107</v>
      </c>
      <c r="J226" s="321" t="s">
        <v>23</v>
      </c>
      <c r="K226" s="237">
        <v>1E-3</v>
      </c>
      <c r="L226" s="237">
        <v>1E-3</v>
      </c>
      <c r="M226" s="322">
        <v>0</v>
      </c>
      <c r="N226" s="323"/>
      <c r="O226" s="324"/>
      <c r="P226" s="318"/>
      <c r="Q226" s="319"/>
    </row>
    <row r="227" spans="1:17" s="159" customFormat="1" ht="63" customHeight="1" thickBot="1" x14ac:dyDescent="0.3">
      <c r="A227" s="200"/>
      <c r="B227" s="121"/>
      <c r="C227" s="122"/>
      <c r="D227" s="122"/>
      <c r="E227" s="122"/>
      <c r="F227" s="122"/>
      <c r="G227" s="30"/>
      <c r="H227" s="320" t="s">
        <v>21</v>
      </c>
      <c r="I227" s="314" t="s">
        <v>108</v>
      </c>
      <c r="J227" s="321" t="s">
        <v>23</v>
      </c>
      <c r="K227" s="237">
        <v>100</v>
      </c>
      <c r="L227" s="237">
        <v>100</v>
      </c>
      <c r="M227" s="322">
        <f>IF(L227/K227*100&gt;100,100,L227/K227*100)</f>
        <v>100</v>
      </c>
      <c r="N227" s="325"/>
      <c r="O227" s="324"/>
      <c r="P227" s="318"/>
      <c r="Q227" s="319"/>
    </row>
    <row r="228" spans="1:17" s="159" customFormat="1" ht="32.25" customHeight="1" thickBot="1" x14ac:dyDescent="0.3">
      <c r="A228" s="352"/>
      <c r="B228" s="128"/>
      <c r="C228" s="129"/>
      <c r="D228" s="129"/>
      <c r="E228" s="129"/>
      <c r="F228" s="129"/>
      <c r="G228" s="40"/>
      <c r="H228" s="326" t="s">
        <v>27</v>
      </c>
      <c r="I228" s="307" t="s">
        <v>109</v>
      </c>
      <c r="J228" s="327" t="s">
        <v>110</v>
      </c>
      <c r="K228" s="358">
        <v>1600</v>
      </c>
      <c r="L228" s="358">
        <v>1600</v>
      </c>
      <c r="M228" s="328">
        <f>IF(L228/K228*100&gt;100,100,L228/K228*100)</f>
        <v>100</v>
      </c>
      <c r="N228" s="328">
        <f>M228</f>
        <v>100</v>
      </c>
      <c r="O228" s="329"/>
      <c r="P228" s="318"/>
      <c r="Q228" s="322"/>
    </row>
    <row r="229" spans="1:17" ht="15.75" hidden="1" x14ac:dyDescent="0.25">
      <c r="A229" s="156" t="s">
        <v>137</v>
      </c>
      <c r="B229" s="179"/>
      <c r="C229" s="179"/>
      <c r="D229" s="180"/>
      <c r="E229" s="180"/>
      <c r="F229" s="180"/>
      <c r="G229" s="179"/>
      <c r="H229" s="179"/>
      <c r="I229" s="156"/>
      <c r="K229" s="3"/>
      <c r="L229" s="3"/>
      <c r="M229" s="3"/>
      <c r="N229" s="3"/>
      <c r="O229" s="3"/>
    </row>
    <row r="231" spans="1:17" ht="18.75" x14ac:dyDescent="0.3">
      <c r="A231" s="446" t="s">
        <v>142</v>
      </c>
    </row>
  </sheetData>
  <autoFilter ref="B3:Q229">
    <filterColumn colId="11">
      <filters>
        <filter val="100,0"/>
        <filter val="86,0"/>
        <filter val="87,7"/>
        <filter val="9"/>
        <filter val="90,5"/>
        <filter val="92,2"/>
        <filter val="94,1"/>
        <filter val="98,5"/>
        <filter val="98,8"/>
        <filter val="99,7"/>
      </filters>
    </filterColumn>
  </autoFilter>
  <mergeCells count="452">
    <mergeCell ref="N221:N223"/>
    <mergeCell ref="O221:O224"/>
    <mergeCell ref="B225:B228"/>
    <mergeCell ref="C225:C228"/>
    <mergeCell ref="D225:D228"/>
    <mergeCell ref="E225:E228"/>
    <mergeCell ref="F225:F228"/>
    <mergeCell ref="G225:G228"/>
    <mergeCell ref="N225:N227"/>
    <mergeCell ref="O225:O228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192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228"/>
    <mergeCell ref="B5:B8"/>
    <mergeCell ref="C5:C8"/>
    <mergeCell ref="D5:D8"/>
    <mergeCell ref="E5:E8"/>
    <mergeCell ref="F5:F8"/>
    <mergeCell ref="G5:G8"/>
    <mergeCell ref="N5:N7"/>
  </mergeCells>
  <pageMargins left="0.32" right="0.70866141732283472" top="0.31" bottom="0.34" header="0.17" footer="0.19"/>
  <pageSetup paperSize="9" scale="50" orientation="landscape" r:id="rId1"/>
  <rowBreaks count="4" manualBreakCount="4">
    <brk id="56" max="16" man="1"/>
    <brk id="96" max="16" man="1"/>
    <brk id="161" max="16" man="1"/>
    <brk id="199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34.28515625" style="3" customWidth="1"/>
    <col min="4" max="6" width="8.5703125" hidden="1" customWidth="1"/>
    <col min="7" max="7" width="10.285156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s="27" customFormat="1" ht="63.75" customHeight="1" thickBot="1" x14ac:dyDescent="0.3">
      <c r="A4" s="14" t="s">
        <v>212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164">
        <v>100</v>
      </c>
      <c r="M4" s="22">
        <f>IF(L4/K4*100&gt;100,100,L4/K4*100)</f>
        <v>100</v>
      </c>
      <c r="N4" s="23">
        <f>(M4+M5)/2</f>
        <v>100</v>
      </c>
      <c r="O4" s="24">
        <f>(N4+N7)/2</f>
        <v>100</v>
      </c>
      <c r="P4" s="25" t="s">
        <v>24</v>
      </c>
      <c r="Q4" s="26"/>
    </row>
    <row r="5" spans="1:17" s="27" customFormat="1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100</v>
      </c>
      <c r="L5" s="22">
        <v>100</v>
      </c>
      <c r="M5" s="22">
        <f>IF(L5/K5*100&gt;100,100,L5/K5*100)</f>
        <v>100</v>
      </c>
      <c r="N5" s="35"/>
      <c r="O5" s="36"/>
      <c r="P5" s="37"/>
      <c r="Q5" s="26"/>
    </row>
    <row r="6" spans="1:17" s="27" customFormat="1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0</v>
      </c>
      <c r="L6" s="33">
        <v>0</v>
      </c>
      <c r="M6" s="22">
        <v>0</v>
      </c>
      <c r="N6" s="38"/>
      <c r="O6" s="36"/>
      <c r="P6" s="37"/>
      <c r="Q6" s="26"/>
    </row>
    <row r="7" spans="1:17" s="27" customFormat="1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69">
        <v>6</v>
      </c>
      <c r="L7" s="70">
        <v>6</v>
      </c>
      <c r="M7" s="22">
        <f>IF(L7/K7*100&gt;100,100,L7/K7*100)</f>
        <v>100</v>
      </c>
      <c r="N7" s="45">
        <f>M7</f>
        <v>100</v>
      </c>
      <c r="O7" s="46"/>
      <c r="P7" s="37"/>
      <c r="Q7" s="47"/>
    </row>
    <row r="8" spans="1:17" customFormat="1" ht="63.75" hidden="1" customHeight="1" thickBot="1" x14ac:dyDescent="0.3">
      <c r="A8" s="4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50" t="s">
        <v>21</v>
      </c>
      <c r="I8" s="51" t="s">
        <v>22</v>
      </c>
      <c r="J8" s="52" t="s">
        <v>23</v>
      </c>
      <c r="K8" s="53"/>
      <c r="L8" s="54"/>
      <c r="M8" s="54" t="e">
        <f>IF(K8/L8*100&gt;100,100,K8/L8*100)</f>
        <v>#DIV/0!</v>
      </c>
      <c r="N8" s="23" t="e">
        <f>(M8+M9+M10)/3</f>
        <v>#DIV/0!</v>
      </c>
      <c r="O8" s="55" t="e">
        <f>(N8+N11)/2</f>
        <v>#DIV/0!</v>
      </c>
      <c r="P8" s="56"/>
      <c r="Q8" s="57"/>
    </row>
    <row r="9" spans="1:17" customFormat="1" ht="63.75" hidden="1" customHeight="1" thickBot="1" x14ac:dyDescent="0.3">
      <c r="A9" s="48"/>
      <c r="B9" s="58"/>
      <c r="C9" s="30"/>
      <c r="D9" s="30"/>
      <c r="E9" s="30"/>
      <c r="F9" s="30"/>
      <c r="G9" s="30"/>
      <c r="H9" s="59" t="s">
        <v>21</v>
      </c>
      <c r="I9" s="51" t="s">
        <v>25</v>
      </c>
      <c r="J9" s="60" t="s">
        <v>23</v>
      </c>
      <c r="K9" s="61"/>
      <c r="L9" s="62"/>
      <c r="M9" s="62" t="e">
        <f>IF(L9/K9*100&gt;100,100,L9/K9*100)</f>
        <v>#DIV/0!</v>
      </c>
      <c r="N9" s="63"/>
      <c r="O9" s="64"/>
      <c r="P9" s="56"/>
      <c r="Q9" s="57"/>
    </row>
    <row r="10" spans="1:17" customFormat="1" ht="111" hidden="1" customHeight="1" x14ac:dyDescent="0.25">
      <c r="A10" s="48"/>
      <c r="B10" s="58"/>
      <c r="C10" s="30"/>
      <c r="D10" s="30"/>
      <c r="E10" s="30"/>
      <c r="F10" s="30"/>
      <c r="G10" s="30"/>
      <c r="H10" s="59" t="s">
        <v>21</v>
      </c>
      <c r="I10" s="51" t="s">
        <v>26</v>
      </c>
      <c r="J10" s="60" t="s">
        <v>23</v>
      </c>
      <c r="K10" s="61"/>
      <c r="L10" s="61"/>
      <c r="M10" s="62" t="e">
        <f>IF(L10/K10*100&gt;100,100,L10/K10*100)</f>
        <v>#DIV/0!</v>
      </c>
      <c r="N10" s="65"/>
      <c r="O10" s="64"/>
      <c r="P10" s="56"/>
      <c r="Q10" s="57"/>
    </row>
    <row r="11" spans="1:17" customFormat="1" ht="32.25" hidden="1" customHeight="1" thickBot="1" x14ac:dyDescent="0.3">
      <c r="A11" s="48"/>
      <c r="B11" s="66"/>
      <c r="C11" s="40"/>
      <c r="D11" s="40"/>
      <c r="E11" s="40"/>
      <c r="F11" s="40"/>
      <c r="G11" s="40"/>
      <c r="H11" s="67" t="s">
        <v>27</v>
      </c>
      <c r="I11" s="42" t="s">
        <v>28</v>
      </c>
      <c r="J11" s="68" t="s">
        <v>29</v>
      </c>
      <c r="K11" s="69"/>
      <c r="L11" s="70"/>
      <c r="M11" s="71" t="e">
        <f>IF(L11/K11*100&gt;100,100,L11/K11*100)</f>
        <v>#DIV/0!</v>
      </c>
      <c r="N11" s="71" t="e">
        <f>M11</f>
        <v>#DIV/0!</v>
      </c>
      <c r="O11" s="72"/>
      <c r="P11" s="56"/>
      <c r="Q11" s="62"/>
    </row>
    <row r="12" spans="1:17" customFormat="1" ht="63.75" hidden="1" customHeight="1" thickBot="1" x14ac:dyDescent="0.3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thickBot="1" x14ac:dyDescent="0.3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>IF(L14/K14*100&gt;100,100,L14/K14*100)</f>
        <v>#DIV/0!</v>
      </c>
      <c r="N14" s="65"/>
      <c r="O14" s="64"/>
      <c r="P14" s="56"/>
      <c r="Q14" s="57"/>
    </row>
    <row r="15" spans="1:17" customFormat="1" ht="32.25" hidden="1" customHeight="1" thickBot="1" x14ac:dyDescent="0.3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>IF(L15/K15*100&gt;100,100,L15/K15*100)</f>
        <v>#DIV/0!</v>
      </c>
      <c r="N15" s="71" t="e">
        <f>M15</f>
        <v>#DIV/0!</v>
      </c>
      <c r="O15" s="72"/>
      <c r="P15" s="56"/>
      <c r="Q15" s="62"/>
    </row>
    <row r="16" spans="1:17" customFormat="1" ht="63.75" hidden="1" customHeight="1" thickBot="1" x14ac:dyDescent="0.3">
      <c r="A16" s="4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50" t="s">
        <v>21</v>
      </c>
      <c r="I16" s="51" t="s">
        <v>22</v>
      </c>
      <c r="J16" s="52" t="s">
        <v>23</v>
      </c>
      <c r="K16" s="53"/>
      <c r="L16" s="54"/>
      <c r="M16" s="54" t="e">
        <f>IF(K16/L16*100&gt;100,100,K16/L16*100)</f>
        <v>#DIV/0!</v>
      </c>
      <c r="N16" s="23" t="e">
        <f>(M16+M17+M18)/3</f>
        <v>#DIV/0!</v>
      </c>
      <c r="O16" s="55" t="e">
        <f>(N16+N19)/2</f>
        <v>#DIV/0!</v>
      </c>
      <c r="P16" s="56"/>
      <c r="Q16" s="57"/>
    </row>
    <row r="17" spans="1:17" customFormat="1" ht="63.75" hidden="1" customHeight="1" thickBot="1" x14ac:dyDescent="0.3">
      <c r="A17" s="48"/>
      <c r="B17" s="58"/>
      <c r="C17" s="30"/>
      <c r="D17" s="30"/>
      <c r="E17" s="30"/>
      <c r="F17" s="30"/>
      <c r="G17" s="30"/>
      <c r="H17" s="59" t="s">
        <v>21</v>
      </c>
      <c r="I17" s="51" t="s">
        <v>25</v>
      </c>
      <c r="J17" s="60" t="s">
        <v>23</v>
      </c>
      <c r="K17" s="61"/>
      <c r="L17" s="62"/>
      <c r="M17" s="62" t="e">
        <f>IF(L17/K17*100&gt;100,100,L17/K17*100)</f>
        <v>#DIV/0!</v>
      </c>
      <c r="N17" s="63"/>
      <c r="O17" s="64"/>
      <c r="P17" s="56"/>
      <c r="Q17" s="57"/>
    </row>
    <row r="18" spans="1:17" customFormat="1" ht="111" hidden="1" customHeight="1" x14ac:dyDescent="0.25">
      <c r="A18" s="48"/>
      <c r="B18" s="58"/>
      <c r="C18" s="30"/>
      <c r="D18" s="30"/>
      <c r="E18" s="30"/>
      <c r="F18" s="30"/>
      <c r="G18" s="30"/>
      <c r="H18" s="59" t="s">
        <v>21</v>
      </c>
      <c r="I18" s="51" t="s">
        <v>26</v>
      </c>
      <c r="J18" s="60" t="s">
        <v>23</v>
      </c>
      <c r="K18" s="61"/>
      <c r="L18" s="61"/>
      <c r="M18" s="62" t="e">
        <f>IF(L18/K18*100&gt;100,100,L18/K18*100)</f>
        <v>#DIV/0!</v>
      </c>
      <c r="N18" s="65"/>
      <c r="O18" s="64"/>
      <c r="P18" s="56"/>
      <c r="Q18" s="57"/>
    </row>
    <row r="19" spans="1:17" customFormat="1" ht="32.25" hidden="1" customHeight="1" thickBot="1" x14ac:dyDescent="0.3">
      <c r="A19" s="48"/>
      <c r="B19" s="66"/>
      <c r="C19" s="40"/>
      <c r="D19" s="40"/>
      <c r="E19" s="40"/>
      <c r="F19" s="40"/>
      <c r="G19" s="40"/>
      <c r="H19" s="67" t="s">
        <v>27</v>
      </c>
      <c r="I19" s="42" t="s">
        <v>28</v>
      </c>
      <c r="J19" s="68" t="s">
        <v>29</v>
      </c>
      <c r="K19" s="69"/>
      <c r="L19" s="70"/>
      <c r="M19" s="71" t="e">
        <f>IF(L19/K19*100&gt;100,100,L19/K19*100)</f>
        <v>#DIV/0!</v>
      </c>
      <c r="N19" s="71" t="e">
        <f>M19</f>
        <v>#DIV/0!</v>
      </c>
      <c r="O19" s="72"/>
      <c r="P19" s="56"/>
      <c r="Q19" s="62"/>
    </row>
    <row r="20" spans="1:17" customFormat="1" ht="63.75" hidden="1" customHeight="1" thickBot="1" x14ac:dyDescent="0.3">
      <c r="A20" s="4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50" t="s">
        <v>21</v>
      </c>
      <c r="I20" s="51" t="s">
        <v>22</v>
      </c>
      <c r="J20" s="52" t="s">
        <v>23</v>
      </c>
      <c r="K20" s="53"/>
      <c r="L20" s="54"/>
      <c r="M20" s="54" t="e">
        <f>IF(K20/L20*100&gt;100,100,K20/L20*100)</f>
        <v>#DIV/0!</v>
      </c>
      <c r="N20" s="23" t="e">
        <f>(M20+M21+M22)/3</f>
        <v>#DIV/0!</v>
      </c>
      <c r="O20" s="55" t="e">
        <f>(N20+N23)/2</f>
        <v>#DIV/0!</v>
      </c>
      <c r="P20" s="56"/>
      <c r="Q20" s="57"/>
    </row>
    <row r="21" spans="1:17" customFormat="1" ht="63.75" hidden="1" customHeight="1" thickBot="1" x14ac:dyDescent="0.3">
      <c r="A21" s="48"/>
      <c r="B21" s="58"/>
      <c r="C21" s="30"/>
      <c r="D21" s="30"/>
      <c r="E21" s="30"/>
      <c r="F21" s="30"/>
      <c r="G21" s="30"/>
      <c r="H21" s="59" t="s">
        <v>21</v>
      </c>
      <c r="I21" s="51" t="s">
        <v>25</v>
      </c>
      <c r="J21" s="60" t="s">
        <v>23</v>
      </c>
      <c r="K21" s="61"/>
      <c r="L21" s="62"/>
      <c r="M21" s="62" t="e">
        <f>IF(L21/K21*100&gt;100,100,L21/K21*100)</f>
        <v>#DIV/0!</v>
      </c>
      <c r="N21" s="63"/>
      <c r="O21" s="64"/>
      <c r="P21" s="56"/>
      <c r="Q21" s="57"/>
    </row>
    <row r="22" spans="1:17" customFormat="1" ht="111" hidden="1" customHeight="1" x14ac:dyDescent="0.25">
      <c r="A22" s="48"/>
      <c r="B22" s="58"/>
      <c r="C22" s="30"/>
      <c r="D22" s="30"/>
      <c r="E22" s="30"/>
      <c r="F22" s="30"/>
      <c r="G22" s="30"/>
      <c r="H22" s="59" t="s">
        <v>21</v>
      </c>
      <c r="I22" s="51" t="s">
        <v>26</v>
      </c>
      <c r="J22" s="60" t="s">
        <v>23</v>
      </c>
      <c r="K22" s="61"/>
      <c r="L22" s="61"/>
      <c r="M22" s="62" t="e">
        <f>IF(L22/K22*100&gt;100,100,L22/K22*100)</f>
        <v>#DIV/0!</v>
      </c>
      <c r="N22" s="65"/>
      <c r="O22" s="64"/>
      <c r="P22" s="56"/>
      <c r="Q22" s="57"/>
    </row>
    <row r="23" spans="1:17" customFormat="1" ht="32.25" hidden="1" customHeight="1" thickBot="1" x14ac:dyDescent="0.3">
      <c r="A23" s="48"/>
      <c r="B23" s="66"/>
      <c r="C23" s="40"/>
      <c r="D23" s="40"/>
      <c r="E23" s="40"/>
      <c r="F23" s="40"/>
      <c r="G23" s="40"/>
      <c r="H23" s="67" t="s">
        <v>27</v>
      </c>
      <c r="I23" s="42" t="s">
        <v>28</v>
      </c>
      <c r="J23" s="68" t="s">
        <v>29</v>
      </c>
      <c r="K23" s="69"/>
      <c r="L23" s="70"/>
      <c r="M23" s="71" t="e">
        <f>IF(L23/K23*100&gt;100,100,L23/K23*100)</f>
        <v>#DIV/0!</v>
      </c>
      <c r="N23" s="71" t="e">
        <f>M23</f>
        <v>#DIV/0!</v>
      </c>
      <c r="O23" s="72"/>
      <c r="P23" s="56"/>
      <c r="Q23" s="62"/>
    </row>
    <row r="24" spans="1:17" customFormat="1" ht="63.75" hidden="1" customHeight="1" thickBot="1" x14ac:dyDescent="0.3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thickBot="1" x14ac:dyDescent="0.3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thickBot="1" x14ac:dyDescent="0.3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thickBot="1" x14ac:dyDescent="0.3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thickBot="1" x14ac:dyDescent="0.3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thickBot="1" x14ac:dyDescent="0.3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thickBot="1" x14ac:dyDescent="0.3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thickBot="1" x14ac:dyDescent="0.3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thickBot="1" x14ac:dyDescent="0.3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thickBot="1" x14ac:dyDescent="0.3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thickBot="1" x14ac:dyDescent="0.3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thickBot="1" x14ac:dyDescent="0.3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s="27" customFormat="1" ht="63.75" customHeight="1" thickBot="1" x14ac:dyDescent="0.3">
      <c r="A40" s="2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18" t="s">
        <v>21</v>
      </c>
      <c r="I40" s="18" t="s">
        <v>22</v>
      </c>
      <c r="J40" s="19" t="s">
        <v>23</v>
      </c>
      <c r="K40" s="20">
        <v>100</v>
      </c>
      <c r="L40" s="164">
        <v>100</v>
      </c>
      <c r="M40" s="22">
        <f>IF(L40/K40*100&gt;100,100,L40/K40*100)</f>
        <v>100</v>
      </c>
      <c r="N40" s="23">
        <f>(M40+M41)/2</f>
        <v>100</v>
      </c>
      <c r="O40" s="24">
        <f>(N40+N43)/2</f>
        <v>100</v>
      </c>
      <c r="P40" s="37"/>
      <c r="Q40" s="26"/>
    </row>
    <row r="41" spans="1:17" s="27" customFormat="1" ht="63.75" customHeight="1" thickBot="1" x14ac:dyDescent="0.3">
      <c r="A41" s="28"/>
      <c r="B41" s="58"/>
      <c r="C41" s="30"/>
      <c r="D41" s="30"/>
      <c r="E41" s="30"/>
      <c r="F41" s="30"/>
      <c r="G41" s="30"/>
      <c r="H41" s="31" t="s">
        <v>21</v>
      </c>
      <c r="I41" s="18" t="s">
        <v>25</v>
      </c>
      <c r="J41" s="32" t="s">
        <v>23</v>
      </c>
      <c r="K41" s="33">
        <v>100</v>
      </c>
      <c r="L41" s="22">
        <v>100</v>
      </c>
      <c r="M41" s="22">
        <f>IF(L41/K41*100&gt;100,100,L41/K41*100)</f>
        <v>100</v>
      </c>
      <c r="N41" s="35"/>
      <c r="O41" s="36"/>
      <c r="P41" s="37"/>
      <c r="Q41" s="26"/>
    </row>
    <row r="42" spans="1:17" s="27" customFormat="1" ht="111" customHeight="1" x14ac:dyDescent="0.25">
      <c r="A42" s="28"/>
      <c r="B42" s="58"/>
      <c r="C42" s="30"/>
      <c r="D42" s="30"/>
      <c r="E42" s="30"/>
      <c r="F42" s="30"/>
      <c r="G42" s="30"/>
      <c r="H42" s="31" t="s">
        <v>21</v>
      </c>
      <c r="I42" s="18" t="s">
        <v>26</v>
      </c>
      <c r="J42" s="32" t="s">
        <v>23</v>
      </c>
      <c r="K42" s="33">
        <v>0</v>
      </c>
      <c r="L42" s="33">
        <v>0</v>
      </c>
      <c r="M42" s="22">
        <v>0</v>
      </c>
      <c r="N42" s="38"/>
      <c r="O42" s="36"/>
      <c r="P42" s="37"/>
      <c r="Q42" s="26"/>
    </row>
    <row r="43" spans="1:17" s="27" customFormat="1" ht="32.25" customHeight="1" thickBot="1" x14ac:dyDescent="0.3">
      <c r="A43" s="28"/>
      <c r="B43" s="66"/>
      <c r="C43" s="40"/>
      <c r="D43" s="40"/>
      <c r="E43" s="40"/>
      <c r="F43" s="40"/>
      <c r="G43" s="40"/>
      <c r="H43" s="41" t="s">
        <v>27</v>
      </c>
      <c r="I43" s="42" t="s">
        <v>28</v>
      </c>
      <c r="J43" s="43" t="s">
        <v>29</v>
      </c>
      <c r="K43" s="69">
        <v>2</v>
      </c>
      <c r="L43" s="70">
        <v>2</v>
      </c>
      <c r="M43" s="22">
        <f>IF(L43/K43*100&gt;100,100,L43/K43*100)</f>
        <v>100</v>
      </c>
      <c r="N43" s="45">
        <f>M43</f>
        <v>100</v>
      </c>
      <c r="O43" s="46"/>
      <c r="P43" s="37"/>
      <c r="Q43" s="47"/>
    </row>
    <row r="44" spans="1:17" customFormat="1" ht="63.75" hidden="1" customHeight="1" thickBot="1" x14ac:dyDescent="0.3">
      <c r="A44" s="4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/>
      <c r="L44" s="54"/>
      <c r="M44" s="54" t="e">
        <f>IF(K44/L44*100&gt;100,100,K44/L44*100)</f>
        <v>#DIV/0!</v>
      </c>
      <c r="N44" s="23" t="e">
        <f>(M44+M45+M46)/3</f>
        <v>#DIV/0!</v>
      </c>
      <c r="O44" s="55" t="e">
        <f>(N44+N47)/2</f>
        <v>#DIV/0!</v>
      </c>
      <c r="P44" s="56"/>
      <c r="Q44" s="57"/>
    </row>
    <row r="45" spans="1:17" customFormat="1" ht="63.75" hidden="1" customHeight="1" thickBot="1" x14ac:dyDescent="0.3">
      <c r="A45" s="48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/>
      <c r="L45" s="62"/>
      <c r="M45" s="62" t="e">
        <f>IF(L45/K45*100&gt;100,100,L45/K45*100)</f>
        <v>#DIV/0!</v>
      </c>
      <c r="N45" s="63"/>
      <c r="O45" s="64"/>
      <c r="P45" s="56"/>
      <c r="Q45" s="57"/>
    </row>
    <row r="46" spans="1:17" customFormat="1" ht="111" hidden="1" customHeight="1" x14ac:dyDescent="0.25">
      <c r="A46" s="48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/>
      <c r="L46" s="61"/>
      <c r="M46" s="62" t="e">
        <f>IF(L46/K46*100&gt;100,100,L46/K46*100)</f>
        <v>#DIV/0!</v>
      </c>
      <c r="N46" s="65"/>
      <c r="O46" s="64"/>
      <c r="P46" s="56"/>
      <c r="Q46" s="57"/>
    </row>
    <row r="47" spans="1:17" customFormat="1" ht="32.25" hidden="1" customHeight="1" thickBot="1" x14ac:dyDescent="0.3">
      <c r="A47" s="48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69"/>
      <c r="L47" s="70"/>
      <c r="M47" s="71" t="e">
        <f>IF(L47/K47*100&gt;100,100,L47/K47*100)</f>
        <v>#DIV/0!</v>
      </c>
      <c r="N47" s="71" t="e">
        <f>M47</f>
        <v>#DIV/0!</v>
      </c>
      <c r="O47" s="72"/>
      <c r="P47" s="56"/>
      <c r="Q47" s="62"/>
    </row>
    <row r="48" spans="1:17" customFormat="1" ht="63.75" hidden="1" customHeight="1" thickBot="1" x14ac:dyDescent="0.3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0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0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0"/>
        <v>#DIV/0!</v>
      </c>
      <c r="N51" s="71" t="e">
        <f>M51</f>
        <v>#DIV/0!</v>
      </c>
      <c r="O51" s="72"/>
      <c r="P51" s="56"/>
      <c r="Q51" s="62"/>
    </row>
    <row r="52" spans="1:17" s="27" customFormat="1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0"/>
        <v>100</v>
      </c>
      <c r="N52" s="23">
        <f>(M52+M53+M54)/3</f>
        <v>100</v>
      </c>
      <c r="O52" s="24">
        <f>(N52+N55)/2</f>
        <v>100</v>
      </c>
      <c r="P52" s="37"/>
      <c r="Q52" s="26"/>
    </row>
    <row r="53" spans="1:17" s="27" customFormat="1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94</v>
      </c>
      <c r="L53" s="22">
        <v>95.5</v>
      </c>
      <c r="M53" s="22">
        <f t="shared" si="0"/>
        <v>100</v>
      </c>
      <c r="N53" s="35"/>
      <c r="O53" s="36"/>
      <c r="P53" s="37"/>
      <c r="Q53" s="26"/>
    </row>
    <row r="54" spans="1:17" s="27" customFormat="1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0"/>
        <v>100</v>
      </c>
      <c r="N54" s="38"/>
      <c r="O54" s="36"/>
      <c r="P54" s="37"/>
      <c r="Q54" s="26"/>
    </row>
    <row r="55" spans="1:17" s="27" customFormat="1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267</v>
      </c>
      <c r="L55" s="70">
        <v>267</v>
      </c>
      <c r="M55" s="22">
        <f t="shared" si="0"/>
        <v>100</v>
      </c>
      <c r="N55" s="45">
        <f>M55</f>
        <v>100</v>
      </c>
      <c r="O55" s="46"/>
      <c r="P55" s="37"/>
      <c r="Q55" s="47"/>
    </row>
    <row r="56" spans="1:17" customFormat="1" ht="63.75" hidden="1" customHeight="1" thickBot="1" x14ac:dyDescent="0.3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/>
      <c r="L56" s="54"/>
      <c r="M56" s="54" t="e">
        <f>IF(K56/L56*100&gt;100,100,K56/L56*100)</f>
        <v>#DIV/0!</v>
      </c>
      <c r="N56" s="23" t="e">
        <f>(M56+M57+M58)/3</f>
        <v>#DIV/0!</v>
      </c>
      <c r="O56" s="55" t="e">
        <f>(N56+N59)/2</f>
        <v>#DIV/0!</v>
      </c>
      <c r="P56" s="56"/>
      <c r="Q56" s="57"/>
    </row>
    <row r="57" spans="1:17" customFormat="1" ht="63.75" hidden="1" customHeight="1" thickBot="1" x14ac:dyDescent="0.3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/>
      <c r="L57" s="62"/>
      <c r="M57" s="62" t="e">
        <f>IF(L57/K57*100&gt;100,100,L57/K57*100)</f>
        <v>#DIV/0!</v>
      </c>
      <c r="N57" s="63"/>
      <c r="O57" s="64"/>
      <c r="P57" s="56"/>
      <c r="Q57" s="57"/>
    </row>
    <row r="58" spans="1:17" customFormat="1" ht="111" hidden="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/>
      <c r="L58" s="61"/>
      <c r="M58" s="62" t="e">
        <f>IF(L58/K58*100&gt;100,100,L58/K58*100)</f>
        <v>#DIV/0!</v>
      </c>
      <c r="N58" s="65"/>
      <c r="O58" s="64"/>
      <c r="P58" s="56"/>
      <c r="Q58" s="57"/>
    </row>
    <row r="59" spans="1:17" customFormat="1" ht="32.25" hidden="1" customHeight="1" thickBot="1" x14ac:dyDescent="0.3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/>
      <c r="L59" s="70"/>
      <c r="M59" s="71" t="e">
        <f>IF(L59/K59*100&gt;100,100,L59/K59*100)</f>
        <v>#DIV/0!</v>
      </c>
      <c r="N59" s="71" t="e">
        <f>M59</f>
        <v>#DIV/0!</v>
      </c>
      <c r="O59" s="72"/>
      <c r="P59" s="56"/>
      <c r="Q59" s="62"/>
    </row>
    <row r="60" spans="1:17" customFormat="1" ht="63.75" hidden="1" customHeight="1" thickBot="1" x14ac:dyDescent="0.3">
      <c r="A60" s="4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thickBot="1" x14ac:dyDescent="0.3">
      <c r="A61" s="48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48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>IF(L62/K62*100&gt;100,100,L62/K62*100)</f>
        <v>#DIV/0!</v>
      </c>
      <c r="N62" s="65"/>
      <c r="O62" s="64"/>
      <c r="P62" s="56"/>
      <c r="Q62" s="57"/>
    </row>
    <row r="63" spans="1:17" customFormat="1" ht="32.25" hidden="1" customHeight="1" thickBot="1" x14ac:dyDescent="0.3">
      <c r="A63" s="48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>IF(L63/K63*100&gt;100,100,L63/K63*100)</f>
        <v>#DIV/0!</v>
      </c>
      <c r="N63" s="71" t="e">
        <f>M63</f>
        <v>#DIV/0!</v>
      </c>
      <c r="O63" s="72"/>
      <c r="P63" s="56"/>
      <c r="Q63" s="62"/>
    </row>
    <row r="64" spans="1:17" s="27" customFormat="1" ht="63.75" customHeight="1" thickBot="1" x14ac:dyDescent="0.3">
      <c r="A64" s="2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18" t="s">
        <v>21</v>
      </c>
      <c r="I64" s="18" t="s">
        <v>22</v>
      </c>
      <c r="J64" s="19" t="s">
        <v>23</v>
      </c>
      <c r="K64" s="20">
        <v>100</v>
      </c>
      <c r="L64" s="164">
        <v>100</v>
      </c>
      <c r="M64" s="22">
        <f>IF(L64/K64*100&gt;100,100,L64/K64*100)</f>
        <v>100</v>
      </c>
      <c r="N64" s="23">
        <f>(M64+M65)/2</f>
        <v>100</v>
      </c>
      <c r="O64" s="24">
        <f>(N64+N67)/2</f>
        <v>100</v>
      </c>
      <c r="P64" s="37"/>
      <c r="Q64" s="26"/>
    </row>
    <row r="65" spans="1:17" s="27" customFormat="1" ht="63.75" thickBot="1" x14ac:dyDescent="0.3">
      <c r="A65" s="28"/>
      <c r="B65" s="58"/>
      <c r="C65" s="30"/>
      <c r="D65" s="30"/>
      <c r="E65" s="30"/>
      <c r="F65" s="30"/>
      <c r="G65" s="30"/>
      <c r="H65" s="31" t="s">
        <v>21</v>
      </c>
      <c r="I65" s="18" t="s">
        <v>25</v>
      </c>
      <c r="J65" s="32" t="s">
        <v>23</v>
      </c>
      <c r="K65" s="33">
        <v>95</v>
      </c>
      <c r="L65" s="22">
        <v>95</v>
      </c>
      <c r="M65" s="22">
        <f>IF(L65/K65*100&gt;100,100,L65/K65*100)</f>
        <v>100</v>
      </c>
      <c r="N65" s="98"/>
      <c r="O65" s="99"/>
      <c r="P65" s="37"/>
      <c r="Q65" s="26"/>
    </row>
    <row r="66" spans="1:17" s="27" customFormat="1" ht="78.75" x14ac:dyDescent="0.25">
      <c r="A66" s="28"/>
      <c r="B66" s="58"/>
      <c r="C66" s="30"/>
      <c r="D66" s="30"/>
      <c r="E66" s="30"/>
      <c r="F66" s="30"/>
      <c r="G66" s="30"/>
      <c r="H66" s="31" t="s">
        <v>21</v>
      </c>
      <c r="I66" s="18" t="s">
        <v>54</v>
      </c>
      <c r="J66" s="32" t="s">
        <v>23</v>
      </c>
      <c r="K66" s="33">
        <v>0</v>
      </c>
      <c r="L66" s="33">
        <v>0</v>
      </c>
      <c r="M66" s="22">
        <v>0</v>
      </c>
      <c r="N66" s="100"/>
      <c r="O66" s="99"/>
      <c r="P66" s="37"/>
      <c r="Q66" s="26"/>
    </row>
    <row r="67" spans="1:17" s="27" customFormat="1" ht="32.25" thickBot="1" x14ac:dyDescent="0.3">
      <c r="A67" s="28"/>
      <c r="B67" s="66"/>
      <c r="C67" s="40"/>
      <c r="D67" s="40"/>
      <c r="E67" s="40"/>
      <c r="F67" s="40"/>
      <c r="G67" s="40"/>
      <c r="H67" s="41" t="s">
        <v>27</v>
      </c>
      <c r="I67" s="42" t="s">
        <v>28</v>
      </c>
      <c r="J67" s="43" t="s">
        <v>29</v>
      </c>
      <c r="K67" s="69">
        <v>2</v>
      </c>
      <c r="L67" s="70">
        <v>2</v>
      </c>
      <c r="M67" s="22">
        <f>IF(L67/K67*100&gt;100,100,L67/K67*100)</f>
        <v>100</v>
      </c>
      <c r="N67" s="45">
        <f>M67</f>
        <v>100</v>
      </c>
      <c r="O67" s="101"/>
      <c r="P67" s="37"/>
      <c r="Q67" s="47"/>
    </row>
    <row r="68" spans="1:17" customFormat="1" ht="63.75" hidden="1" customHeight="1" thickBot="1" x14ac:dyDescent="0.3">
      <c r="A68" s="4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78" t="s">
        <v>21</v>
      </c>
      <c r="I68" s="51" t="s">
        <v>22</v>
      </c>
      <c r="J68" s="79" t="s">
        <v>23</v>
      </c>
      <c r="K68" s="80"/>
      <c r="L68" s="81"/>
      <c r="M68" s="81" t="e">
        <f>IF(K68/L68*100&gt;100,100,K68/L68*100)</f>
        <v>#DIV/0!</v>
      </c>
      <c r="N68" s="23" t="e">
        <f>(M68+M69+M70)/3</f>
        <v>#DIV/0!</v>
      </c>
      <c r="O68" s="82" t="e">
        <f>(N68+N71)/2</f>
        <v>#DIV/0!</v>
      </c>
      <c r="P68" s="56"/>
      <c r="Q68" s="83"/>
    </row>
    <row r="69" spans="1:17" customFormat="1" ht="63.75" hidden="1" customHeight="1" thickBot="1" x14ac:dyDescent="0.3">
      <c r="A69" s="48"/>
      <c r="B69" s="58"/>
      <c r="C69" s="30"/>
      <c r="D69" s="30"/>
      <c r="E69" s="30"/>
      <c r="F69" s="30"/>
      <c r="G69" s="30"/>
      <c r="H69" s="84" t="s">
        <v>21</v>
      </c>
      <c r="I69" s="51" t="s">
        <v>25</v>
      </c>
      <c r="J69" s="85" t="s">
        <v>23</v>
      </c>
      <c r="K69" s="86"/>
      <c r="L69" s="87"/>
      <c r="M69" s="87" t="e">
        <f>IF(L69/K69*100&gt;100,100,L69/K69*100)</f>
        <v>#DIV/0!</v>
      </c>
      <c r="N69" s="88"/>
      <c r="O69" s="89"/>
      <c r="P69" s="56"/>
      <c r="Q69" s="83"/>
    </row>
    <row r="70" spans="1:17" customFormat="1" ht="111" hidden="1" customHeight="1" x14ac:dyDescent="0.25">
      <c r="A70" s="48"/>
      <c r="B70" s="58"/>
      <c r="C70" s="30"/>
      <c r="D70" s="30"/>
      <c r="E70" s="30"/>
      <c r="F70" s="30"/>
      <c r="G70" s="30"/>
      <c r="H70" s="84" t="s">
        <v>21</v>
      </c>
      <c r="I70" s="51" t="s">
        <v>26</v>
      </c>
      <c r="J70" s="85" t="s">
        <v>23</v>
      </c>
      <c r="K70" s="86"/>
      <c r="L70" s="86"/>
      <c r="M70" s="87" t="e">
        <f>IF(L70/K70*100&gt;100,100,L70/K70*100)</f>
        <v>#DIV/0!</v>
      </c>
      <c r="N70" s="90"/>
      <c r="O70" s="89"/>
      <c r="P70" s="56"/>
      <c r="Q70" s="83"/>
    </row>
    <row r="71" spans="1:17" customFormat="1" ht="32.25" hidden="1" customHeight="1" thickBot="1" x14ac:dyDescent="0.3">
      <c r="A71" s="48"/>
      <c r="B71" s="66"/>
      <c r="C71" s="40"/>
      <c r="D71" s="40"/>
      <c r="E71" s="40"/>
      <c r="F71" s="40"/>
      <c r="G71" s="40"/>
      <c r="H71" s="92" t="s">
        <v>27</v>
      </c>
      <c r="I71" s="42" t="s">
        <v>28</v>
      </c>
      <c r="J71" s="93" t="s">
        <v>29</v>
      </c>
      <c r="K71" s="69"/>
      <c r="L71" s="70"/>
      <c r="M71" s="94" t="e">
        <f>IF(L71/K71*100&gt;100,100,L71/K71*100)</f>
        <v>#DIV/0!</v>
      </c>
      <c r="N71" s="94" t="e">
        <f>M71</f>
        <v>#DIV/0!</v>
      </c>
      <c r="O71" s="95"/>
      <c r="P71" s="56"/>
      <c r="Q71" s="87"/>
    </row>
    <row r="72" spans="1:17" customFormat="1" ht="63.75" hidden="1" customHeight="1" thickBot="1" x14ac:dyDescent="0.3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 t="shared" ref="M73:M79" si="1"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 t="shared" si="1"/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 t="shared" si="1"/>
        <v>#DIV/0!</v>
      </c>
      <c r="N75" s="94" t="e">
        <f>M75</f>
        <v>#DIV/0!</v>
      </c>
      <c r="O75" s="95"/>
      <c r="P75" s="56"/>
      <c r="Q75" s="87"/>
    </row>
    <row r="76" spans="1:17" s="27" customFormat="1" ht="63.75" hidden="1" customHeight="1" thickBot="1" x14ac:dyDescent="0.3">
      <c r="A76" s="2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18" t="s">
        <v>21</v>
      </c>
      <c r="I76" s="18" t="s">
        <v>22</v>
      </c>
      <c r="J76" s="19" t="s">
        <v>23</v>
      </c>
      <c r="K76" s="102"/>
      <c r="L76" s="103"/>
      <c r="M76" s="47" t="e">
        <f t="shared" si="1"/>
        <v>#DIV/0!</v>
      </c>
      <c r="N76" s="104" t="e">
        <f>(M76+M77+M78)/3</f>
        <v>#DIV/0!</v>
      </c>
      <c r="O76" s="105" t="e">
        <f>(N76+N79)/2</f>
        <v>#DIV/0!</v>
      </c>
      <c r="P76" s="37"/>
      <c r="Q76" s="26"/>
    </row>
    <row r="77" spans="1:17" s="27" customFormat="1" ht="63.75" hidden="1" customHeight="1" thickBot="1" x14ac:dyDescent="0.3">
      <c r="A77" s="28"/>
      <c r="B77" s="58"/>
      <c r="C77" s="30"/>
      <c r="D77" s="30"/>
      <c r="E77" s="30"/>
      <c r="F77" s="30"/>
      <c r="G77" s="30"/>
      <c r="H77" s="31" t="s">
        <v>21</v>
      </c>
      <c r="I77" s="18" t="s">
        <v>25</v>
      </c>
      <c r="J77" s="32" t="s">
        <v>23</v>
      </c>
      <c r="K77" s="106"/>
      <c r="L77" s="47"/>
      <c r="M77" s="47" t="e">
        <f t="shared" si="1"/>
        <v>#DIV/0!</v>
      </c>
      <c r="N77" s="107"/>
      <c r="O77" s="108"/>
      <c r="P77" s="37"/>
      <c r="Q77" s="26"/>
    </row>
    <row r="78" spans="1:17" s="27" customFormat="1" ht="111" hidden="1" customHeight="1" x14ac:dyDescent="0.25">
      <c r="A78" s="28"/>
      <c r="B78" s="58"/>
      <c r="C78" s="30"/>
      <c r="D78" s="30"/>
      <c r="E78" s="30"/>
      <c r="F78" s="30"/>
      <c r="G78" s="30"/>
      <c r="H78" s="31" t="s">
        <v>21</v>
      </c>
      <c r="I78" s="18" t="s">
        <v>26</v>
      </c>
      <c r="J78" s="32" t="s">
        <v>23</v>
      </c>
      <c r="K78" s="106"/>
      <c r="L78" s="106"/>
      <c r="M78" s="47" t="e">
        <f t="shared" si="1"/>
        <v>#DIV/0!</v>
      </c>
      <c r="N78" s="109"/>
      <c r="O78" s="108"/>
      <c r="P78" s="37"/>
      <c r="Q78" s="26"/>
    </row>
    <row r="79" spans="1:17" s="27" customFormat="1" ht="32.25" hidden="1" customHeight="1" thickBot="1" x14ac:dyDescent="0.3">
      <c r="A79" s="28"/>
      <c r="B79" s="66"/>
      <c r="C79" s="40"/>
      <c r="D79" s="40"/>
      <c r="E79" s="40"/>
      <c r="F79" s="40"/>
      <c r="G79" s="40"/>
      <c r="H79" s="41" t="s">
        <v>27</v>
      </c>
      <c r="I79" s="42" t="s">
        <v>28</v>
      </c>
      <c r="J79" s="43" t="s">
        <v>29</v>
      </c>
      <c r="K79" s="110"/>
      <c r="L79" s="111"/>
      <c r="M79" s="47" t="e">
        <f t="shared" si="1"/>
        <v>#DIV/0!</v>
      </c>
      <c r="N79" s="112" t="e">
        <f>M79</f>
        <v>#DIV/0!</v>
      </c>
      <c r="O79" s="113"/>
      <c r="P79" s="37"/>
      <c r="Q79" s="47"/>
    </row>
    <row r="80" spans="1:17" customFormat="1" ht="63.75" hidden="1" customHeight="1" thickBot="1" x14ac:dyDescent="0.3">
      <c r="A80" s="4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78" t="s">
        <v>21</v>
      </c>
      <c r="I80" s="51" t="s">
        <v>22</v>
      </c>
      <c r="J80" s="79" t="s">
        <v>23</v>
      </c>
      <c r="K80" s="80"/>
      <c r="L80" s="81"/>
      <c r="M80" s="81" t="e">
        <f>IF(K80/L80*100&gt;100,100,K80/L80*100)</f>
        <v>#DIV/0!</v>
      </c>
      <c r="N80" s="23" t="e">
        <f>(M80+M81+M82)/3</f>
        <v>#DIV/0!</v>
      </c>
      <c r="O80" s="82" t="e">
        <f>(N80+N83)/2</f>
        <v>#DIV/0!</v>
      </c>
      <c r="P80" s="56"/>
      <c r="Q80" s="83"/>
    </row>
    <row r="81" spans="1:17" customFormat="1" ht="63.75" hidden="1" customHeight="1" thickBot="1" x14ac:dyDescent="0.3">
      <c r="A81" s="48"/>
      <c r="B81" s="58"/>
      <c r="C81" s="30"/>
      <c r="D81" s="30"/>
      <c r="E81" s="30"/>
      <c r="F81" s="30"/>
      <c r="G81" s="30"/>
      <c r="H81" s="84" t="s">
        <v>21</v>
      </c>
      <c r="I81" s="51" t="s">
        <v>25</v>
      </c>
      <c r="J81" s="85" t="s">
        <v>23</v>
      </c>
      <c r="K81" s="86"/>
      <c r="L81" s="87"/>
      <c r="M81" s="87" t="e">
        <f>IF(L81/K81*100&gt;100,100,L81/K81*100)</f>
        <v>#DIV/0!</v>
      </c>
      <c r="N81" s="88"/>
      <c r="O81" s="89"/>
      <c r="P81" s="56"/>
      <c r="Q81" s="83"/>
    </row>
    <row r="82" spans="1:17" customFormat="1" ht="111" hidden="1" customHeight="1" x14ac:dyDescent="0.25">
      <c r="A82" s="48"/>
      <c r="B82" s="58"/>
      <c r="C82" s="30"/>
      <c r="D82" s="30"/>
      <c r="E82" s="30"/>
      <c r="F82" s="30"/>
      <c r="G82" s="30"/>
      <c r="H82" s="84" t="s">
        <v>21</v>
      </c>
      <c r="I82" s="51" t="s">
        <v>26</v>
      </c>
      <c r="J82" s="85" t="s">
        <v>23</v>
      </c>
      <c r="K82" s="86"/>
      <c r="L82" s="86"/>
      <c r="M82" s="87" t="e">
        <f>IF(L82/K82*100&gt;100,100,L82/K82*100)</f>
        <v>#DIV/0!</v>
      </c>
      <c r="N82" s="90"/>
      <c r="O82" s="89"/>
      <c r="P82" s="56"/>
      <c r="Q82" s="83"/>
    </row>
    <row r="83" spans="1:17" customFormat="1" ht="32.25" hidden="1" customHeight="1" thickBot="1" x14ac:dyDescent="0.3">
      <c r="A83" s="48"/>
      <c r="B83" s="66"/>
      <c r="C83" s="40"/>
      <c r="D83" s="40"/>
      <c r="E83" s="40"/>
      <c r="F83" s="40"/>
      <c r="G83" s="40"/>
      <c r="H83" s="92" t="s">
        <v>27</v>
      </c>
      <c r="I83" s="42" t="s">
        <v>28</v>
      </c>
      <c r="J83" s="93" t="s">
        <v>29</v>
      </c>
      <c r="K83" s="69"/>
      <c r="L83" s="70"/>
      <c r="M83" s="94" t="e">
        <f>IF(L83/K83*100&gt;100,100,L83/K83*100)</f>
        <v>#DIV/0!</v>
      </c>
      <c r="N83" s="94" t="e">
        <f>M83</f>
        <v>#DIV/0!</v>
      </c>
      <c r="O83" s="95"/>
      <c r="P83" s="56"/>
      <c r="Q83" s="8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 t="shared" ref="M93:M99" si="2"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 t="shared" si="2"/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 t="shared" si="2"/>
        <v>#DIV/0!</v>
      </c>
      <c r="N95" s="94" t="e">
        <f>M95</f>
        <v>#DIV/0!</v>
      </c>
      <c r="O95" s="95"/>
      <c r="P95" s="56"/>
      <c r="Q95" s="87"/>
    </row>
    <row r="96" spans="1:17" s="27" customFormat="1" ht="63.75" customHeight="1" thickBot="1" x14ac:dyDescent="0.3">
      <c r="A96" s="2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18" t="s">
        <v>21</v>
      </c>
      <c r="I96" s="18" t="s">
        <v>22</v>
      </c>
      <c r="J96" s="19" t="s">
        <v>23</v>
      </c>
      <c r="K96" s="20">
        <v>100</v>
      </c>
      <c r="L96" s="164">
        <v>100</v>
      </c>
      <c r="M96" s="22">
        <f t="shared" si="2"/>
        <v>100</v>
      </c>
      <c r="N96" s="23">
        <f>(M96+M97+M98)/3</f>
        <v>100</v>
      </c>
      <c r="O96" s="24">
        <f>(N96+N99)/2</f>
        <v>100</v>
      </c>
      <c r="P96" s="37"/>
      <c r="Q96" s="26"/>
    </row>
    <row r="97" spans="1:17" s="27" customFormat="1" ht="63.75" thickBot="1" x14ac:dyDescent="0.3">
      <c r="A97" s="28"/>
      <c r="B97" s="58"/>
      <c r="C97" s="30"/>
      <c r="D97" s="30"/>
      <c r="E97" s="30"/>
      <c r="F97" s="30"/>
      <c r="G97" s="30"/>
      <c r="H97" s="31" t="s">
        <v>21</v>
      </c>
      <c r="I97" s="18" t="s">
        <v>25</v>
      </c>
      <c r="J97" s="32" t="s">
        <v>23</v>
      </c>
      <c r="K97" s="33">
        <v>95</v>
      </c>
      <c r="L97" s="22">
        <v>97</v>
      </c>
      <c r="M97" s="22">
        <f t="shared" si="2"/>
        <v>100</v>
      </c>
      <c r="N97" s="98"/>
      <c r="O97" s="99"/>
      <c r="P97" s="37"/>
      <c r="Q97" s="26"/>
    </row>
    <row r="98" spans="1:17" s="27" customFormat="1" ht="78.75" x14ac:dyDescent="0.25">
      <c r="A98" s="28"/>
      <c r="B98" s="58"/>
      <c r="C98" s="30"/>
      <c r="D98" s="30"/>
      <c r="E98" s="30"/>
      <c r="F98" s="30"/>
      <c r="G98" s="30"/>
      <c r="H98" s="31" t="s">
        <v>21</v>
      </c>
      <c r="I98" s="18" t="s">
        <v>54</v>
      </c>
      <c r="J98" s="32" t="s">
        <v>23</v>
      </c>
      <c r="K98" s="33">
        <v>100</v>
      </c>
      <c r="L98" s="33">
        <v>100</v>
      </c>
      <c r="M98" s="22">
        <f t="shared" si="2"/>
        <v>100</v>
      </c>
      <c r="N98" s="100"/>
      <c r="O98" s="99"/>
      <c r="P98" s="37"/>
      <c r="Q98" s="26"/>
    </row>
    <row r="99" spans="1:17" s="27" customFormat="1" ht="32.25" thickBot="1" x14ac:dyDescent="0.3">
      <c r="A99" s="28"/>
      <c r="B99" s="66"/>
      <c r="C99" s="40"/>
      <c r="D99" s="40"/>
      <c r="E99" s="40"/>
      <c r="F99" s="40"/>
      <c r="G99" s="40"/>
      <c r="H99" s="41" t="s">
        <v>27</v>
      </c>
      <c r="I99" s="42" t="s">
        <v>28</v>
      </c>
      <c r="J99" s="43" t="s">
        <v>29</v>
      </c>
      <c r="K99" s="69">
        <v>137</v>
      </c>
      <c r="L99" s="70">
        <v>137</v>
      </c>
      <c r="M99" s="22">
        <f t="shared" si="2"/>
        <v>100</v>
      </c>
      <c r="N99" s="45">
        <f>M99</f>
        <v>100</v>
      </c>
      <c r="O99" s="101"/>
      <c r="P99" s="37"/>
      <c r="Q99" s="47"/>
    </row>
    <row r="100" spans="1:17" customFormat="1" ht="63.75" hidden="1" customHeight="1" thickBot="1" x14ac:dyDescent="0.3">
      <c r="A100" s="4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48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>IF(L101/K101*100&gt;100,100,L101/K101*100)</f>
        <v>#DIV/0!</v>
      </c>
      <c r="N101" s="88"/>
      <c r="O101" s="89"/>
      <c r="P101" s="56"/>
      <c r="Q101" s="83"/>
    </row>
    <row r="102" spans="1:17" customFormat="1" ht="79.5" hidden="1" customHeight="1" x14ac:dyDescent="0.25">
      <c r="A102" s="48"/>
      <c r="B102" s="58"/>
      <c r="C102" s="30"/>
      <c r="D102" s="30"/>
      <c r="E102" s="30"/>
      <c r="F102" s="30"/>
      <c r="G102" s="30"/>
      <c r="H102" s="84" t="s">
        <v>21</v>
      </c>
      <c r="I102" s="51" t="s">
        <v>54</v>
      </c>
      <c r="J102" s="85" t="s">
        <v>23</v>
      </c>
      <c r="K102" s="86"/>
      <c r="L102" s="86"/>
      <c r="M102" s="87" t="e">
        <f>IF(L102/K102*100&gt;100,100,L102/K102*100)</f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48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70"/>
      <c r="M103" s="94" t="e">
        <f>IF(L103/K103*100&gt;100,100,L103/K103*100)</f>
        <v>#DIV/0!</v>
      </c>
      <c r="N103" s="94" t="e">
        <f>M103</f>
        <v>#DIV/0!</v>
      </c>
      <c r="O103" s="95"/>
      <c r="P103" s="56"/>
      <c r="Q103" s="87"/>
    </row>
    <row r="104" spans="1:17" customFormat="1" ht="63.75" hidden="1" customHeight="1" thickBot="1" x14ac:dyDescent="0.3">
      <c r="A104" s="4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78" t="s">
        <v>21</v>
      </c>
      <c r="I104" s="51" t="s">
        <v>22</v>
      </c>
      <c r="J104" s="79" t="s">
        <v>23</v>
      </c>
      <c r="K104" s="80"/>
      <c r="L104" s="81"/>
      <c r="M104" s="81" t="e">
        <f>IF(K104/L104*100&gt;100,100,K104/L104*100)</f>
        <v>#DIV/0!</v>
      </c>
      <c r="N104" s="23" t="e">
        <f>(M104+M105+M106)/3</f>
        <v>#DIV/0!</v>
      </c>
      <c r="O104" s="82" t="e">
        <f>(N104+N107)/2</f>
        <v>#DIV/0!</v>
      </c>
      <c r="P104" s="56"/>
      <c r="Q104" s="83"/>
    </row>
    <row r="105" spans="1:17" customFormat="1" ht="63.75" hidden="1" customHeight="1" thickBot="1" x14ac:dyDescent="0.3">
      <c r="A105" s="48"/>
      <c r="B105" s="58"/>
      <c r="C105" s="30"/>
      <c r="D105" s="30"/>
      <c r="E105" s="30"/>
      <c r="F105" s="30"/>
      <c r="G105" s="30"/>
      <c r="H105" s="84" t="s">
        <v>21</v>
      </c>
      <c r="I105" s="51" t="s">
        <v>25</v>
      </c>
      <c r="J105" s="85" t="s">
        <v>23</v>
      </c>
      <c r="K105" s="86"/>
      <c r="L105" s="87"/>
      <c r="M105" s="87" t="e">
        <f>IF(L105/K105*100&gt;100,100,L105/K105*100)</f>
        <v>#DIV/0!</v>
      </c>
      <c r="N105" s="88"/>
      <c r="O105" s="89"/>
      <c r="P105" s="56"/>
      <c r="Q105" s="83"/>
    </row>
    <row r="106" spans="1:17" customFormat="1" ht="111" hidden="1" customHeight="1" x14ac:dyDescent="0.25">
      <c r="A106" s="48"/>
      <c r="B106" s="58"/>
      <c r="C106" s="30"/>
      <c r="D106" s="30"/>
      <c r="E106" s="30"/>
      <c r="F106" s="30"/>
      <c r="G106" s="30"/>
      <c r="H106" s="84" t="s">
        <v>21</v>
      </c>
      <c r="I106" s="51" t="s">
        <v>26</v>
      </c>
      <c r="J106" s="85" t="s">
        <v>23</v>
      </c>
      <c r="K106" s="86"/>
      <c r="L106" s="86"/>
      <c r="M106" s="87" t="e">
        <f>IF(L106/K106*100&gt;100,100,L106/K106*100)</f>
        <v>#DIV/0!</v>
      </c>
      <c r="N106" s="90"/>
      <c r="O106" s="89"/>
      <c r="P106" s="56"/>
      <c r="Q106" s="83"/>
    </row>
    <row r="107" spans="1:17" customFormat="1" ht="32.25" hidden="1" customHeight="1" thickBot="1" x14ac:dyDescent="0.3">
      <c r="A107" s="48"/>
      <c r="B107" s="66"/>
      <c r="C107" s="40"/>
      <c r="D107" s="40"/>
      <c r="E107" s="40"/>
      <c r="F107" s="40"/>
      <c r="G107" s="40"/>
      <c r="H107" s="92" t="s">
        <v>27</v>
      </c>
      <c r="I107" s="42" t="s">
        <v>28</v>
      </c>
      <c r="J107" s="93" t="s">
        <v>29</v>
      </c>
      <c r="K107" s="69"/>
      <c r="L107" s="70"/>
      <c r="M107" s="94" t="e">
        <f>IF(L107/K107*100&gt;100,100,L107/K107*100)</f>
        <v>#DIV/0!</v>
      </c>
      <c r="N107" s="94" t="e">
        <f>M107</f>
        <v>#DIV/0!</v>
      </c>
      <c r="O107" s="95"/>
      <c r="P107" s="56"/>
      <c r="Q107" s="87"/>
    </row>
    <row r="108" spans="1:17" customFormat="1" ht="63.75" hidden="1" customHeight="1" thickBot="1" x14ac:dyDescent="0.3">
      <c r="A108" s="4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78" t="s">
        <v>21</v>
      </c>
      <c r="I108" s="51" t="s">
        <v>22</v>
      </c>
      <c r="J108" s="79" t="s">
        <v>23</v>
      </c>
      <c r="K108" s="80"/>
      <c r="L108" s="81"/>
      <c r="M108" s="81" t="e">
        <f>IF(K108/L108*100&gt;100,100,K108/L108*100)</f>
        <v>#DIV/0!</v>
      </c>
      <c r="N108" s="23" t="e">
        <f>(M108+M109+M110)/3</f>
        <v>#DIV/0!</v>
      </c>
      <c r="O108" s="82" t="e">
        <f>(N108+N111)/2</f>
        <v>#DIV/0!</v>
      </c>
      <c r="P108" s="56"/>
      <c r="Q108" s="83"/>
    </row>
    <row r="109" spans="1:17" customFormat="1" ht="63.75" hidden="1" customHeight="1" thickBot="1" x14ac:dyDescent="0.3">
      <c r="A109" s="48"/>
      <c r="B109" s="58"/>
      <c r="C109" s="30"/>
      <c r="D109" s="30"/>
      <c r="E109" s="30"/>
      <c r="F109" s="30"/>
      <c r="G109" s="30"/>
      <c r="H109" s="84" t="s">
        <v>21</v>
      </c>
      <c r="I109" s="51" t="s">
        <v>25</v>
      </c>
      <c r="J109" s="85" t="s">
        <v>23</v>
      </c>
      <c r="K109" s="86"/>
      <c r="L109" s="87"/>
      <c r="M109" s="87" t="e">
        <f>IF(L109/K109*100&gt;100,100,L109/K109*100)</f>
        <v>#DIV/0!</v>
      </c>
      <c r="N109" s="88"/>
      <c r="O109" s="89"/>
      <c r="P109" s="56"/>
      <c r="Q109" s="83"/>
    </row>
    <row r="110" spans="1:17" customFormat="1" ht="111" hidden="1" customHeight="1" x14ac:dyDescent="0.25">
      <c r="A110" s="48"/>
      <c r="B110" s="58"/>
      <c r="C110" s="30"/>
      <c r="D110" s="30"/>
      <c r="E110" s="30"/>
      <c r="F110" s="30"/>
      <c r="G110" s="30"/>
      <c r="H110" s="84" t="s">
        <v>21</v>
      </c>
      <c r="I110" s="51" t="s">
        <v>26</v>
      </c>
      <c r="J110" s="85" t="s">
        <v>23</v>
      </c>
      <c r="K110" s="86"/>
      <c r="L110" s="86"/>
      <c r="M110" s="87" t="e">
        <f>IF(L110/K110*100&gt;100,100,L110/K110*100)</f>
        <v>#DIV/0!</v>
      </c>
      <c r="N110" s="90"/>
      <c r="O110" s="89"/>
      <c r="P110" s="56"/>
      <c r="Q110" s="83"/>
    </row>
    <row r="111" spans="1:17" customFormat="1" ht="32.25" hidden="1" customHeight="1" thickBot="1" x14ac:dyDescent="0.3">
      <c r="A111" s="48"/>
      <c r="B111" s="66"/>
      <c r="C111" s="40"/>
      <c r="D111" s="40"/>
      <c r="E111" s="40"/>
      <c r="F111" s="40"/>
      <c r="G111" s="40"/>
      <c r="H111" s="92" t="s">
        <v>27</v>
      </c>
      <c r="I111" s="42" t="s">
        <v>28</v>
      </c>
      <c r="J111" s="93" t="s">
        <v>29</v>
      </c>
      <c r="K111" s="69"/>
      <c r="L111" s="70"/>
      <c r="M111" s="94" t="e">
        <f>IF(L111/K111*100&gt;100,100,L111/K111*100)</f>
        <v>#DIV/0!</v>
      </c>
      <c r="N111" s="94" t="e">
        <f>M111</f>
        <v>#DIV/0!</v>
      </c>
      <c r="O111" s="95"/>
      <c r="P111" s="56"/>
      <c r="Q111" s="8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 t="shared" ref="M113:M119" si="3"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 t="shared" si="3"/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 t="shared" si="3"/>
        <v>#DIV/0!</v>
      </c>
      <c r="N115" s="94" t="e">
        <f>M115</f>
        <v>#DIV/0!</v>
      </c>
      <c r="O115" s="95"/>
      <c r="P115" s="56"/>
      <c r="Q115" s="87"/>
    </row>
    <row r="116" spans="1:17" s="27" customFormat="1" ht="63.75" customHeight="1" thickBot="1" x14ac:dyDescent="0.3">
      <c r="A116" s="2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18" t="s">
        <v>21</v>
      </c>
      <c r="I116" s="18" t="s">
        <v>22</v>
      </c>
      <c r="J116" s="19" t="s">
        <v>23</v>
      </c>
      <c r="K116" s="20">
        <v>100</v>
      </c>
      <c r="L116" s="164">
        <v>100</v>
      </c>
      <c r="M116" s="22">
        <f t="shared" si="3"/>
        <v>100</v>
      </c>
      <c r="N116" s="23">
        <f>(M116+M117+M118)/3</f>
        <v>100</v>
      </c>
      <c r="O116" s="24">
        <f>(N116+N119)/2</f>
        <v>100</v>
      </c>
      <c r="P116" s="37"/>
      <c r="Q116" s="26"/>
    </row>
    <row r="117" spans="1:17" s="27" customFormat="1" ht="63.75" thickBot="1" x14ac:dyDescent="0.3">
      <c r="A117" s="28"/>
      <c r="B117" s="58"/>
      <c r="C117" s="30"/>
      <c r="D117" s="30"/>
      <c r="E117" s="30"/>
      <c r="F117" s="30"/>
      <c r="G117" s="30"/>
      <c r="H117" s="31" t="s">
        <v>21</v>
      </c>
      <c r="I117" s="18" t="s">
        <v>25</v>
      </c>
      <c r="J117" s="32" t="s">
        <v>23</v>
      </c>
      <c r="K117" s="33">
        <v>95</v>
      </c>
      <c r="L117" s="22">
        <v>96.9</v>
      </c>
      <c r="M117" s="22">
        <f t="shared" si="3"/>
        <v>100</v>
      </c>
      <c r="N117" s="98"/>
      <c r="O117" s="99"/>
      <c r="P117" s="37"/>
      <c r="Q117" s="26"/>
    </row>
    <row r="118" spans="1:17" s="27" customFormat="1" ht="78.75" x14ac:dyDescent="0.25">
      <c r="A118" s="28"/>
      <c r="B118" s="58"/>
      <c r="C118" s="30"/>
      <c r="D118" s="30"/>
      <c r="E118" s="30"/>
      <c r="F118" s="30"/>
      <c r="G118" s="30"/>
      <c r="H118" s="31" t="s">
        <v>21</v>
      </c>
      <c r="I118" s="18" t="s">
        <v>54</v>
      </c>
      <c r="J118" s="32" t="s">
        <v>23</v>
      </c>
      <c r="K118" s="33">
        <v>100</v>
      </c>
      <c r="L118" s="33">
        <v>100</v>
      </c>
      <c r="M118" s="22">
        <f t="shared" si="3"/>
        <v>100</v>
      </c>
      <c r="N118" s="100"/>
      <c r="O118" s="99"/>
      <c r="P118" s="37"/>
      <c r="Q118" s="26"/>
    </row>
    <row r="119" spans="1:17" s="27" customFormat="1" ht="31.5" customHeight="1" thickBot="1" x14ac:dyDescent="0.3">
      <c r="A119" s="28"/>
      <c r="B119" s="66"/>
      <c r="C119" s="40"/>
      <c r="D119" s="40"/>
      <c r="E119" s="40"/>
      <c r="F119" s="40"/>
      <c r="G119" s="40"/>
      <c r="H119" s="41" t="s">
        <v>27</v>
      </c>
      <c r="I119" s="42" t="s">
        <v>28</v>
      </c>
      <c r="J119" s="43" t="s">
        <v>29</v>
      </c>
      <c r="K119" s="69">
        <v>303</v>
      </c>
      <c r="L119" s="70">
        <v>303</v>
      </c>
      <c r="M119" s="22">
        <f t="shared" si="3"/>
        <v>100</v>
      </c>
      <c r="N119" s="45">
        <f>M119</f>
        <v>100</v>
      </c>
      <c r="O119" s="101"/>
      <c r="P119" s="37"/>
      <c r="Q119" s="47"/>
    </row>
    <row r="120" spans="1:17" customFormat="1" ht="63.75" hidden="1" customHeight="1" thickBot="1" x14ac:dyDescent="0.3">
      <c r="A120" s="4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78" t="s">
        <v>21</v>
      </c>
      <c r="I120" s="51" t="s">
        <v>22</v>
      </c>
      <c r="J120" s="79" t="s">
        <v>23</v>
      </c>
      <c r="K120" s="80"/>
      <c r="L120" s="81"/>
      <c r="M120" s="81" t="e">
        <f>IF(K120/L120*100&gt;100,100,K120/L120*100)</f>
        <v>#DIV/0!</v>
      </c>
      <c r="N120" s="23" t="e">
        <f>(M120+M121+M122)/3</f>
        <v>#DIV/0!</v>
      </c>
      <c r="O120" s="82" t="e">
        <f>(N120+N123)/2</f>
        <v>#DIV/0!</v>
      </c>
      <c r="P120" s="56"/>
      <c r="Q120" s="83"/>
    </row>
    <row r="121" spans="1:17" customFormat="1" ht="63.75" hidden="1" customHeight="1" thickBot="1" x14ac:dyDescent="0.3">
      <c r="A121" s="48"/>
      <c r="B121" s="58"/>
      <c r="C121" s="30"/>
      <c r="D121" s="30"/>
      <c r="E121" s="30"/>
      <c r="F121" s="30"/>
      <c r="G121" s="30"/>
      <c r="H121" s="84" t="s">
        <v>21</v>
      </c>
      <c r="I121" s="51" t="s">
        <v>25</v>
      </c>
      <c r="J121" s="85" t="s">
        <v>23</v>
      </c>
      <c r="K121" s="86"/>
      <c r="L121" s="87"/>
      <c r="M121" s="87" t="e">
        <f>IF(L121/K121*100&gt;100,100,L121/K121*100)</f>
        <v>#DIV/0!</v>
      </c>
      <c r="N121" s="88"/>
      <c r="O121" s="89"/>
      <c r="P121" s="56"/>
      <c r="Q121" s="83"/>
    </row>
    <row r="122" spans="1:17" customFormat="1" ht="79.5" hidden="1" customHeight="1" x14ac:dyDescent="0.25">
      <c r="A122" s="48"/>
      <c r="B122" s="58"/>
      <c r="C122" s="30"/>
      <c r="D122" s="30"/>
      <c r="E122" s="30"/>
      <c r="F122" s="30"/>
      <c r="G122" s="30"/>
      <c r="H122" s="84" t="s">
        <v>21</v>
      </c>
      <c r="I122" s="51" t="s">
        <v>54</v>
      </c>
      <c r="J122" s="85" t="s">
        <v>23</v>
      </c>
      <c r="K122" s="86"/>
      <c r="L122" s="86"/>
      <c r="M122" s="87" t="e">
        <f>IF(L122/K122*100&gt;100,100,L122/K122*100)</f>
        <v>#DIV/0!</v>
      </c>
      <c r="N122" s="90"/>
      <c r="O122" s="89"/>
      <c r="P122" s="56"/>
      <c r="Q122" s="83"/>
    </row>
    <row r="123" spans="1:17" customFormat="1" ht="32.25" hidden="1" customHeight="1" thickBot="1" x14ac:dyDescent="0.3">
      <c r="A123" s="48"/>
      <c r="B123" s="66"/>
      <c r="C123" s="40"/>
      <c r="D123" s="40"/>
      <c r="E123" s="40"/>
      <c r="F123" s="40"/>
      <c r="G123" s="40"/>
      <c r="H123" s="92" t="s">
        <v>27</v>
      </c>
      <c r="I123" s="42" t="s">
        <v>28</v>
      </c>
      <c r="J123" s="93" t="s">
        <v>29</v>
      </c>
      <c r="K123" s="69"/>
      <c r="L123" s="70"/>
      <c r="M123" s="94" t="e">
        <f>IF(L123/K123*100&gt;100,100,L123/K123*100)</f>
        <v>#DIV/0!</v>
      </c>
      <c r="N123" s="94" t="e">
        <f>M123</f>
        <v>#DIV/0!</v>
      </c>
      <c r="O123" s="95"/>
      <c r="P123" s="56"/>
      <c r="Q123" s="87"/>
    </row>
    <row r="124" spans="1:17" customFormat="1" ht="63.75" hidden="1" customHeight="1" thickBot="1" x14ac:dyDescent="0.3">
      <c r="A124" s="4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48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48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48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hidden="1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hidden="1" customHeight="1" thickBot="1" x14ac:dyDescent="0.3">
      <c r="A140" s="4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/>
      <c r="L140" s="81"/>
      <c r="M140" s="81" t="e">
        <f>IF(K140/L140*100&gt;100,100,K140/L140*100)</f>
        <v>#DIV/0!</v>
      </c>
      <c r="N140" s="23" t="e">
        <f>(M140+M141+M142)/3</f>
        <v>#DIV/0!</v>
      </c>
      <c r="O140" s="82" t="e">
        <f>(N140+N143)/2</f>
        <v>#DIV/0!</v>
      </c>
      <c r="P140" s="56"/>
      <c r="Q140" s="83"/>
    </row>
    <row r="141" spans="1:17" customFormat="1" ht="63.75" hidden="1" customHeight="1" thickBot="1" x14ac:dyDescent="0.3">
      <c r="A141" s="48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/>
      <c r="L141" s="87"/>
      <c r="M141" s="87" t="e">
        <f>IF(L141/K141*100&gt;100,100,L141/K141*100)</f>
        <v>#DIV/0!</v>
      </c>
      <c r="N141" s="88"/>
      <c r="O141" s="89"/>
      <c r="P141" s="56"/>
      <c r="Q141" s="83"/>
    </row>
    <row r="142" spans="1:17" customFormat="1" ht="111" hidden="1" customHeight="1" x14ac:dyDescent="0.25">
      <c r="A142" s="48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/>
      <c r="L142" s="86"/>
      <c r="M142" s="87" t="e">
        <f>IF(L142/K142*100&gt;100,100,L142/K142*100)</f>
        <v>#DIV/0!</v>
      </c>
      <c r="N142" s="90"/>
      <c r="O142" s="89"/>
      <c r="P142" s="56"/>
      <c r="Q142" s="83"/>
    </row>
    <row r="143" spans="1:17" customFormat="1" ht="32.25" hidden="1" customHeight="1" thickBot="1" x14ac:dyDescent="0.3">
      <c r="A143" s="48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/>
      <c r="L143" s="70"/>
      <c r="M143" s="94" t="e">
        <f>IF(L143/K143*100&gt;100,100,L143/K143*100)</f>
        <v>#DIV/0!</v>
      </c>
      <c r="N143" s="94" t="e">
        <f>M143</f>
        <v>#DIV/0!</v>
      </c>
      <c r="O143" s="95"/>
      <c r="P143" s="56"/>
      <c r="Q143" s="87"/>
    </row>
    <row r="144" spans="1:17" customFormat="1" ht="63.75" hidden="1" customHeight="1" thickBot="1" x14ac:dyDescent="0.3">
      <c r="A144" s="4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48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48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48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4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48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48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48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s="27" customFormat="1" ht="63.75" customHeight="1" thickBot="1" x14ac:dyDescent="0.3">
      <c r="A156" s="2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18" t="s">
        <v>21</v>
      </c>
      <c r="I156" s="18" t="s">
        <v>22</v>
      </c>
      <c r="J156" s="19" t="s">
        <v>23</v>
      </c>
      <c r="K156" s="20">
        <v>100</v>
      </c>
      <c r="L156" s="164">
        <v>100</v>
      </c>
      <c r="M156" s="22">
        <f t="shared" ref="M156:M163" si="4">IF(L156/K156*100&gt;100,100,L156/K156*100)</f>
        <v>100</v>
      </c>
      <c r="N156" s="23">
        <f>(M156+M157+M158)/3</f>
        <v>100</v>
      </c>
      <c r="O156" s="24">
        <f>(N156+N159)/2</f>
        <v>100</v>
      </c>
      <c r="P156" s="37"/>
      <c r="Q156" s="26"/>
    </row>
    <row r="157" spans="1:17" s="27" customFormat="1" ht="63.75" customHeight="1" thickBot="1" x14ac:dyDescent="0.3">
      <c r="A157" s="28"/>
      <c r="B157" s="58"/>
      <c r="C157" s="30"/>
      <c r="D157" s="30"/>
      <c r="E157" s="30"/>
      <c r="F157" s="30"/>
      <c r="G157" s="30"/>
      <c r="H157" s="31" t="s">
        <v>21</v>
      </c>
      <c r="I157" s="18" t="s">
        <v>25</v>
      </c>
      <c r="J157" s="32" t="s">
        <v>23</v>
      </c>
      <c r="K157" s="33">
        <v>100</v>
      </c>
      <c r="L157" s="22">
        <v>100</v>
      </c>
      <c r="M157" s="22">
        <f t="shared" si="4"/>
        <v>100</v>
      </c>
      <c r="N157" s="98"/>
      <c r="O157" s="99"/>
      <c r="P157" s="37"/>
      <c r="Q157" s="26"/>
    </row>
    <row r="158" spans="1:17" s="27" customFormat="1" ht="111" customHeight="1" x14ac:dyDescent="0.25">
      <c r="A158" s="28"/>
      <c r="B158" s="58"/>
      <c r="C158" s="30"/>
      <c r="D158" s="30"/>
      <c r="E158" s="30"/>
      <c r="F158" s="30"/>
      <c r="G158" s="30"/>
      <c r="H158" s="31" t="s">
        <v>21</v>
      </c>
      <c r="I158" s="18" t="s">
        <v>26</v>
      </c>
      <c r="J158" s="32" t="s">
        <v>23</v>
      </c>
      <c r="K158" s="33">
        <v>100</v>
      </c>
      <c r="L158" s="33">
        <v>100</v>
      </c>
      <c r="M158" s="22">
        <f t="shared" si="4"/>
        <v>100</v>
      </c>
      <c r="N158" s="100"/>
      <c r="O158" s="99"/>
      <c r="P158" s="37"/>
      <c r="Q158" s="26"/>
    </row>
    <row r="159" spans="1:17" s="27" customFormat="1" ht="32.25" customHeight="1" thickBot="1" x14ac:dyDescent="0.3">
      <c r="A159" s="28"/>
      <c r="B159" s="66"/>
      <c r="C159" s="40"/>
      <c r="D159" s="40"/>
      <c r="E159" s="40"/>
      <c r="F159" s="40"/>
      <c r="G159" s="40"/>
      <c r="H159" s="41" t="s">
        <v>27</v>
      </c>
      <c r="I159" s="42" t="s">
        <v>28</v>
      </c>
      <c r="J159" s="43" t="s">
        <v>29</v>
      </c>
      <c r="K159" s="69">
        <v>4</v>
      </c>
      <c r="L159" s="70">
        <v>4</v>
      </c>
      <c r="M159" s="22">
        <f t="shared" si="4"/>
        <v>100</v>
      </c>
      <c r="N159" s="45">
        <f>M159</f>
        <v>100</v>
      </c>
      <c r="O159" s="101"/>
      <c r="P159" s="37"/>
      <c r="Q159" s="47"/>
    </row>
    <row r="160" spans="1:17" s="27" customFormat="1" ht="63.75" customHeight="1" thickBot="1" x14ac:dyDescent="0.3">
      <c r="A160" s="2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18" t="s">
        <v>21</v>
      </c>
      <c r="I160" s="18" t="s">
        <v>22</v>
      </c>
      <c r="J160" s="19" t="s">
        <v>23</v>
      </c>
      <c r="K160" s="20">
        <v>100</v>
      </c>
      <c r="L160" s="164">
        <v>100</v>
      </c>
      <c r="M160" s="22">
        <f t="shared" si="4"/>
        <v>100</v>
      </c>
      <c r="N160" s="23">
        <f>(M160+M161+M162)/3</f>
        <v>100</v>
      </c>
      <c r="O160" s="24">
        <f>(N160+N163)/2</f>
        <v>100</v>
      </c>
      <c r="P160" s="37"/>
      <c r="Q160" s="26"/>
    </row>
    <row r="161" spans="1:17" s="27" customFormat="1" ht="63.75" thickBot="1" x14ac:dyDescent="0.3">
      <c r="A161" s="28"/>
      <c r="B161" s="58"/>
      <c r="C161" s="30"/>
      <c r="D161" s="30"/>
      <c r="E161" s="30"/>
      <c r="F161" s="30"/>
      <c r="G161" s="30"/>
      <c r="H161" s="31" t="s">
        <v>21</v>
      </c>
      <c r="I161" s="18" t="s">
        <v>25</v>
      </c>
      <c r="J161" s="32" t="s">
        <v>23</v>
      </c>
      <c r="K161" s="33">
        <v>100</v>
      </c>
      <c r="L161" s="22">
        <v>100</v>
      </c>
      <c r="M161" s="22">
        <f t="shared" si="4"/>
        <v>100</v>
      </c>
      <c r="N161" s="98"/>
      <c r="O161" s="99"/>
      <c r="P161" s="37"/>
      <c r="Q161" s="26"/>
    </row>
    <row r="162" spans="1:17" s="27" customFormat="1" ht="49.5" customHeight="1" x14ac:dyDescent="0.25">
      <c r="A162" s="28"/>
      <c r="B162" s="58"/>
      <c r="C162" s="30"/>
      <c r="D162" s="30"/>
      <c r="E162" s="30"/>
      <c r="F162" s="30"/>
      <c r="G162" s="30"/>
      <c r="H162" s="31" t="s">
        <v>21</v>
      </c>
      <c r="I162" s="18" t="s">
        <v>97</v>
      </c>
      <c r="J162" s="32" t="s">
        <v>23</v>
      </c>
      <c r="K162" s="33">
        <v>100</v>
      </c>
      <c r="L162" s="33">
        <v>100</v>
      </c>
      <c r="M162" s="22">
        <f t="shared" si="4"/>
        <v>100</v>
      </c>
      <c r="N162" s="100"/>
      <c r="O162" s="99"/>
      <c r="P162" s="37"/>
      <c r="Q162" s="26"/>
    </row>
    <row r="163" spans="1:17" s="27" customFormat="1" ht="32.25" thickBot="1" x14ac:dyDescent="0.3">
      <c r="A163" s="28"/>
      <c r="B163" s="66"/>
      <c r="C163" s="40"/>
      <c r="D163" s="40"/>
      <c r="E163" s="40"/>
      <c r="F163" s="40"/>
      <c r="G163" s="40"/>
      <c r="H163" s="41" t="s">
        <v>27</v>
      </c>
      <c r="I163" s="42" t="s">
        <v>28</v>
      </c>
      <c r="J163" s="43" t="s">
        <v>29</v>
      </c>
      <c r="K163" s="69">
        <v>96</v>
      </c>
      <c r="L163" s="70">
        <v>96</v>
      </c>
      <c r="M163" s="22">
        <f t="shared" si="4"/>
        <v>100</v>
      </c>
      <c r="N163" s="45">
        <f>M163</f>
        <v>100</v>
      </c>
      <c r="O163" s="101"/>
      <c r="P163" s="37"/>
      <c r="Q163" s="47"/>
    </row>
    <row r="164" spans="1:17" customFormat="1" ht="63.75" hidden="1" customHeight="1" thickBot="1" x14ac:dyDescent="0.3">
      <c r="A164" s="4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78" t="s">
        <v>21</v>
      </c>
      <c r="I164" s="51" t="s">
        <v>22</v>
      </c>
      <c r="J164" s="79" t="s">
        <v>23</v>
      </c>
      <c r="K164" s="80"/>
      <c r="L164" s="81"/>
      <c r="M164" s="81" t="e">
        <f>IF(K164/L164*100&gt;100,100,K164/L164*100)</f>
        <v>#DIV/0!</v>
      </c>
      <c r="N164" s="23" t="e">
        <f>(M164+M165+M166)/3</f>
        <v>#DIV/0!</v>
      </c>
      <c r="O164" s="82" t="e">
        <f>(N164+N167)/2</f>
        <v>#DIV/0!</v>
      </c>
      <c r="P164" s="56"/>
      <c r="Q164" s="83"/>
    </row>
    <row r="165" spans="1:17" customFormat="1" ht="63.75" hidden="1" customHeight="1" thickBot="1" x14ac:dyDescent="0.3">
      <c r="A165" s="48"/>
      <c r="B165" s="58"/>
      <c r="C165" s="30"/>
      <c r="D165" s="30"/>
      <c r="E165" s="30"/>
      <c r="F165" s="30"/>
      <c r="G165" s="30"/>
      <c r="H165" s="84" t="s">
        <v>21</v>
      </c>
      <c r="I165" s="51" t="s">
        <v>25</v>
      </c>
      <c r="J165" s="85" t="s">
        <v>23</v>
      </c>
      <c r="K165" s="86"/>
      <c r="L165" s="87"/>
      <c r="M165" s="87" t="e">
        <f>IF(L165/K165*100&gt;100,100,L165/K165*100)</f>
        <v>#DIV/0!</v>
      </c>
      <c r="N165" s="88"/>
      <c r="O165" s="89"/>
      <c r="P165" s="56"/>
      <c r="Q165" s="83"/>
    </row>
    <row r="166" spans="1:17" customFormat="1" ht="111" hidden="1" customHeight="1" x14ac:dyDescent="0.25">
      <c r="A166" s="48"/>
      <c r="B166" s="58"/>
      <c r="C166" s="30"/>
      <c r="D166" s="30"/>
      <c r="E166" s="30"/>
      <c r="F166" s="30"/>
      <c r="G166" s="30"/>
      <c r="H166" s="84" t="s">
        <v>21</v>
      </c>
      <c r="I166" s="51" t="s">
        <v>26</v>
      </c>
      <c r="J166" s="85" t="s">
        <v>23</v>
      </c>
      <c r="K166" s="86"/>
      <c r="L166" s="86"/>
      <c r="M166" s="87" t="e">
        <f>IF(L166/K166*100&gt;100,100,L166/K166*100)</f>
        <v>#DIV/0!</v>
      </c>
      <c r="N166" s="90"/>
      <c r="O166" s="89"/>
      <c r="P166" s="56"/>
      <c r="Q166" s="83"/>
    </row>
    <row r="167" spans="1:17" customFormat="1" ht="32.25" hidden="1" customHeight="1" thickBot="1" x14ac:dyDescent="0.3">
      <c r="A167" s="48"/>
      <c r="B167" s="66"/>
      <c r="C167" s="40"/>
      <c r="D167" s="40"/>
      <c r="E167" s="40"/>
      <c r="F167" s="40"/>
      <c r="G167" s="40"/>
      <c r="H167" s="92" t="s">
        <v>27</v>
      </c>
      <c r="I167" s="42" t="s">
        <v>28</v>
      </c>
      <c r="J167" s="93" t="s">
        <v>29</v>
      </c>
      <c r="K167" s="69"/>
      <c r="L167" s="70"/>
      <c r="M167" s="94" t="e">
        <f>IF(L167/K167*100&gt;100,100,L167/K167*100)</f>
        <v>#DIV/0!</v>
      </c>
      <c r="N167" s="94" t="e">
        <f>M167</f>
        <v>#DIV/0!</v>
      </c>
      <c r="O167" s="95"/>
      <c r="P167" s="56"/>
      <c r="Q167" s="87"/>
    </row>
    <row r="168" spans="1:17" customFormat="1" ht="63.75" hidden="1" customHeight="1" thickBot="1" x14ac:dyDescent="0.3">
      <c r="A168" s="4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/>
      <c r="L168" s="81"/>
      <c r="M168" s="81" t="e">
        <f>IF(K168/L168*100&gt;100,100,K168/L168*100)</f>
        <v>#DIV/0!</v>
      </c>
      <c r="N168" s="23" t="e">
        <f>(M168+M169+M170)/3</f>
        <v>#DIV/0!</v>
      </c>
      <c r="O168" s="82" t="e">
        <f>(N168+N171)/2</f>
        <v>#DIV/0!</v>
      </c>
      <c r="P168" s="56"/>
      <c r="Q168" s="83"/>
    </row>
    <row r="169" spans="1:17" customFormat="1" ht="63.75" hidden="1" customHeight="1" thickBot="1" x14ac:dyDescent="0.3">
      <c r="A169" s="48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/>
      <c r="L169" s="87"/>
      <c r="M169" s="87" t="e">
        <f>IF(L169/K169*100&gt;100,100,L169/K169*100)</f>
        <v>#DIV/0!</v>
      </c>
      <c r="N169" s="88"/>
      <c r="O169" s="89"/>
      <c r="P169" s="56"/>
      <c r="Q169" s="83"/>
    </row>
    <row r="170" spans="1:17" customFormat="1" ht="111" hidden="1" customHeight="1" x14ac:dyDescent="0.25">
      <c r="A170" s="48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/>
      <c r="L170" s="86"/>
      <c r="M170" s="87" t="e">
        <f>IF(L170/K170*100&gt;100,100,L170/K170*100)</f>
        <v>#DIV/0!</v>
      </c>
      <c r="N170" s="90"/>
      <c r="O170" s="89"/>
      <c r="P170" s="56"/>
      <c r="Q170" s="83"/>
    </row>
    <row r="171" spans="1:17" customFormat="1" ht="32.25" hidden="1" customHeight="1" thickBot="1" x14ac:dyDescent="0.3">
      <c r="A171" s="48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/>
      <c r="L171" s="70"/>
      <c r="M171" s="94" t="e">
        <f>IF(L171/K171*100&gt;100,100,L171/K171*100)</f>
        <v>#DIV/0!</v>
      </c>
      <c r="N171" s="94" t="e">
        <f>M171</f>
        <v>#DIV/0!</v>
      </c>
      <c r="O171" s="95"/>
      <c r="P171" s="56"/>
      <c r="Q171" s="8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>IF(L174/K174*100&gt;100,100,L174/K174*100)</f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>IF(L175/K175*100&gt;100,100,L175/K175*100)</f>
        <v>#DIV/0!</v>
      </c>
      <c r="N175" s="94" t="e">
        <f>M175</f>
        <v>#DIV/0!</v>
      </c>
      <c r="O175" s="95"/>
      <c r="P175" s="56"/>
      <c r="Q175" s="87"/>
    </row>
    <row r="176" spans="1:17" customFormat="1" ht="63.75" customHeight="1" thickBot="1" x14ac:dyDescent="0.3">
      <c r="A176" s="4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78" t="s">
        <v>21</v>
      </c>
      <c r="I176" s="51" t="s">
        <v>22</v>
      </c>
      <c r="J176" s="79" t="s">
        <v>23</v>
      </c>
      <c r="K176" s="80">
        <v>100</v>
      </c>
      <c r="L176" s="81">
        <v>100</v>
      </c>
      <c r="M176" s="81">
        <f>IF(K176/L176*100&gt;100,100,K176/L176*100)</f>
        <v>100</v>
      </c>
      <c r="N176" s="23">
        <f>(M176+M177+M178)/3</f>
        <v>100</v>
      </c>
      <c r="O176" s="82">
        <f>(N176+N179)/2</f>
        <v>100</v>
      </c>
      <c r="P176" s="56"/>
      <c r="Q176" s="83"/>
    </row>
    <row r="177" spans="1:17" customFormat="1" ht="63.75" customHeight="1" thickBot="1" x14ac:dyDescent="0.3">
      <c r="A177" s="48"/>
      <c r="B177" s="58"/>
      <c r="C177" s="30"/>
      <c r="D177" s="30"/>
      <c r="E177" s="30"/>
      <c r="F177" s="30"/>
      <c r="G177" s="30"/>
      <c r="H177" s="84" t="s">
        <v>21</v>
      </c>
      <c r="I177" s="51" t="s">
        <v>25</v>
      </c>
      <c r="J177" s="85" t="s">
        <v>23</v>
      </c>
      <c r="K177" s="86">
        <v>100</v>
      </c>
      <c r="L177" s="87">
        <v>100</v>
      </c>
      <c r="M177" s="87">
        <f>IF(L177/K177*100&gt;100,100,L177/K177*100)</f>
        <v>100</v>
      </c>
      <c r="N177" s="88"/>
      <c r="O177" s="89"/>
      <c r="P177" s="56"/>
      <c r="Q177" s="83"/>
    </row>
    <row r="178" spans="1:17" customFormat="1" ht="111" customHeight="1" x14ac:dyDescent="0.25">
      <c r="A178" s="48"/>
      <c r="B178" s="58"/>
      <c r="C178" s="30"/>
      <c r="D178" s="30"/>
      <c r="E178" s="30"/>
      <c r="F178" s="30"/>
      <c r="G178" s="30"/>
      <c r="H178" s="84" t="s">
        <v>21</v>
      </c>
      <c r="I178" s="51" t="s">
        <v>26</v>
      </c>
      <c r="J178" s="85" t="s">
        <v>23</v>
      </c>
      <c r="K178" s="86">
        <v>100</v>
      </c>
      <c r="L178" s="86">
        <v>100</v>
      </c>
      <c r="M178" s="87">
        <f>IF(L178/K178*100&gt;100,100,L178/K178*100)</f>
        <v>100</v>
      </c>
      <c r="N178" s="90"/>
      <c r="O178" s="89"/>
      <c r="P178" s="56"/>
      <c r="Q178" s="83"/>
    </row>
    <row r="179" spans="1:17" customFormat="1" ht="32.25" customHeight="1" thickBot="1" x14ac:dyDescent="0.3">
      <c r="A179" s="48"/>
      <c r="B179" s="66"/>
      <c r="C179" s="40"/>
      <c r="D179" s="40"/>
      <c r="E179" s="40"/>
      <c r="F179" s="40"/>
      <c r="G179" s="40"/>
      <c r="H179" s="92" t="s">
        <v>27</v>
      </c>
      <c r="I179" s="42" t="s">
        <v>28</v>
      </c>
      <c r="J179" s="93" t="s">
        <v>29</v>
      </c>
      <c r="K179" s="69">
        <v>53</v>
      </c>
      <c r="L179" s="70">
        <v>53</v>
      </c>
      <c r="M179" s="94">
        <f>IF(L179/K179*100&gt;100,100,L179/K179*100)</f>
        <v>100</v>
      </c>
      <c r="N179" s="94">
        <f>M179</f>
        <v>100</v>
      </c>
      <c r="O179" s="95"/>
      <c r="P179" s="56"/>
      <c r="Q179" s="87"/>
    </row>
    <row r="180" spans="1:17" customFormat="1" ht="63.75" hidden="1" customHeight="1" thickBot="1" x14ac:dyDescent="0.3">
      <c r="A180" s="4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78" t="s">
        <v>21</v>
      </c>
      <c r="I180" s="51" t="s">
        <v>22</v>
      </c>
      <c r="J180" s="79" t="s">
        <v>23</v>
      </c>
      <c r="K180" s="80"/>
      <c r="L180" s="81"/>
      <c r="M180" s="81" t="e">
        <f>IF(K180/L180*100&gt;100,100,K180/L180*100)</f>
        <v>#DIV/0!</v>
      </c>
      <c r="N180" s="23" t="e">
        <f>(M180+M181+M182)/3</f>
        <v>#DIV/0!</v>
      </c>
      <c r="O180" s="82" t="e">
        <f>(N180+N183)/2</f>
        <v>#DIV/0!</v>
      </c>
      <c r="P180" s="56"/>
      <c r="Q180" s="83"/>
    </row>
    <row r="181" spans="1:17" customFormat="1" ht="63.75" hidden="1" customHeight="1" thickBot="1" x14ac:dyDescent="0.3">
      <c r="A181" s="48"/>
      <c r="B181" s="58"/>
      <c r="C181" s="30"/>
      <c r="D181" s="30"/>
      <c r="E181" s="30"/>
      <c r="F181" s="30"/>
      <c r="G181" s="30"/>
      <c r="H181" s="84" t="s">
        <v>21</v>
      </c>
      <c r="I181" s="51" t="s">
        <v>25</v>
      </c>
      <c r="J181" s="85" t="s">
        <v>23</v>
      </c>
      <c r="K181" s="86"/>
      <c r="L181" s="87"/>
      <c r="M181" s="87" t="e">
        <f>IF(L181/K181*100&gt;100,100,L181/K181*100)</f>
        <v>#DIV/0!</v>
      </c>
      <c r="N181" s="88"/>
      <c r="O181" s="89"/>
      <c r="P181" s="56"/>
      <c r="Q181" s="83"/>
    </row>
    <row r="182" spans="1:17" customFormat="1" ht="111" hidden="1" customHeight="1" x14ac:dyDescent="0.25">
      <c r="A182" s="48"/>
      <c r="B182" s="58"/>
      <c r="C182" s="30"/>
      <c r="D182" s="30"/>
      <c r="E182" s="30"/>
      <c r="F182" s="30"/>
      <c r="G182" s="30"/>
      <c r="H182" s="84" t="s">
        <v>21</v>
      </c>
      <c r="I182" s="51" t="s">
        <v>26</v>
      </c>
      <c r="J182" s="85" t="s">
        <v>23</v>
      </c>
      <c r="K182" s="86"/>
      <c r="L182" s="86"/>
      <c r="M182" s="87" t="e">
        <f>IF(L182/K182*100&gt;100,100,L182/K182*100)</f>
        <v>#DIV/0!</v>
      </c>
      <c r="N182" s="90"/>
      <c r="O182" s="89"/>
      <c r="P182" s="56"/>
      <c r="Q182" s="83"/>
    </row>
    <row r="183" spans="1:17" customFormat="1" ht="32.25" hidden="1" customHeight="1" thickBot="1" x14ac:dyDescent="0.3">
      <c r="A183" s="48"/>
      <c r="B183" s="66"/>
      <c r="C183" s="40"/>
      <c r="D183" s="40"/>
      <c r="E183" s="40"/>
      <c r="F183" s="40"/>
      <c r="G183" s="40"/>
      <c r="H183" s="92" t="s">
        <v>27</v>
      </c>
      <c r="I183" s="42" t="s">
        <v>28</v>
      </c>
      <c r="J183" s="93" t="s">
        <v>29</v>
      </c>
      <c r="K183" s="69"/>
      <c r="L183" s="70"/>
      <c r="M183" s="94" t="e">
        <f>IF(L183/K183*100&gt;100,100,L183/K183*100)</f>
        <v>#DIV/0!</v>
      </c>
      <c r="N183" s="94" t="e">
        <f>M183</f>
        <v>#DIV/0!</v>
      </c>
      <c r="O183" s="95"/>
      <c r="P183" s="56"/>
      <c r="Q183" s="87"/>
    </row>
    <row r="184" spans="1:17" customFormat="1" ht="63.75" hidden="1" customHeight="1" thickBot="1" x14ac:dyDescent="0.3">
      <c r="A184" s="4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48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 t="shared" ref="M185:M191" si="5"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48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 t="shared" si="5"/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48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 t="shared" si="5"/>
        <v>#DIV/0!</v>
      </c>
      <c r="N187" s="94" t="e">
        <f>M187</f>
        <v>#DIV/0!</v>
      </c>
      <c r="O187" s="95"/>
      <c r="P187" s="56"/>
      <c r="Q187" s="87"/>
    </row>
    <row r="188" spans="1:17" s="27" customFormat="1" ht="63.75" hidden="1" customHeight="1" thickBot="1" x14ac:dyDescent="0.3">
      <c r="A188" s="2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18" t="s">
        <v>21</v>
      </c>
      <c r="I188" s="18" t="s">
        <v>22</v>
      </c>
      <c r="J188" s="19" t="s">
        <v>23</v>
      </c>
      <c r="K188" s="102"/>
      <c r="L188" s="103"/>
      <c r="M188" s="47" t="e">
        <f t="shared" si="5"/>
        <v>#DIV/0!</v>
      </c>
      <c r="N188" s="104" t="e">
        <f>(M188+M189+M190)/3</f>
        <v>#DIV/0!</v>
      </c>
      <c r="O188" s="105" t="e">
        <f>(N188+N191)/2</f>
        <v>#DIV/0!</v>
      </c>
      <c r="P188" s="37"/>
      <c r="Q188" s="26"/>
    </row>
    <row r="189" spans="1:17" s="27" customFormat="1" ht="63.75" hidden="1" customHeight="1" thickBot="1" x14ac:dyDescent="0.3">
      <c r="A189" s="28"/>
      <c r="B189" s="58"/>
      <c r="C189" s="30"/>
      <c r="D189" s="30"/>
      <c r="E189" s="30"/>
      <c r="F189" s="30"/>
      <c r="G189" s="30"/>
      <c r="H189" s="31" t="s">
        <v>21</v>
      </c>
      <c r="I189" s="18" t="s">
        <v>25</v>
      </c>
      <c r="J189" s="32" t="s">
        <v>23</v>
      </c>
      <c r="K189" s="106"/>
      <c r="L189" s="47"/>
      <c r="M189" s="47" t="e">
        <f t="shared" si="5"/>
        <v>#DIV/0!</v>
      </c>
      <c r="N189" s="107"/>
      <c r="O189" s="108"/>
      <c r="P189" s="37"/>
      <c r="Q189" s="26"/>
    </row>
    <row r="190" spans="1:17" s="27" customFormat="1" ht="111" hidden="1" customHeight="1" x14ac:dyDescent="0.25">
      <c r="A190" s="28"/>
      <c r="B190" s="58"/>
      <c r="C190" s="30"/>
      <c r="D190" s="30"/>
      <c r="E190" s="30"/>
      <c r="F190" s="30"/>
      <c r="G190" s="30"/>
      <c r="H190" s="31" t="s">
        <v>21</v>
      </c>
      <c r="I190" s="18" t="s">
        <v>26</v>
      </c>
      <c r="J190" s="32" t="s">
        <v>23</v>
      </c>
      <c r="K190" s="106"/>
      <c r="L190" s="106"/>
      <c r="M190" s="47" t="e">
        <f t="shared" si="5"/>
        <v>#DIV/0!</v>
      </c>
      <c r="N190" s="109"/>
      <c r="O190" s="108"/>
      <c r="P190" s="37"/>
      <c r="Q190" s="26"/>
    </row>
    <row r="191" spans="1:17" s="27" customFormat="1" ht="32.25" hidden="1" customHeight="1" thickBot="1" x14ac:dyDescent="0.3">
      <c r="A191" s="28"/>
      <c r="B191" s="66"/>
      <c r="C191" s="40"/>
      <c r="D191" s="40"/>
      <c r="E191" s="40"/>
      <c r="F191" s="40"/>
      <c r="G191" s="40"/>
      <c r="H191" s="41" t="s">
        <v>27</v>
      </c>
      <c r="I191" s="42" t="s">
        <v>28</v>
      </c>
      <c r="J191" s="43" t="s">
        <v>29</v>
      </c>
      <c r="K191" s="110"/>
      <c r="L191" s="111"/>
      <c r="M191" s="47" t="e">
        <f t="shared" si="5"/>
        <v>#DIV/0!</v>
      </c>
      <c r="N191" s="112" t="e">
        <f>M191</f>
        <v>#DIV/0!</v>
      </c>
      <c r="O191" s="113"/>
      <c r="P191" s="37"/>
      <c r="Q191" s="47"/>
    </row>
    <row r="192" spans="1:17" customFormat="1" ht="79.5" hidden="1" customHeight="1" thickBot="1" x14ac:dyDescent="0.3">
      <c r="A192" s="4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36" t="s">
        <v>21</v>
      </c>
      <c r="I192" s="137" t="s">
        <v>106</v>
      </c>
      <c r="J192" s="138" t="s">
        <v>23</v>
      </c>
      <c r="K192" s="53"/>
      <c r="L192" s="53"/>
      <c r="M192" s="139" t="e">
        <f>IF(K192/L192*100&gt;100,100,K192/L192*100)</f>
        <v>#DIV/0!</v>
      </c>
      <c r="N192" s="118" t="e">
        <f>(M192+M193+M194)/3</f>
        <v>#DIV/0!</v>
      </c>
      <c r="O192" s="140" t="e">
        <f>(N192+N195)/2</f>
        <v>#DIV/0!</v>
      </c>
      <c r="P192" s="177"/>
      <c r="Q192" s="141"/>
    </row>
    <row r="193" spans="1:17" customFormat="1" ht="79.5" hidden="1" customHeight="1" thickBot="1" x14ac:dyDescent="0.3">
      <c r="A193" s="48"/>
      <c r="B193" s="121"/>
      <c r="C193" s="122"/>
      <c r="D193" s="122"/>
      <c r="E193" s="122"/>
      <c r="F193" s="122"/>
      <c r="G193" s="30"/>
      <c r="H193" s="142" t="s">
        <v>21</v>
      </c>
      <c r="I193" s="137" t="s">
        <v>107</v>
      </c>
      <c r="J193" s="143" t="s">
        <v>23</v>
      </c>
      <c r="K193" s="53"/>
      <c r="L193" s="53"/>
      <c r="M193" s="144" t="e">
        <f>IF(L193/K193*100&gt;100,100,L193/K193*100)</f>
        <v>#DIV/0!</v>
      </c>
      <c r="N193" s="145"/>
      <c r="O193" s="146"/>
      <c r="P193" s="177"/>
      <c r="Q193" s="141"/>
    </row>
    <row r="194" spans="1:17" customFormat="1" ht="63.75" hidden="1" customHeight="1" thickBot="1" x14ac:dyDescent="0.3">
      <c r="A194" s="48"/>
      <c r="B194" s="121"/>
      <c r="C194" s="122"/>
      <c r="D194" s="122"/>
      <c r="E194" s="122"/>
      <c r="F194" s="122"/>
      <c r="G194" s="30"/>
      <c r="H194" s="142" t="s">
        <v>21</v>
      </c>
      <c r="I194" s="137" t="s">
        <v>108</v>
      </c>
      <c r="J194" s="143" t="s">
        <v>23</v>
      </c>
      <c r="K194" s="53"/>
      <c r="L194" s="53"/>
      <c r="M194" s="144" t="e">
        <f>IF(L194/K194*100&gt;100,100,L194/K194*100)</f>
        <v>#DIV/0!</v>
      </c>
      <c r="N194" s="147"/>
      <c r="O194" s="146"/>
      <c r="P194" s="177"/>
      <c r="Q194" s="141"/>
    </row>
    <row r="195" spans="1:17" customFormat="1" ht="32.25" hidden="1" customHeight="1" thickBot="1" x14ac:dyDescent="0.3">
      <c r="A195" s="48"/>
      <c r="B195" s="128"/>
      <c r="C195" s="129"/>
      <c r="D195" s="129"/>
      <c r="E195" s="129"/>
      <c r="F195" s="129"/>
      <c r="G195" s="40"/>
      <c r="H195" s="148" t="s">
        <v>27</v>
      </c>
      <c r="I195" s="131" t="s">
        <v>109</v>
      </c>
      <c r="J195" s="149" t="s">
        <v>110</v>
      </c>
      <c r="K195" s="53"/>
      <c r="L195" s="53"/>
      <c r="M195" s="150" t="e">
        <f>IF(L195/K195*100&gt;100,100,L195/K195*100)</f>
        <v>#DIV/0!</v>
      </c>
      <c r="N195" s="150" t="e">
        <f>M195</f>
        <v>#DIV/0!</v>
      </c>
      <c r="O195" s="151"/>
      <c r="P195" s="177"/>
      <c r="Q195" s="144"/>
    </row>
    <row r="196" spans="1:17" s="27" customFormat="1" ht="79.5" customHeight="1" thickBot="1" x14ac:dyDescent="0.3">
      <c r="A196" s="2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17.2</v>
      </c>
      <c r="L196" s="20">
        <v>17.2</v>
      </c>
      <c r="M196" s="22">
        <f t="shared" ref="M196:M227" si="6">IF(L196/K196*100&gt;100,100,L196/K196*100)</f>
        <v>100</v>
      </c>
      <c r="N196" s="118">
        <f>(M196+M197+M198)/3</f>
        <v>100</v>
      </c>
      <c r="O196" s="119">
        <f>(N196+N199)/2</f>
        <v>96.671195652173907</v>
      </c>
      <c r="P196" s="175"/>
      <c r="Q196" s="120"/>
    </row>
    <row r="197" spans="1:17" s="27" customFormat="1" ht="79.5" thickBot="1" x14ac:dyDescent="0.3">
      <c r="A197" s="28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37</v>
      </c>
      <c r="L197" s="20">
        <v>37.799999999999997</v>
      </c>
      <c r="M197" s="22">
        <f t="shared" si="6"/>
        <v>100</v>
      </c>
      <c r="N197" s="125"/>
      <c r="O197" s="126"/>
      <c r="P197" s="175"/>
      <c r="Q197" s="120"/>
    </row>
    <row r="198" spans="1:17" s="27" customFormat="1" ht="63.75" thickBot="1" x14ac:dyDescent="0.3">
      <c r="A198" s="28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100</v>
      </c>
      <c r="L198" s="20">
        <v>100</v>
      </c>
      <c r="M198" s="22">
        <f t="shared" si="6"/>
        <v>100</v>
      </c>
      <c r="N198" s="127"/>
      <c r="O198" s="126"/>
      <c r="P198" s="175"/>
      <c r="Q198" s="120"/>
    </row>
    <row r="199" spans="1:17" s="27" customFormat="1" ht="32.25" thickBot="1" x14ac:dyDescent="0.3">
      <c r="A199" s="28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20">
        <v>14720</v>
      </c>
      <c r="L199" s="20">
        <v>13740</v>
      </c>
      <c r="M199" s="22">
        <f t="shared" si="6"/>
        <v>93.342391304347828</v>
      </c>
      <c r="N199" s="133">
        <f>M199</f>
        <v>93.342391304347828</v>
      </c>
      <c r="O199" s="134"/>
      <c r="P199" s="175"/>
      <c r="Q199" s="135"/>
    </row>
    <row r="200" spans="1:17" s="27" customFormat="1" ht="79.5" customHeight="1" thickBot="1" x14ac:dyDescent="0.3">
      <c r="A200" s="2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16" t="s">
        <v>21</v>
      </c>
      <c r="I200" s="116" t="s">
        <v>106</v>
      </c>
      <c r="J200" s="117" t="s">
        <v>23</v>
      </c>
      <c r="K200" s="20">
        <v>1.1000000000000001</v>
      </c>
      <c r="L200" s="20">
        <v>1.1000000000000001</v>
      </c>
      <c r="M200" s="22">
        <f t="shared" si="6"/>
        <v>100</v>
      </c>
      <c r="N200" s="118">
        <f>(M200+M201+M202)/3</f>
        <v>100</v>
      </c>
      <c r="O200" s="119">
        <f>(N200+N203)/2</f>
        <v>100</v>
      </c>
      <c r="P200" s="175"/>
      <c r="Q200" s="120"/>
    </row>
    <row r="201" spans="1:17" s="27" customFormat="1" ht="79.5" thickBot="1" x14ac:dyDescent="0.3">
      <c r="A201" s="28"/>
      <c r="B201" s="121"/>
      <c r="C201" s="122"/>
      <c r="D201" s="122"/>
      <c r="E201" s="122"/>
      <c r="F201" s="122"/>
      <c r="G201" s="30"/>
      <c r="H201" s="123" t="s">
        <v>21</v>
      </c>
      <c r="I201" s="116" t="s">
        <v>107</v>
      </c>
      <c r="J201" s="124" t="s">
        <v>23</v>
      </c>
      <c r="K201" s="20">
        <v>100</v>
      </c>
      <c r="L201" s="20">
        <v>100</v>
      </c>
      <c r="M201" s="22">
        <f t="shared" si="6"/>
        <v>100</v>
      </c>
      <c r="N201" s="125"/>
      <c r="O201" s="126"/>
      <c r="P201" s="175"/>
      <c r="Q201" s="120"/>
    </row>
    <row r="202" spans="1:17" s="27" customFormat="1" ht="63.75" thickBot="1" x14ac:dyDescent="0.3">
      <c r="A202" s="28"/>
      <c r="B202" s="121"/>
      <c r="C202" s="122"/>
      <c r="D202" s="122"/>
      <c r="E202" s="122"/>
      <c r="F202" s="122"/>
      <c r="G202" s="30"/>
      <c r="H202" s="123" t="s">
        <v>21</v>
      </c>
      <c r="I202" s="116" t="s">
        <v>108</v>
      </c>
      <c r="J202" s="124" t="s">
        <v>23</v>
      </c>
      <c r="K202" s="20">
        <v>100</v>
      </c>
      <c r="L202" s="20">
        <v>100</v>
      </c>
      <c r="M202" s="22">
        <f t="shared" si="6"/>
        <v>100</v>
      </c>
      <c r="N202" s="127"/>
      <c r="O202" s="126"/>
      <c r="P202" s="175"/>
      <c r="Q202" s="120"/>
    </row>
    <row r="203" spans="1:17" s="27" customFormat="1" ht="22.5" customHeight="1" thickBot="1" x14ac:dyDescent="0.3">
      <c r="A203" s="28"/>
      <c r="B203" s="128"/>
      <c r="C203" s="129"/>
      <c r="D203" s="129"/>
      <c r="E203" s="129"/>
      <c r="F203" s="129"/>
      <c r="G203" s="40"/>
      <c r="H203" s="130" t="s">
        <v>27</v>
      </c>
      <c r="I203" s="131" t="s">
        <v>109</v>
      </c>
      <c r="J203" s="132" t="s">
        <v>110</v>
      </c>
      <c r="K203" s="20">
        <v>160</v>
      </c>
      <c r="L203" s="20">
        <v>160</v>
      </c>
      <c r="M203" s="22">
        <f t="shared" si="6"/>
        <v>100</v>
      </c>
      <c r="N203" s="133">
        <f>M203</f>
        <v>100</v>
      </c>
      <c r="O203" s="134"/>
      <c r="P203" s="175"/>
      <c r="Q203" s="135"/>
    </row>
    <row r="204" spans="1:17" s="27" customFormat="1" ht="75.75" customHeight="1" thickBot="1" x14ac:dyDescent="0.3">
      <c r="A204" s="2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16" t="s">
        <v>21</v>
      </c>
      <c r="I204" s="116" t="s">
        <v>106</v>
      </c>
      <c r="J204" s="117" t="s">
        <v>23</v>
      </c>
      <c r="K204" s="20">
        <v>8.6</v>
      </c>
      <c r="L204" s="20">
        <v>8.6</v>
      </c>
      <c r="M204" s="22">
        <f t="shared" si="6"/>
        <v>100</v>
      </c>
      <c r="N204" s="118">
        <f>(M204+M205+M206)/3</f>
        <v>100</v>
      </c>
      <c r="O204" s="119">
        <f>(N204+N207)/2</f>
        <v>100</v>
      </c>
      <c r="P204" s="175"/>
      <c r="Q204" s="120"/>
    </row>
    <row r="205" spans="1:17" s="27" customFormat="1" ht="79.5" thickBot="1" x14ac:dyDescent="0.3">
      <c r="A205" s="28"/>
      <c r="B205" s="121"/>
      <c r="C205" s="122"/>
      <c r="D205" s="122"/>
      <c r="E205" s="122"/>
      <c r="F205" s="122"/>
      <c r="G205" s="30"/>
      <c r="H205" s="123" t="s">
        <v>21</v>
      </c>
      <c r="I205" s="116" t="s">
        <v>107</v>
      </c>
      <c r="J205" s="124" t="s">
        <v>23</v>
      </c>
      <c r="K205" s="20">
        <v>20</v>
      </c>
      <c r="L205" s="20">
        <v>21</v>
      </c>
      <c r="M205" s="22">
        <f t="shared" si="6"/>
        <v>100</v>
      </c>
      <c r="N205" s="125"/>
      <c r="O205" s="126"/>
      <c r="P205" s="175"/>
      <c r="Q205" s="120"/>
    </row>
    <row r="206" spans="1:17" s="27" customFormat="1" ht="63.75" thickBot="1" x14ac:dyDescent="0.3">
      <c r="A206" s="28"/>
      <c r="B206" s="121"/>
      <c r="C206" s="122"/>
      <c r="D206" s="122"/>
      <c r="E206" s="122"/>
      <c r="F206" s="122"/>
      <c r="G206" s="30"/>
      <c r="H206" s="123" t="s">
        <v>21</v>
      </c>
      <c r="I206" s="116" t="s">
        <v>108</v>
      </c>
      <c r="J206" s="124" t="s">
        <v>23</v>
      </c>
      <c r="K206" s="20">
        <v>100</v>
      </c>
      <c r="L206" s="20">
        <v>100</v>
      </c>
      <c r="M206" s="22">
        <f t="shared" si="6"/>
        <v>100</v>
      </c>
      <c r="N206" s="127"/>
      <c r="O206" s="126"/>
      <c r="P206" s="175"/>
      <c r="Q206" s="120"/>
    </row>
    <row r="207" spans="1:17" s="27" customFormat="1" ht="32.25" thickBot="1" x14ac:dyDescent="0.3">
      <c r="A207" s="28"/>
      <c r="B207" s="128"/>
      <c r="C207" s="129"/>
      <c r="D207" s="129"/>
      <c r="E207" s="129"/>
      <c r="F207" s="129"/>
      <c r="G207" s="40"/>
      <c r="H207" s="130" t="s">
        <v>27</v>
      </c>
      <c r="I207" s="131" t="s">
        <v>109</v>
      </c>
      <c r="J207" s="132" t="s">
        <v>110</v>
      </c>
      <c r="K207" s="20">
        <v>6160</v>
      </c>
      <c r="L207" s="20">
        <v>6174</v>
      </c>
      <c r="M207" s="22">
        <f t="shared" si="6"/>
        <v>100</v>
      </c>
      <c r="N207" s="133">
        <f>M207</f>
        <v>100</v>
      </c>
      <c r="O207" s="134"/>
      <c r="P207" s="175"/>
      <c r="Q207" s="135"/>
    </row>
    <row r="208" spans="1:17" s="27" customFormat="1" ht="79.5" customHeight="1" thickBot="1" x14ac:dyDescent="0.3">
      <c r="A208" s="2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16" t="s">
        <v>21</v>
      </c>
      <c r="I208" s="116" t="s">
        <v>106</v>
      </c>
      <c r="J208" s="117" t="s">
        <v>23</v>
      </c>
      <c r="K208" s="20">
        <v>3.4</v>
      </c>
      <c r="L208" s="20">
        <v>3.4</v>
      </c>
      <c r="M208" s="22">
        <f t="shared" si="6"/>
        <v>100</v>
      </c>
      <c r="N208" s="118">
        <f>(M208+M209+M210)/3</f>
        <v>100</v>
      </c>
      <c r="O208" s="119">
        <f>(N208+N211)/2</f>
        <v>99.465811965811966</v>
      </c>
      <c r="P208" s="175"/>
      <c r="Q208" s="120"/>
    </row>
    <row r="209" spans="1:17" s="27" customFormat="1" ht="79.5" thickBot="1" x14ac:dyDescent="0.3">
      <c r="A209" s="28"/>
      <c r="B209" s="121"/>
      <c r="C209" s="122"/>
      <c r="D209" s="122"/>
      <c r="E209" s="122"/>
      <c r="F209" s="122"/>
      <c r="G209" s="30"/>
      <c r="H209" s="123" t="s">
        <v>21</v>
      </c>
      <c r="I209" s="116" t="s">
        <v>107</v>
      </c>
      <c r="J209" s="124" t="s">
        <v>23</v>
      </c>
      <c r="K209" s="20">
        <v>10</v>
      </c>
      <c r="L209" s="20">
        <v>10</v>
      </c>
      <c r="M209" s="22">
        <f t="shared" si="6"/>
        <v>100</v>
      </c>
      <c r="N209" s="125"/>
      <c r="O209" s="126"/>
      <c r="P209" s="175"/>
      <c r="Q209" s="120"/>
    </row>
    <row r="210" spans="1:17" s="27" customFormat="1" ht="63.75" thickBot="1" x14ac:dyDescent="0.3">
      <c r="A210" s="28"/>
      <c r="B210" s="121"/>
      <c r="C210" s="122"/>
      <c r="D210" s="122"/>
      <c r="E210" s="122"/>
      <c r="F210" s="122"/>
      <c r="G210" s="30"/>
      <c r="H210" s="123" t="s">
        <v>21</v>
      </c>
      <c r="I210" s="116" t="s">
        <v>108</v>
      </c>
      <c r="J210" s="124" t="s">
        <v>23</v>
      </c>
      <c r="K210" s="20">
        <v>100</v>
      </c>
      <c r="L210" s="20">
        <v>100</v>
      </c>
      <c r="M210" s="22">
        <f t="shared" si="6"/>
        <v>100</v>
      </c>
      <c r="N210" s="127"/>
      <c r="O210" s="126"/>
      <c r="P210" s="175"/>
      <c r="Q210" s="120"/>
    </row>
    <row r="211" spans="1:17" s="27" customFormat="1" ht="32.25" thickBot="1" x14ac:dyDescent="0.3">
      <c r="A211" s="28"/>
      <c r="B211" s="128"/>
      <c r="C211" s="129"/>
      <c r="D211" s="129"/>
      <c r="E211" s="129"/>
      <c r="F211" s="129"/>
      <c r="G211" s="40"/>
      <c r="H211" s="130" t="s">
        <v>27</v>
      </c>
      <c r="I211" s="131" t="s">
        <v>109</v>
      </c>
      <c r="J211" s="132" t="s">
        <v>110</v>
      </c>
      <c r="K211" s="20">
        <v>2340</v>
      </c>
      <c r="L211" s="20">
        <v>2315</v>
      </c>
      <c r="M211" s="22">
        <f t="shared" si="6"/>
        <v>98.931623931623932</v>
      </c>
      <c r="N211" s="133">
        <f>M211</f>
        <v>98.931623931623932</v>
      </c>
      <c r="O211" s="134"/>
      <c r="P211" s="175"/>
      <c r="Q211" s="135"/>
    </row>
    <row r="212" spans="1:17" s="27" customFormat="1" ht="79.5" customHeight="1" thickBot="1" x14ac:dyDescent="0.3">
      <c r="A212" s="2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16" t="s">
        <v>21</v>
      </c>
      <c r="I212" s="116" t="s">
        <v>106</v>
      </c>
      <c r="J212" s="117" t="s">
        <v>23</v>
      </c>
      <c r="K212" s="20">
        <v>2.8</v>
      </c>
      <c r="L212" s="20">
        <v>2.9</v>
      </c>
      <c r="M212" s="22">
        <f t="shared" si="6"/>
        <v>100</v>
      </c>
      <c r="N212" s="118">
        <f>(M212+M213+M214)/3</f>
        <v>100</v>
      </c>
      <c r="O212" s="119">
        <f>(N212+N215)/2</f>
        <v>100</v>
      </c>
      <c r="P212" s="175"/>
      <c r="Q212" s="120"/>
    </row>
    <row r="213" spans="1:17" s="27" customFormat="1" ht="79.5" thickBot="1" x14ac:dyDescent="0.3">
      <c r="A213" s="28"/>
      <c r="B213" s="121"/>
      <c r="C213" s="122"/>
      <c r="D213" s="122"/>
      <c r="E213" s="122"/>
      <c r="F213" s="122"/>
      <c r="G213" s="30"/>
      <c r="H213" s="123" t="s">
        <v>21</v>
      </c>
      <c r="I213" s="116" t="s">
        <v>107</v>
      </c>
      <c r="J213" s="124" t="s">
        <v>23</v>
      </c>
      <c r="K213" s="20">
        <v>67</v>
      </c>
      <c r="L213" s="20">
        <v>67.599999999999994</v>
      </c>
      <c r="M213" s="22">
        <f t="shared" si="6"/>
        <v>100</v>
      </c>
      <c r="N213" s="125"/>
      <c r="O213" s="126"/>
      <c r="P213" s="175"/>
      <c r="Q213" s="120"/>
    </row>
    <row r="214" spans="1:17" s="27" customFormat="1" ht="63.75" thickBot="1" x14ac:dyDescent="0.3">
      <c r="A214" s="28"/>
      <c r="B214" s="121"/>
      <c r="C214" s="122"/>
      <c r="D214" s="122"/>
      <c r="E214" s="122"/>
      <c r="F214" s="122"/>
      <c r="G214" s="30"/>
      <c r="H214" s="123" t="s">
        <v>21</v>
      </c>
      <c r="I214" s="116" t="s">
        <v>108</v>
      </c>
      <c r="J214" s="124" t="s">
        <v>23</v>
      </c>
      <c r="K214" s="20">
        <v>100</v>
      </c>
      <c r="L214" s="20">
        <v>100</v>
      </c>
      <c r="M214" s="22">
        <f t="shared" si="6"/>
        <v>100</v>
      </c>
      <c r="N214" s="127"/>
      <c r="O214" s="126"/>
      <c r="P214" s="175"/>
      <c r="Q214" s="120"/>
    </row>
    <row r="215" spans="1:17" s="27" customFormat="1" ht="32.25" thickBot="1" x14ac:dyDescent="0.3">
      <c r="A215" s="28"/>
      <c r="B215" s="128"/>
      <c r="C215" s="129"/>
      <c r="D215" s="129"/>
      <c r="E215" s="129"/>
      <c r="F215" s="129"/>
      <c r="G215" s="40"/>
      <c r="H215" s="130" t="s">
        <v>27</v>
      </c>
      <c r="I215" s="131" t="s">
        <v>109</v>
      </c>
      <c r="J215" s="132" t="s">
        <v>110</v>
      </c>
      <c r="K215" s="20">
        <v>1680</v>
      </c>
      <c r="L215" s="20">
        <v>1726</v>
      </c>
      <c r="M215" s="22">
        <f t="shared" si="6"/>
        <v>100</v>
      </c>
      <c r="N215" s="133">
        <f>M215</f>
        <v>100</v>
      </c>
      <c r="O215" s="134"/>
      <c r="P215" s="175"/>
      <c r="Q215" s="135"/>
    </row>
    <row r="216" spans="1:17" s="27" customFormat="1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43</v>
      </c>
      <c r="L216" s="20">
        <v>43.1</v>
      </c>
      <c r="M216" s="22">
        <f t="shared" si="6"/>
        <v>100</v>
      </c>
      <c r="N216" s="118">
        <f>(M216+M217+M218)/3</f>
        <v>100</v>
      </c>
      <c r="O216" s="119">
        <f>(N216+N219)/2</f>
        <v>99.1383744855967</v>
      </c>
      <c r="P216" s="175"/>
      <c r="Q216" s="120"/>
    </row>
    <row r="217" spans="1:17" s="27" customFormat="1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95</v>
      </c>
      <c r="L217" s="20">
        <v>95.5</v>
      </c>
      <c r="M217" s="22">
        <f t="shared" si="6"/>
        <v>100</v>
      </c>
      <c r="N217" s="125"/>
      <c r="O217" s="126"/>
      <c r="P217" s="175"/>
      <c r="Q217" s="120"/>
    </row>
    <row r="218" spans="1:17" s="27" customFormat="1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60</v>
      </c>
      <c r="L218" s="20">
        <v>60</v>
      </c>
      <c r="M218" s="22">
        <f t="shared" si="6"/>
        <v>100</v>
      </c>
      <c r="N218" s="127"/>
      <c r="O218" s="126"/>
      <c r="P218" s="175"/>
      <c r="Q218" s="120"/>
    </row>
    <row r="219" spans="1:17" s="27" customFormat="1" ht="32.25" thickBot="1" x14ac:dyDescent="0.3">
      <c r="A219" s="28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20">
        <v>19440</v>
      </c>
      <c r="L219" s="20">
        <v>19105</v>
      </c>
      <c r="M219" s="22">
        <f t="shared" si="6"/>
        <v>98.276748971193413</v>
      </c>
      <c r="N219" s="133">
        <f>M219</f>
        <v>98.276748971193413</v>
      </c>
      <c r="O219" s="134"/>
      <c r="P219" s="175"/>
      <c r="Q219" s="135"/>
    </row>
    <row r="220" spans="1:17" s="27" customFormat="1" ht="79.5" customHeight="1" thickBot="1" x14ac:dyDescent="0.3">
      <c r="A220" s="28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16" t="s">
        <v>21</v>
      </c>
      <c r="I220" s="116" t="s">
        <v>106</v>
      </c>
      <c r="J220" s="117" t="s">
        <v>23</v>
      </c>
      <c r="K220" s="20">
        <v>4</v>
      </c>
      <c r="L220" s="20">
        <v>4</v>
      </c>
      <c r="M220" s="22">
        <f t="shared" si="6"/>
        <v>100</v>
      </c>
      <c r="N220" s="118">
        <f>(M220+M221+M222)/3</f>
        <v>100</v>
      </c>
      <c r="O220" s="119">
        <f>(N220+N223)/2</f>
        <v>100</v>
      </c>
      <c r="P220" s="175"/>
      <c r="Q220" s="120"/>
    </row>
    <row r="221" spans="1:17" s="27" customFormat="1" ht="79.5" thickBot="1" x14ac:dyDescent="0.3">
      <c r="A221" s="28"/>
      <c r="B221" s="121"/>
      <c r="C221" s="122"/>
      <c r="D221" s="122"/>
      <c r="E221" s="122"/>
      <c r="F221" s="122"/>
      <c r="G221" s="30"/>
      <c r="H221" s="123" t="s">
        <v>21</v>
      </c>
      <c r="I221" s="116" t="s">
        <v>107</v>
      </c>
      <c r="J221" s="124" t="s">
        <v>23</v>
      </c>
      <c r="K221" s="20">
        <v>14</v>
      </c>
      <c r="L221" s="20">
        <v>14.3</v>
      </c>
      <c r="M221" s="22">
        <f t="shared" si="6"/>
        <v>100</v>
      </c>
      <c r="N221" s="125"/>
      <c r="O221" s="126"/>
      <c r="P221" s="175"/>
      <c r="Q221" s="120"/>
    </row>
    <row r="222" spans="1:17" s="27" customFormat="1" ht="63.75" thickBot="1" x14ac:dyDescent="0.3">
      <c r="A222" s="28"/>
      <c r="B222" s="121"/>
      <c r="C222" s="122"/>
      <c r="D222" s="122"/>
      <c r="E222" s="122"/>
      <c r="F222" s="122"/>
      <c r="G222" s="30"/>
      <c r="H222" s="123" t="s">
        <v>21</v>
      </c>
      <c r="I222" s="116" t="s">
        <v>108</v>
      </c>
      <c r="J222" s="124" t="s">
        <v>23</v>
      </c>
      <c r="K222" s="20">
        <v>100</v>
      </c>
      <c r="L222" s="20">
        <v>100</v>
      </c>
      <c r="M222" s="22">
        <f t="shared" si="6"/>
        <v>100</v>
      </c>
      <c r="N222" s="127"/>
      <c r="O222" s="126"/>
      <c r="P222" s="175"/>
      <c r="Q222" s="120"/>
    </row>
    <row r="223" spans="1:17" s="27" customFormat="1" ht="32.25" thickBot="1" x14ac:dyDescent="0.3">
      <c r="A223" s="28"/>
      <c r="B223" s="128"/>
      <c r="C223" s="129"/>
      <c r="D223" s="129"/>
      <c r="E223" s="129"/>
      <c r="F223" s="129"/>
      <c r="G223" s="40"/>
      <c r="H223" s="130" t="s">
        <v>27</v>
      </c>
      <c r="I223" s="131" t="s">
        <v>109</v>
      </c>
      <c r="J223" s="132" t="s">
        <v>110</v>
      </c>
      <c r="K223" s="20">
        <v>1120</v>
      </c>
      <c r="L223" s="20">
        <v>1430</v>
      </c>
      <c r="M223" s="22">
        <f t="shared" si="6"/>
        <v>100</v>
      </c>
      <c r="N223" s="133">
        <f>M223</f>
        <v>100</v>
      </c>
      <c r="O223" s="134"/>
      <c r="P223" s="175"/>
      <c r="Q223" s="135"/>
    </row>
    <row r="224" spans="1:17" s="27" customFormat="1" ht="79.5" customHeight="1" thickBot="1" x14ac:dyDescent="0.3">
      <c r="A224" s="28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16" t="s">
        <v>21</v>
      </c>
      <c r="I224" s="116" t="s">
        <v>106</v>
      </c>
      <c r="J224" s="117" t="s">
        <v>23</v>
      </c>
      <c r="K224" s="20">
        <v>1</v>
      </c>
      <c r="L224" s="20">
        <v>1.1000000000000001</v>
      </c>
      <c r="M224" s="22">
        <f t="shared" si="6"/>
        <v>100</v>
      </c>
      <c r="N224" s="118">
        <f>(M224+M225+M226)/3</f>
        <v>100</v>
      </c>
      <c r="O224" s="119">
        <f>(N224+N227)/2</f>
        <v>100</v>
      </c>
      <c r="P224" s="175"/>
      <c r="Q224" s="120"/>
    </row>
    <row r="225" spans="1:17" s="27" customFormat="1" ht="79.5" thickBot="1" x14ac:dyDescent="0.3">
      <c r="A225" s="28"/>
      <c r="B225" s="121"/>
      <c r="C225" s="122"/>
      <c r="D225" s="122"/>
      <c r="E225" s="122"/>
      <c r="F225" s="122"/>
      <c r="G225" s="30"/>
      <c r="H225" s="123" t="s">
        <v>21</v>
      </c>
      <c r="I225" s="116" t="s">
        <v>107</v>
      </c>
      <c r="J225" s="124" t="s">
        <v>23</v>
      </c>
      <c r="K225" s="20">
        <v>21</v>
      </c>
      <c r="L225" s="20">
        <v>21.1</v>
      </c>
      <c r="M225" s="22">
        <f t="shared" si="6"/>
        <v>100</v>
      </c>
      <c r="N225" s="125"/>
      <c r="O225" s="126"/>
      <c r="P225" s="175"/>
      <c r="Q225" s="120"/>
    </row>
    <row r="226" spans="1:17" s="27" customFormat="1" ht="63.75" thickBot="1" x14ac:dyDescent="0.3">
      <c r="A226" s="28"/>
      <c r="B226" s="121"/>
      <c r="C226" s="122"/>
      <c r="D226" s="122"/>
      <c r="E226" s="122"/>
      <c r="F226" s="122"/>
      <c r="G226" s="30"/>
      <c r="H226" s="123" t="s">
        <v>21</v>
      </c>
      <c r="I226" s="116" t="s">
        <v>108</v>
      </c>
      <c r="J226" s="124" t="s">
        <v>23</v>
      </c>
      <c r="K226" s="20">
        <v>100</v>
      </c>
      <c r="L226" s="20">
        <v>100</v>
      </c>
      <c r="M226" s="22">
        <f t="shared" si="6"/>
        <v>100</v>
      </c>
      <c r="N226" s="127"/>
      <c r="O226" s="126"/>
      <c r="P226" s="175"/>
      <c r="Q226" s="120"/>
    </row>
    <row r="227" spans="1:17" s="27" customFormat="1" ht="32.25" thickBot="1" x14ac:dyDescent="0.3">
      <c r="A227" s="152"/>
      <c r="B227" s="128"/>
      <c r="C227" s="129"/>
      <c r="D227" s="129"/>
      <c r="E227" s="129"/>
      <c r="F227" s="129"/>
      <c r="G227" s="40"/>
      <c r="H227" s="130" t="s">
        <v>27</v>
      </c>
      <c r="I227" s="131" t="s">
        <v>109</v>
      </c>
      <c r="J227" s="132" t="s">
        <v>110</v>
      </c>
      <c r="K227" s="20">
        <v>1460</v>
      </c>
      <c r="L227" s="20">
        <v>1486</v>
      </c>
      <c r="M227" s="22">
        <f t="shared" si="6"/>
        <v>100</v>
      </c>
      <c r="N227" s="133">
        <f>M227</f>
        <v>100</v>
      </c>
      <c r="O227" s="134"/>
      <c r="P227" s="175"/>
      <c r="Q227" s="135"/>
    </row>
    <row r="228" spans="1:17" hidden="1" x14ac:dyDescent="0.25">
      <c r="A228" s="3" t="s">
        <v>137</v>
      </c>
      <c r="K228" s="3"/>
      <c r="L228" s="3"/>
      <c r="M228" s="3"/>
      <c r="N228" s="3"/>
      <c r="O228" s="3"/>
    </row>
    <row r="229" spans="1:17" ht="15.75" x14ac:dyDescent="0.25">
      <c r="B229" s="156"/>
      <c r="C229" s="179"/>
      <c r="D229" s="180"/>
      <c r="E229" s="180"/>
      <c r="F229" s="180"/>
      <c r="G229" s="179"/>
      <c r="H229" s="179"/>
      <c r="I229" s="179"/>
      <c r="J229" s="156"/>
    </row>
    <row r="230" spans="1:17" ht="18.75" x14ac:dyDescent="0.3">
      <c r="A230" s="446" t="s">
        <v>137</v>
      </c>
      <c r="D230" s="450"/>
    </row>
    <row r="231" spans="1:17" x14ac:dyDescent="0.25">
      <c r="D231" s="450"/>
    </row>
    <row r="232" spans="1:17" ht="18.75" x14ac:dyDescent="0.3">
      <c r="A232" s="446" t="s">
        <v>135</v>
      </c>
      <c r="D232" s="450"/>
    </row>
  </sheetData>
  <autoFilter ref="A2:Q228">
    <filterColumn colId="12">
      <filters>
        <filter val="100,0"/>
        <filter val="9"/>
        <filter val="93,3"/>
        <filter val="98,3"/>
        <filter val="98,9"/>
      </filters>
    </filterColumn>
  </autoFilter>
  <mergeCells count="452">
    <mergeCell ref="N220:N222"/>
    <mergeCell ref="O220:O223"/>
    <mergeCell ref="B224:B227"/>
    <mergeCell ref="C224:C227"/>
    <mergeCell ref="D224:D227"/>
    <mergeCell ref="E224:E227"/>
    <mergeCell ref="F224:F227"/>
    <mergeCell ref="G224:G227"/>
    <mergeCell ref="N224:N226"/>
    <mergeCell ref="O224:O227"/>
    <mergeCell ref="B220:B223"/>
    <mergeCell ref="C220:C223"/>
    <mergeCell ref="D220:D223"/>
    <mergeCell ref="E220:E223"/>
    <mergeCell ref="F220:F223"/>
    <mergeCell ref="G220:G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N180:N182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N120:N122"/>
    <mergeCell ref="O120:O123"/>
    <mergeCell ref="B116:B119"/>
    <mergeCell ref="C116:C119"/>
    <mergeCell ref="D116:D119"/>
    <mergeCell ref="E116:E119"/>
    <mergeCell ref="F116:F119"/>
    <mergeCell ref="G116:G119"/>
    <mergeCell ref="N108:N110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191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2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1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35.42578125" style="3" customWidth="1"/>
    <col min="4" max="6" width="8.5703125" hidden="1" customWidth="1"/>
    <col min="7" max="7" width="10.285156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s="27" customFormat="1" ht="63.75" customHeight="1" thickBot="1" x14ac:dyDescent="0.3">
      <c r="A4" s="14" t="s">
        <v>213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164">
        <v>100</v>
      </c>
      <c r="M4" s="22">
        <f>IF(L4/K4*100&gt;100,100,L4/K4*100)</f>
        <v>100</v>
      </c>
      <c r="N4" s="23">
        <f>(M4+M5+M6)/3</f>
        <v>100</v>
      </c>
      <c r="O4" s="24">
        <f>(N4+N7)/2</f>
        <v>100</v>
      </c>
      <c r="P4" s="451" t="s">
        <v>24</v>
      </c>
      <c r="Q4" s="26"/>
    </row>
    <row r="5" spans="1:17" s="27" customFormat="1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95</v>
      </c>
      <c r="L5" s="22">
        <v>95.8</v>
      </c>
      <c r="M5" s="22">
        <f>IF(L5/K5*100&gt;100,100,L5/K5*100)</f>
        <v>100</v>
      </c>
      <c r="N5" s="35"/>
      <c r="O5" s="36"/>
      <c r="P5" s="452"/>
      <c r="Q5" s="26"/>
    </row>
    <row r="6" spans="1:17" s="27" customFormat="1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100</v>
      </c>
      <c r="L6" s="33">
        <v>100</v>
      </c>
      <c r="M6" s="22">
        <f>IF(L6/K6*100&gt;100,100,L6/K6*100)</f>
        <v>100</v>
      </c>
      <c r="N6" s="38"/>
      <c r="O6" s="36"/>
      <c r="P6" s="452"/>
      <c r="Q6" s="26"/>
    </row>
    <row r="7" spans="1:17" s="27" customFormat="1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69">
        <v>21</v>
      </c>
      <c r="L7" s="165">
        <v>21</v>
      </c>
      <c r="M7" s="22">
        <f>IF(L7/K7*100&gt;100,100,L7/K7*100)</f>
        <v>100</v>
      </c>
      <c r="N7" s="45">
        <f>M7</f>
        <v>100</v>
      </c>
      <c r="O7" s="46"/>
      <c r="P7" s="452"/>
      <c r="Q7" s="47"/>
    </row>
    <row r="8" spans="1:17" customFormat="1" ht="63.75" hidden="1" customHeight="1" thickBot="1" x14ac:dyDescent="0.3">
      <c r="A8" s="4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50" t="s">
        <v>21</v>
      </c>
      <c r="I8" s="51" t="s">
        <v>22</v>
      </c>
      <c r="J8" s="52" t="s">
        <v>23</v>
      </c>
      <c r="K8" s="53"/>
      <c r="L8" s="54"/>
      <c r="M8" s="54" t="e">
        <f>IF(K8/L8*100&gt;100,100,K8/L8*100)</f>
        <v>#DIV/0!</v>
      </c>
      <c r="N8" s="23" t="e">
        <f>(M8+M9+M10)/3</f>
        <v>#DIV/0!</v>
      </c>
      <c r="O8" s="55" t="e">
        <f>(N8+N11)/2</f>
        <v>#DIV/0!</v>
      </c>
      <c r="P8" s="56"/>
      <c r="Q8" s="57"/>
    </row>
    <row r="9" spans="1:17" customFormat="1" ht="63.75" hidden="1" customHeight="1" thickBot="1" x14ac:dyDescent="0.3">
      <c r="A9" s="48"/>
      <c r="B9" s="58"/>
      <c r="C9" s="30"/>
      <c r="D9" s="30"/>
      <c r="E9" s="30"/>
      <c r="F9" s="30"/>
      <c r="G9" s="30"/>
      <c r="H9" s="59" t="s">
        <v>21</v>
      </c>
      <c r="I9" s="51" t="s">
        <v>25</v>
      </c>
      <c r="J9" s="60" t="s">
        <v>23</v>
      </c>
      <c r="K9" s="61"/>
      <c r="L9" s="62"/>
      <c r="M9" s="62" t="e">
        <f>IF(L9/K9*100&gt;100,100,L9/K9*100)</f>
        <v>#DIV/0!</v>
      </c>
      <c r="N9" s="63"/>
      <c r="O9" s="64"/>
      <c r="P9" s="56"/>
      <c r="Q9" s="57"/>
    </row>
    <row r="10" spans="1:17" customFormat="1" ht="111" hidden="1" customHeight="1" x14ac:dyDescent="0.25">
      <c r="A10" s="48"/>
      <c r="B10" s="58"/>
      <c r="C10" s="30"/>
      <c r="D10" s="30"/>
      <c r="E10" s="30"/>
      <c r="F10" s="30"/>
      <c r="G10" s="30"/>
      <c r="H10" s="59" t="s">
        <v>21</v>
      </c>
      <c r="I10" s="51" t="s">
        <v>26</v>
      </c>
      <c r="J10" s="60" t="s">
        <v>23</v>
      </c>
      <c r="K10" s="61"/>
      <c r="L10" s="61"/>
      <c r="M10" s="62" t="e">
        <f>IF(L10/K10*100&gt;100,100,L10/K10*100)</f>
        <v>#DIV/0!</v>
      </c>
      <c r="N10" s="65"/>
      <c r="O10" s="64"/>
      <c r="P10" s="56"/>
      <c r="Q10" s="57"/>
    </row>
    <row r="11" spans="1:17" customFormat="1" ht="32.25" hidden="1" customHeight="1" thickBot="1" x14ac:dyDescent="0.3">
      <c r="A11" s="48"/>
      <c r="B11" s="66"/>
      <c r="C11" s="40"/>
      <c r="D11" s="40"/>
      <c r="E11" s="40"/>
      <c r="F11" s="40"/>
      <c r="G11" s="40"/>
      <c r="H11" s="67" t="s">
        <v>27</v>
      </c>
      <c r="I11" s="42" t="s">
        <v>28</v>
      </c>
      <c r="J11" s="68" t="s">
        <v>29</v>
      </c>
      <c r="K11" s="69"/>
      <c r="L11" s="70"/>
      <c r="M11" s="71" t="e">
        <f>IF(L11/K11*100&gt;100,100,L11/K11*100)</f>
        <v>#DIV/0!</v>
      </c>
      <c r="N11" s="71" t="e">
        <f>M11</f>
        <v>#DIV/0!</v>
      </c>
      <c r="O11" s="72"/>
      <c r="P11" s="56"/>
      <c r="Q11" s="62"/>
    </row>
    <row r="12" spans="1:17" customFormat="1" ht="63.75" hidden="1" customHeight="1" thickBot="1" x14ac:dyDescent="0.3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thickBot="1" x14ac:dyDescent="0.3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>IF(L14/K14*100&gt;100,100,L14/K14*100)</f>
        <v>#DIV/0!</v>
      </c>
      <c r="N14" s="65"/>
      <c r="O14" s="64"/>
      <c r="P14" s="56"/>
      <c r="Q14" s="57"/>
    </row>
    <row r="15" spans="1:17" customFormat="1" ht="32.25" hidden="1" customHeight="1" thickBot="1" x14ac:dyDescent="0.3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>IF(L15/K15*100&gt;100,100,L15/K15*100)</f>
        <v>#DIV/0!</v>
      </c>
      <c r="N15" s="71" t="e">
        <f>M15</f>
        <v>#DIV/0!</v>
      </c>
      <c r="O15" s="72"/>
      <c r="P15" s="56"/>
      <c r="Q15" s="62"/>
    </row>
    <row r="16" spans="1:17" customFormat="1" ht="63.75" customHeight="1" thickBot="1" x14ac:dyDescent="0.3">
      <c r="A16" s="4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50" t="s">
        <v>21</v>
      </c>
      <c r="I16" s="51" t="s">
        <v>22</v>
      </c>
      <c r="J16" s="52" t="s">
        <v>23</v>
      </c>
      <c r="K16" s="53">
        <v>100</v>
      </c>
      <c r="L16" s="54">
        <v>100</v>
      </c>
      <c r="M16" s="54">
        <f>IF(K16/L16*100&gt;100,100,K16/L16*100)</f>
        <v>100</v>
      </c>
      <c r="N16" s="23">
        <f>(M16+M17+M18)/3</f>
        <v>100</v>
      </c>
      <c r="O16" s="55">
        <f>(N16+N19)/2</f>
        <v>100</v>
      </c>
      <c r="P16" s="56"/>
      <c r="Q16" s="57"/>
    </row>
    <row r="17" spans="1:17" customFormat="1" ht="63.75" customHeight="1" thickBot="1" x14ac:dyDescent="0.3">
      <c r="A17" s="48"/>
      <c r="B17" s="58"/>
      <c r="C17" s="30"/>
      <c r="D17" s="30"/>
      <c r="E17" s="30"/>
      <c r="F17" s="30"/>
      <c r="G17" s="30"/>
      <c r="H17" s="59" t="s">
        <v>21</v>
      </c>
      <c r="I17" s="51" t="s">
        <v>25</v>
      </c>
      <c r="J17" s="60" t="s">
        <v>23</v>
      </c>
      <c r="K17" s="61">
        <v>95</v>
      </c>
      <c r="L17" s="62">
        <v>95.8</v>
      </c>
      <c r="M17" s="62">
        <f>IF(L17/K17*100&gt;100,100,L17/K17*100)</f>
        <v>100</v>
      </c>
      <c r="N17" s="63"/>
      <c r="O17" s="64"/>
      <c r="P17" s="56"/>
      <c r="Q17" s="57"/>
    </row>
    <row r="18" spans="1:17" customFormat="1" ht="111" customHeight="1" x14ac:dyDescent="0.25">
      <c r="A18" s="48"/>
      <c r="B18" s="58"/>
      <c r="C18" s="30"/>
      <c r="D18" s="30"/>
      <c r="E18" s="30"/>
      <c r="F18" s="30"/>
      <c r="G18" s="30"/>
      <c r="H18" s="59" t="s">
        <v>21</v>
      </c>
      <c r="I18" s="51" t="s">
        <v>26</v>
      </c>
      <c r="J18" s="60" t="s">
        <v>23</v>
      </c>
      <c r="K18" s="61">
        <v>100</v>
      </c>
      <c r="L18" s="61">
        <v>100</v>
      </c>
      <c r="M18" s="62">
        <f>IF(L18/K18*100&gt;100,100,L18/K18*100)</f>
        <v>100</v>
      </c>
      <c r="N18" s="65"/>
      <c r="O18" s="64"/>
      <c r="P18" s="56"/>
      <c r="Q18" s="57"/>
    </row>
    <row r="19" spans="1:17" customFormat="1" ht="32.25" customHeight="1" thickBot="1" x14ac:dyDescent="0.3">
      <c r="A19" s="48"/>
      <c r="B19" s="66"/>
      <c r="C19" s="40"/>
      <c r="D19" s="40"/>
      <c r="E19" s="40"/>
      <c r="F19" s="40"/>
      <c r="G19" s="40"/>
      <c r="H19" s="67" t="s">
        <v>27</v>
      </c>
      <c r="I19" s="42" t="s">
        <v>28</v>
      </c>
      <c r="J19" s="68" t="s">
        <v>29</v>
      </c>
      <c r="K19" s="69">
        <v>2</v>
      </c>
      <c r="L19" s="165">
        <v>2</v>
      </c>
      <c r="M19" s="71">
        <f>IF(L19/K19*100&gt;100,100,L19/K19*100)</f>
        <v>100</v>
      </c>
      <c r="N19" s="71">
        <f>M19</f>
        <v>100</v>
      </c>
      <c r="O19" s="72"/>
      <c r="P19" s="56"/>
      <c r="Q19" s="62"/>
    </row>
    <row r="20" spans="1:17" customFormat="1" ht="63.75" hidden="1" customHeight="1" thickBot="1" x14ac:dyDescent="0.3">
      <c r="A20" s="4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50" t="s">
        <v>21</v>
      </c>
      <c r="I20" s="51" t="s">
        <v>22</v>
      </c>
      <c r="J20" s="52" t="s">
        <v>23</v>
      </c>
      <c r="K20" s="53"/>
      <c r="L20" s="54"/>
      <c r="M20" s="54" t="e">
        <f>IF(K20/L20*100&gt;100,100,K20/L20*100)</f>
        <v>#DIV/0!</v>
      </c>
      <c r="N20" s="23" t="e">
        <f>(M20+M21+M22)/3</f>
        <v>#DIV/0!</v>
      </c>
      <c r="O20" s="55" t="e">
        <f>(N20+N23)/2</f>
        <v>#DIV/0!</v>
      </c>
      <c r="P20" s="56"/>
      <c r="Q20" s="57"/>
    </row>
    <row r="21" spans="1:17" customFormat="1" ht="63.75" hidden="1" customHeight="1" thickBot="1" x14ac:dyDescent="0.3">
      <c r="A21" s="48"/>
      <c r="B21" s="58"/>
      <c r="C21" s="30"/>
      <c r="D21" s="30"/>
      <c r="E21" s="30"/>
      <c r="F21" s="30"/>
      <c r="G21" s="30"/>
      <c r="H21" s="59" t="s">
        <v>21</v>
      </c>
      <c r="I21" s="51" t="s">
        <v>25</v>
      </c>
      <c r="J21" s="60" t="s">
        <v>23</v>
      </c>
      <c r="K21" s="61"/>
      <c r="L21" s="62"/>
      <c r="M21" s="62" t="e">
        <f>IF(L21/K21*100&gt;100,100,L21/K21*100)</f>
        <v>#DIV/0!</v>
      </c>
      <c r="N21" s="63"/>
      <c r="O21" s="64"/>
      <c r="P21" s="56"/>
      <c r="Q21" s="57"/>
    </row>
    <row r="22" spans="1:17" customFormat="1" ht="111" hidden="1" customHeight="1" x14ac:dyDescent="0.25">
      <c r="A22" s="48"/>
      <c r="B22" s="58"/>
      <c r="C22" s="30"/>
      <c r="D22" s="30"/>
      <c r="E22" s="30"/>
      <c r="F22" s="30"/>
      <c r="G22" s="30"/>
      <c r="H22" s="59" t="s">
        <v>21</v>
      </c>
      <c r="I22" s="51" t="s">
        <v>26</v>
      </c>
      <c r="J22" s="60" t="s">
        <v>23</v>
      </c>
      <c r="K22" s="61"/>
      <c r="L22" s="61"/>
      <c r="M22" s="62" t="e">
        <f>IF(L22/K22*100&gt;100,100,L22/K22*100)</f>
        <v>#DIV/0!</v>
      </c>
      <c r="N22" s="65"/>
      <c r="O22" s="64"/>
      <c r="P22" s="56"/>
      <c r="Q22" s="57"/>
    </row>
    <row r="23" spans="1:17" customFormat="1" ht="32.25" hidden="1" customHeight="1" thickBot="1" x14ac:dyDescent="0.3">
      <c r="A23" s="48"/>
      <c r="B23" s="66"/>
      <c r="C23" s="40"/>
      <c r="D23" s="40"/>
      <c r="E23" s="40"/>
      <c r="F23" s="40"/>
      <c r="G23" s="40"/>
      <c r="H23" s="67" t="s">
        <v>27</v>
      </c>
      <c r="I23" s="42" t="s">
        <v>28</v>
      </c>
      <c r="J23" s="68" t="s">
        <v>29</v>
      </c>
      <c r="K23" s="69"/>
      <c r="L23" s="70"/>
      <c r="M23" s="71" t="e">
        <f>IF(L23/K23*100&gt;100,100,L23/K23*100)</f>
        <v>#DIV/0!</v>
      </c>
      <c r="N23" s="71" t="e">
        <f>M23</f>
        <v>#DIV/0!</v>
      </c>
      <c r="O23" s="72"/>
      <c r="P23" s="56"/>
      <c r="Q23" s="62"/>
    </row>
    <row r="24" spans="1:17" customFormat="1" ht="63.75" hidden="1" customHeight="1" thickBot="1" x14ac:dyDescent="0.3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thickBot="1" x14ac:dyDescent="0.3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thickBot="1" x14ac:dyDescent="0.3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thickBot="1" x14ac:dyDescent="0.3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thickBot="1" x14ac:dyDescent="0.3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thickBot="1" x14ac:dyDescent="0.3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thickBot="1" x14ac:dyDescent="0.3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thickBot="1" x14ac:dyDescent="0.3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thickBot="1" x14ac:dyDescent="0.3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thickBot="1" x14ac:dyDescent="0.3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thickBot="1" x14ac:dyDescent="0.3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thickBot="1" x14ac:dyDescent="0.3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customFormat="1" ht="63.75" hidden="1" customHeight="1" thickBot="1" x14ac:dyDescent="0.3">
      <c r="A40" s="4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50" t="s">
        <v>21</v>
      </c>
      <c r="I40" s="51" t="s">
        <v>22</v>
      </c>
      <c r="J40" s="52" t="s">
        <v>23</v>
      </c>
      <c r="K40" s="53"/>
      <c r="L40" s="54"/>
      <c r="M40" s="54" t="e">
        <f>IF(K40/L40*100&gt;100,100,K40/L40*100)</f>
        <v>#DIV/0!</v>
      </c>
      <c r="N40" s="23" t="e">
        <f>(M40+M41+M42)/3</f>
        <v>#DIV/0!</v>
      </c>
      <c r="O40" s="55" t="e">
        <f>(N40+N43)/2</f>
        <v>#DIV/0!</v>
      </c>
      <c r="P40" s="56"/>
      <c r="Q40" s="57"/>
    </row>
    <row r="41" spans="1:17" customFormat="1" ht="63.75" hidden="1" customHeight="1" thickBot="1" x14ac:dyDescent="0.3">
      <c r="A41" s="48"/>
      <c r="B41" s="58"/>
      <c r="C41" s="30"/>
      <c r="D41" s="30"/>
      <c r="E41" s="30"/>
      <c r="F41" s="30"/>
      <c r="G41" s="30"/>
      <c r="H41" s="59" t="s">
        <v>21</v>
      </c>
      <c r="I41" s="51" t="s">
        <v>25</v>
      </c>
      <c r="J41" s="60" t="s">
        <v>23</v>
      </c>
      <c r="K41" s="61"/>
      <c r="L41" s="62"/>
      <c r="M41" s="62" t="e">
        <f>IF(L41/K41*100&gt;100,100,L41/K41*100)</f>
        <v>#DIV/0!</v>
      </c>
      <c r="N41" s="63"/>
      <c r="O41" s="64"/>
      <c r="P41" s="56"/>
      <c r="Q41" s="57"/>
    </row>
    <row r="42" spans="1:17" customFormat="1" ht="111" hidden="1" customHeight="1" x14ac:dyDescent="0.25">
      <c r="A42" s="48"/>
      <c r="B42" s="58"/>
      <c r="C42" s="30"/>
      <c r="D42" s="30"/>
      <c r="E42" s="30"/>
      <c r="F42" s="30"/>
      <c r="G42" s="30"/>
      <c r="H42" s="59" t="s">
        <v>21</v>
      </c>
      <c r="I42" s="51" t="s">
        <v>26</v>
      </c>
      <c r="J42" s="60" t="s">
        <v>23</v>
      </c>
      <c r="K42" s="61"/>
      <c r="L42" s="61"/>
      <c r="M42" s="62" t="e">
        <f>IF(L42/K42*100&gt;100,100,L42/K42*100)</f>
        <v>#DIV/0!</v>
      </c>
      <c r="N42" s="65"/>
      <c r="O42" s="64"/>
      <c r="P42" s="56"/>
      <c r="Q42" s="57"/>
    </row>
    <row r="43" spans="1:17" customFormat="1" ht="32.25" hidden="1" customHeight="1" thickBot="1" x14ac:dyDescent="0.3">
      <c r="A43" s="48"/>
      <c r="B43" s="66"/>
      <c r="C43" s="40"/>
      <c r="D43" s="40"/>
      <c r="E43" s="40"/>
      <c r="F43" s="40"/>
      <c r="G43" s="40"/>
      <c r="H43" s="67" t="s">
        <v>27</v>
      </c>
      <c r="I43" s="42" t="s">
        <v>28</v>
      </c>
      <c r="J43" s="68" t="s">
        <v>29</v>
      </c>
      <c r="K43" s="69"/>
      <c r="L43" s="70"/>
      <c r="M43" s="71" t="e">
        <f>IF(L43/K43*100&gt;100,100,L43/K43*100)</f>
        <v>#DIV/0!</v>
      </c>
      <c r="N43" s="71" t="e">
        <f>M43</f>
        <v>#DIV/0!</v>
      </c>
      <c r="O43" s="72"/>
      <c r="P43" s="56"/>
      <c r="Q43" s="62"/>
    </row>
    <row r="44" spans="1:17" customFormat="1" ht="63.75" hidden="1" customHeight="1" thickBot="1" x14ac:dyDescent="0.3">
      <c r="A44" s="4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/>
      <c r="L44" s="54"/>
      <c r="M44" s="54" t="e">
        <f>IF(K44/L44*100&gt;100,100,K44/L44*100)</f>
        <v>#DIV/0!</v>
      </c>
      <c r="N44" s="23" t="e">
        <f>(M44+M45+M46)/3</f>
        <v>#DIV/0!</v>
      </c>
      <c r="O44" s="55" t="e">
        <f>(N44+N47)/2</f>
        <v>#DIV/0!</v>
      </c>
      <c r="P44" s="56"/>
      <c r="Q44" s="57"/>
    </row>
    <row r="45" spans="1:17" customFormat="1" ht="63.75" hidden="1" customHeight="1" thickBot="1" x14ac:dyDescent="0.3">
      <c r="A45" s="48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/>
      <c r="L45" s="62"/>
      <c r="M45" s="62" t="e">
        <f>IF(L45/K45*100&gt;100,100,L45/K45*100)</f>
        <v>#DIV/0!</v>
      </c>
      <c r="N45" s="63"/>
      <c r="O45" s="64"/>
      <c r="P45" s="56"/>
      <c r="Q45" s="57"/>
    </row>
    <row r="46" spans="1:17" customFormat="1" ht="111" hidden="1" customHeight="1" x14ac:dyDescent="0.25">
      <c r="A46" s="48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/>
      <c r="L46" s="61"/>
      <c r="M46" s="62" t="e">
        <f>IF(L46/K46*100&gt;100,100,L46/K46*100)</f>
        <v>#DIV/0!</v>
      </c>
      <c r="N46" s="65"/>
      <c r="O46" s="64"/>
      <c r="P46" s="56"/>
      <c r="Q46" s="57"/>
    </row>
    <row r="47" spans="1:17" customFormat="1" ht="32.25" hidden="1" customHeight="1" thickBot="1" x14ac:dyDescent="0.3">
      <c r="A47" s="48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69"/>
      <c r="L47" s="70"/>
      <c r="M47" s="71" t="e">
        <f>IF(L47/K47*100&gt;100,100,L47/K47*100)</f>
        <v>#DIV/0!</v>
      </c>
      <c r="N47" s="71" t="e">
        <f>M47</f>
        <v>#DIV/0!</v>
      </c>
      <c r="O47" s="72"/>
      <c r="P47" s="56"/>
      <c r="Q47" s="62"/>
    </row>
    <row r="48" spans="1:17" customFormat="1" ht="63.75" hidden="1" customHeight="1" thickBot="1" x14ac:dyDescent="0.3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0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0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0"/>
        <v>#DIV/0!</v>
      </c>
      <c r="N51" s="71" t="e">
        <f>M51</f>
        <v>#DIV/0!</v>
      </c>
      <c r="O51" s="72"/>
      <c r="P51" s="56"/>
      <c r="Q51" s="62"/>
    </row>
    <row r="52" spans="1:17" s="27" customFormat="1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0"/>
        <v>100</v>
      </c>
      <c r="N52" s="23">
        <f>(M52+M53+M54)/3</f>
        <v>100</v>
      </c>
      <c r="O52" s="24">
        <f>(N52+N55)/2</f>
        <v>100</v>
      </c>
      <c r="P52" s="452"/>
      <c r="Q52" s="26"/>
    </row>
    <row r="53" spans="1:17" s="27" customFormat="1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95</v>
      </c>
      <c r="L53" s="22">
        <v>95.8</v>
      </c>
      <c r="M53" s="22">
        <f t="shared" si="0"/>
        <v>100</v>
      </c>
      <c r="N53" s="35"/>
      <c r="O53" s="36"/>
      <c r="P53" s="452"/>
      <c r="Q53" s="26"/>
    </row>
    <row r="54" spans="1:17" s="27" customFormat="1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0"/>
        <v>100</v>
      </c>
      <c r="N54" s="38"/>
      <c r="O54" s="36"/>
      <c r="P54" s="452"/>
      <c r="Q54" s="26"/>
    </row>
    <row r="55" spans="1:17" s="27" customFormat="1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423</v>
      </c>
      <c r="L55" s="165">
        <v>424</v>
      </c>
      <c r="M55" s="22">
        <f t="shared" si="0"/>
        <v>100</v>
      </c>
      <c r="N55" s="45">
        <f>M55</f>
        <v>100</v>
      </c>
      <c r="O55" s="46"/>
      <c r="P55" s="452"/>
      <c r="Q55" s="47"/>
    </row>
    <row r="56" spans="1:17" customFormat="1" ht="63.75" hidden="1" customHeight="1" thickBot="1" x14ac:dyDescent="0.3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/>
      <c r="L56" s="54"/>
      <c r="M56" s="54" t="e">
        <f>IF(K56/L56*100&gt;100,100,K56/L56*100)</f>
        <v>#DIV/0!</v>
      </c>
      <c r="N56" s="23" t="e">
        <f>(M56+M57+M58)/3</f>
        <v>#DIV/0!</v>
      </c>
      <c r="O56" s="55" t="e">
        <f>(N56+N59)/2</f>
        <v>#DIV/0!</v>
      </c>
      <c r="P56" s="56"/>
      <c r="Q56" s="57"/>
    </row>
    <row r="57" spans="1:17" customFormat="1" ht="63.75" hidden="1" customHeight="1" thickBot="1" x14ac:dyDescent="0.3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/>
      <c r="L57" s="62"/>
      <c r="M57" s="62" t="e">
        <f>IF(L57/K57*100&gt;100,100,L57/K57*100)</f>
        <v>#DIV/0!</v>
      </c>
      <c r="N57" s="63"/>
      <c r="O57" s="64"/>
      <c r="P57" s="56"/>
      <c r="Q57" s="57"/>
    </row>
    <row r="58" spans="1:17" customFormat="1" ht="111" hidden="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/>
      <c r="L58" s="61"/>
      <c r="M58" s="62" t="e">
        <f>IF(L58/K58*100&gt;100,100,L58/K58*100)</f>
        <v>#DIV/0!</v>
      </c>
      <c r="N58" s="65"/>
      <c r="O58" s="64"/>
      <c r="P58" s="56"/>
      <c r="Q58" s="57"/>
    </row>
    <row r="59" spans="1:17" customFormat="1" ht="32.25" hidden="1" customHeight="1" thickBot="1" x14ac:dyDescent="0.3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/>
      <c r="L59" s="70"/>
      <c r="M59" s="71" t="e">
        <f>IF(L59/K59*100&gt;100,100,L59/K59*100)</f>
        <v>#DIV/0!</v>
      </c>
      <c r="N59" s="71" t="e">
        <f>M59</f>
        <v>#DIV/0!</v>
      </c>
      <c r="O59" s="72"/>
      <c r="P59" s="56"/>
      <c r="Q59" s="62"/>
    </row>
    <row r="60" spans="1:17" customFormat="1" ht="63.75" hidden="1" customHeight="1" thickBot="1" x14ac:dyDescent="0.3">
      <c r="A60" s="4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thickBot="1" x14ac:dyDescent="0.3">
      <c r="A61" s="48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 t="shared" ref="M61:M67" si="1"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48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 t="shared" si="1"/>
        <v>#DIV/0!</v>
      </c>
      <c r="N62" s="65"/>
      <c r="O62" s="64"/>
      <c r="P62" s="56"/>
      <c r="Q62" s="57"/>
    </row>
    <row r="63" spans="1:17" customFormat="1" ht="32.25" hidden="1" customHeight="1" thickBot="1" x14ac:dyDescent="0.3">
      <c r="A63" s="48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 t="shared" si="1"/>
        <v>#DIV/0!</v>
      </c>
      <c r="N63" s="71" t="e">
        <f>M63</f>
        <v>#DIV/0!</v>
      </c>
      <c r="O63" s="72"/>
      <c r="P63" s="56"/>
      <c r="Q63" s="62"/>
    </row>
    <row r="64" spans="1:17" s="27" customFormat="1" ht="63.75" hidden="1" customHeight="1" thickBot="1" x14ac:dyDescent="0.3">
      <c r="A64" s="2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18" t="s">
        <v>21</v>
      </c>
      <c r="I64" s="18" t="s">
        <v>22</v>
      </c>
      <c r="J64" s="19" t="s">
        <v>23</v>
      </c>
      <c r="K64" s="102"/>
      <c r="L64" s="103"/>
      <c r="M64" s="47" t="e">
        <f t="shared" si="1"/>
        <v>#DIV/0!</v>
      </c>
      <c r="N64" s="104" t="e">
        <f>(M64+M65+M66)/3</f>
        <v>#DIV/0!</v>
      </c>
      <c r="O64" s="105" t="e">
        <f>(N64+N67)/2</f>
        <v>#DIV/0!</v>
      </c>
      <c r="P64" s="452"/>
      <c r="Q64" s="26"/>
    </row>
    <row r="65" spans="1:17" s="27" customFormat="1" ht="63.75" hidden="1" thickBot="1" x14ac:dyDescent="0.3">
      <c r="A65" s="28"/>
      <c r="B65" s="58"/>
      <c r="C65" s="30"/>
      <c r="D65" s="30"/>
      <c r="E65" s="30"/>
      <c r="F65" s="30"/>
      <c r="G65" s="30"/>
      <c r="H65" s="31" t="s">
        <v>21</v>
      </c>
      <c r="I65" s="18" t="s">
        <v>25</v>
      </c>
      <c r="J65" s="32" t="s">
        <v>23</v>
      </c>
      <c r="K65" s="106"/>
      <c r="L65" s="47"/>
      <c r="M65" s="47" t="e">
        <f t="shared" si="1"/>
        <v>#DIV/0!</v>
      </c>
      <c r="N65" s="107"/>
      <c r="O65" s="108"/>
      <c r="P65" s="452"/>
      <c r="Q65" s="26"/>
    </row>
    <row r="66" spans="1:17" s="27" customFormat="1" ht="79.5" hidden="1" thickBot="1" x14ac:dyDescent="0.3">
      <c r="A66" s="28"/>
      <c r="B66" s="58"/>
      <c r="C66" s="30"/>
      <c r="D66" s="30"/>
      <c r="E66" s="30"/>
      <c r="F66" s="30"/>
      <c r="G66" s="30"/>
      <c r="H66" s="31" t="s">
        <v>21</v>
      </c>
      <c r="I66" s="18" t="s">
        <v>54</v>
      </c>
      <c r="J66" s="32" t="s">
        <v>23</v>
      </c>
      <c r="K66" s="106"/>
      <c r="L66" s="106"/>
      <c r="M66" s="47" t="e">
        <f t="shared" si="1"/>
        <v>#DIV/0!</v>
      </c>
      <c r="N66" s="109"/>
      <c r="O66" s="108"/>
      <c r="P66" s="452"/>
      <c r="Q66" s="26"/>
    </row>
    <row r="67" spans="1:17" s="27" customFormat="1" ht="32.25" hidden="1" thickBot="1" x14ac:dyDescent="0.3">
      <c r="A67" s="28"/>
      <c r="B67" s="66"/>
      <c r="C67" s="40"/>
      <c r="D67" s="40"/>
      <c r="E67" s="40"/>
      <c r="F67" s="40"/>
      <c r="G67" s="40"/>
      <c r="H67" s="41" t="s">
        <v>27</v>
      </c>
      <c r="I67" s="42" t="s">
        <v>28</v>
      </c>
      <c r="J67" s="43" t="s">
        <v>29</v>
      </c>
      <c r="K67" s="110"/>
      <c r="L67" s="111"/>
      <c r="M67" s="47" t="e">
        <f t="shared" si="1"/>
        <v>#DIV/0!</v>
      </c>
      <c r="N67" s="112" t="e">
        <f>M67</f>
        <v>#DIV/0!</v>
      </c>
      <c r="O67" s="113"/>
      <c r="P67" s="452"/>
      <c r="Q67" s="47"/>
    </row>
    <row r="68" spans="1:17" customFormat="1" ht="63.75" hidden="1" customHeight="1" thickBot="1" x14ac:dyDescent="0.3">
      <c r="A68" s="4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78" t="s">
        <v>21</v>
      </c>
      <c r="I68" s="51" t="s">
        <v>22</v>
      </c>
      <c r="J68" s="79" t="s">
        <v>23</v>
      </c>
      <c r="K68" s="80"/>
      <c r="L68" s="81"/>
      <c r="M68" s="81" t="e">
        <f>IF(K68/L68*100&gt;100,100,K68/L68*100)</f>
        <v>#DIV/0!</v>
      </c>
      <c r="N68" s="23" t="e">
        <f>(M68+M69+M70)/3</f>
        <v>#DIV/0!</v>
      </c>
      <c r="O68" s="82" t="e">
        <f>(N68+N71)/2</f>
        <v>#DIV/0!</v>
      </c>
      <c r="P68" s="56"/>
      <c r="Q68" s="83"/>
    </row>
    <row r="69" spans="1:17" customFormat="1" ht="63.75" hidden="1" customHeight="1" thickBot="1" x14ac:dyDescent="0.3">
      <c r="A69" s="48"/>
      <c r="B69" s="58"/>
      <c r="C69" s="30"/>
      <c r="D69" s="30"/>
      <c r="E69" s="30"/>
      <c r="F69" s="30"/>
      <c r="G69" s="30"/>
      <c r="H69" s="84" t="s">
        <v>21</v>
      </c>
      <c r="I69" s="51" t="s">
        <v>25</v>
      </c>
      <c r="J69" s="85" t="s">
        <v>23</v>
      </c>
      <c r="K69" s="86"/>
      <c r="L69" s="87"/>
      <c r="M69" s="87" t="e">
        <f>IF(L69/K69*100&gt;100,100,L69/K69*100)</f>
        <v>#DIV/0!</v>
      </c>
      <c r="N69" s="88"/>
      <c r="O69" s="89"/>
      <c r="P69" s="56"/>
      <c r="Q69" s="83"/>
    </row>
    <row r="70" spans="1:17" customFormat="1" ht="111" hidden="1" customHeight="1" x14ac:dyDescent="0.25">
      <c r="A70" s="48"/>
      <c r="B70" s="58"/>
      <c r="C70" s="30"/>
      <c r="D70" s="30"/>
      <c r="E70" s="30"/>
      <c r="F70" s="30"/>
      <c r="G70" s="30"/>
      <c r="H70" s="84" t="s">
        <v>21</v>
      </c>
      <c r="I70" s="51" t="s">
        <v>26</v>
      </c>
      <c r="J70" s="85" t="s">
        <v>23</v>
      </c>
      <c r="K70" s="86"/>
      <c r="L70" s="86"/>
      <c r="M70" s="87" t="e">
        <f>IF(L70/K70*100&gt;100,100,L70/K70*100)</f>
        <v>#DIV/0!</v>
      </c>
      <c r="N70" s="90"/>
      <c r="O70" s="89"/>
      <c r="P70" s="56"/>
      <c r="Q70" s="83"/>
    </row>
    <row r="71" spans="1:17" customFormat="1" ht="32.25" hidden="1" customHeight="1" thickBot="1" x14ac:dyDescent="0.3">
      <c r="A71" s="48"/>
      <c r="B71" s="66"/>
      <c r="C71" s="40"/>
      <c r="D71" s="40"/>
      <c r="E71" s="40"/>
      <c r="F71" s="40"/>
      <c r="G71" s="40"/>
      <c r="H71" s="92" t="s">
        <v>27</v>
      </c>
      <c r="I71" s="42" t="s">
        <v>28</v>
      </c>
      <c r="J71" s="93" t="s">
        <v>29</v>
      </c>
      <c r="K71" s="69"/>
      <c r="L71" s="70"/>
      <c r="M71" s="94" t="e">
        <f>IF(L71/K71*100&gt;100,100,L71/K71*100)</f>
        <v>#DIV/0!</v>
      </c>
      <c r="N71" s="94" t="e">
        <f>M71</f>
        <v>#DIV/0!</v>
      </c>
      <c r="O71" s="95"/>
      <c r="P71" s="56"/>
      <c r="Q71" s="87"/>
    </row>
    <row r="72" spans="1:17" customFormat="1" ht="63.75" hidden="1" customHeight="1" thickBot="1" x14ac:dyDescent="0.3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>IF(L74/K74*100&gt;100,100,L74/K74*100)</f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>IF(L75/K75*100&gt;100,100,L75/K75*100)</f>
        <v>#DIV/0!</v>
      </c>
      <c r="N75" s="94" t="e">
        <f>M75</f>
        <v>#DIV/0!</v>
      </c>
      <c r="O75" s="95"/>
      <c r="P75" s="56"/>
      <c r="Q75" s="87"/>
    </row>
    <row r="76" spans="1:17" s="27" customFormat="1" ht="63.75" customHeight="1" thickBot="1" x14ac:dyDescent="0.3">
      <c r="A76" s="2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18" t="s">
        <v>21</v>
      </c>
      <c r="I76" s="18" t="s">
        <v>22</v>
      </c>
      <c r="J76" s="19" t="s">
        <v>23</v>
      </c>
      <c r="K76" s="20">
        <v>100</v>
      </c>
      <c r="L76" s="164">
        <v>100</v>
      </c>
      <c r="M76" s="22">
        <f t="shared" ref="M76:M83" si="2">IF(L76/K76*100&gt;100,100,L76/K76*100)</f>
        <v>100</v>
      </c>
      <c r="N76" s="23">
        <f>(M76+M77+M78)/3</f>
        <v>100</v>
      </c>
      <c r="O76" s="24">
        <f>(N76+N79)/2</f>
        <v>100</v>
      </c>
      <c r="P76" s="452"/>
      <c r="Q76" s="26"/>
    </row>
    <row r="77" spans="1:17" s="27" customFormat="1" ht="63.75" customHeight="1" thickBot="1" x14ac:dyDescent="0.3">
      <c r="A77" s="28"/>
      <c r="B77" s="58"/>
      <c r="C77" s="30"/>
      <c r="D77" s="30"/>
      <c r="E77" s="30"/>
      <c r="F77" s="30"/>
      <c r="G77" s="30"/>
      <c r="H77" s="31" t="s">
        <v>21</v>
      </c>
      <c r="I77" s="18" t="s">
        <v>25</v>
      </c>
      <c r="J77" s="32" t="s">
        <v>23</v>
      </c>
      <c r="K77" s="33">
        <v>95</v>
      </c>
      <c r="L77" s="22">
        <v>98</v>
      </c>
      <c r="M77" s="22">
        <f t="shared" si="2"/>
        <v>100</v>
      </c>
      <c r="N77" s="98"/>
      <c r="O77" s="99"/>
      <c r="P77" s="452"/>
      <c r="Q77" s="26"/>
    </row>
    <row r="78" spans="1:17" s="27" customFormat="1" ht="111" customHeight="1" x14ac:dyDescent="0.25">
      <c r="A78" s="28"/>
      <c r="B78" s="58"/>
      <c r="C78" s="30"/>
      <c r="D78" s="30"/>
      <c r="E78" s="30"/>
      <c r="F78" s="30"/>
      <c r="G78" s="30"/>
      <c r="H78" s="31" t="s">
        <v>21</v>
      </c>
      <c r="I78" s="18" t="s">
        <v>26</v>
      </c>
      <c r="J78" s="32" t="s">
        <v>23</v>
      </c>
      <c r="K78" s="33">
        <v>98</v>
      </c>
      <c r="L78" s="33">
        <v>100</v>
      </c>
      <c r="M78" s="22">
        <f t="shared" si="2"/>
        <v>100</v>
      </c>
      <c r="N78" s="100"/>
      <c r="O78" s="99"/>
      <c r="P78" s="452"/>
      <c r="Q78" s="26"/>
    </row>
    <row r="79" spans="1:17" s="27" customFormat="1" ht="32.25" customHeight="1" thickBot="1" x14ac:dyDescent="0.3">
      <c r="A79" s="28"/>
      <c r="B79" s="66"/>
      <c r="C79" s="40"/>
      <c r="D79" s="40"/>
      <c r="E79" s="40"/>
      <c r="F79" s="40"/>
      <c r="G79" s="40"/>
      <c r="H79" s="41" t="s">
        <v>27</v>
      </c>
      <c r="I79" s="42" t="s">
        <v>28</v>
      </c>
      <c r="J79" s="43" t="s">
        <v>29</v>
      </c>
      <c r="K79" s="69">
        <v>3</v>
      </c>
      <c r="L79" s="165">
        <v>3</v>
      </c>
      <c r="M79" s="22">
        <f t="shared" si="2"/>
        <v>100</v>
      </c>
      <c r="N79" s="45">
        <f>M79</f>
        <v>100</v>
      </c>
      <c r="O79" s="101"/>
      <c r="P79" s="452"/>
      <c r="Q79" s="47"/>
    </row>
    <row r="80" spans="1:17" s="27" customFormat="1" ht="63.75" customHeight="1" thickBot="1" x14ac:dyDescent="0.3">
      <c r="A80" s="2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18" t="s">
        <v>21</v>
      </c>
      <c r="I80" s="18" t="s">
        <v>22</v>
      </c>
      <c r="J80" s="19" t="s">
        <v>23</v>
      </c>
      <c r="K80" s="20">
        <v>100</v>
      </c>
      <c r="L80" s="164">
        <v>100</v>
      </c>
      <c r="M80" s="22">
        <f t="shared" si="2"/>
        <v>100</v>
      </c>
      <c r="N80" s="23">
        <f>(M80+M81+M82)/3</f>
        <v>100</v>
      </c>
      <c r="O80" s="24">
        <f>(N80+N83)/2</f>
        <v>100</v>
      </c>
      <c r="P80" s="452"/>
      <c r="Q80" s="26"/>
    </row>
    <row r="81" spans="1:17" s="27" customFormat="1" ht="63.75" customHeight="1" thickBot="1" x14ac:dyDescent="0.3">
      <c r="A81" s="28"/>
      <c r="B81" s="58"/>
      <c r="C81" s="30"/>
      <c r="D81" s="30"/>
      <c r="E81" s="30"/>
      <c r="F81" s="30"/>
      <c r="G81" s="30"/>
      <c r="H81" s="31" t="s">
        <v>21</v>
      </c>
      <c r="I81" s="18" t="s">
        <v>25</v>
      </c>
      <c r="J81" s="32" t="s">
        <v>23</v>
      </c>
      <c r="K81" s="33">
        <v>95</v>
      </c>
      <c r="L81" s="22">
        <v>98</v>
      </c>
      <c r="M81" s="22">
        <f t="shared" si="2"/>
        <v>100</v>
      </c>
      <c r="N81" s="98"/>
      <c r="O81" s="99"/>
      <c r="P81" s="452"/>
      <c r="Q81" s="26"/>
    </row>
    <row r="82" spans="1:17" s="27" customFormat="1" ht="111" customHeight="1" x14ac:dyDescent="0.25">
      <c r="A82" s="28"/>
      <c r="B82" s="58"/>
      <c r="C82" s="30"/>
      <c r="D82" s="30"/>
      <c r="E82" s="30"/>
      <c r="F82" s="30"/>
      <c r="G82" s="30"/>
      <c r="H82" s="31" t="s">
        <v>21</v>
      </c>
      <c r="I82" s="18" t="s">
        <v>26</v>
      </c>
      <c r="J82" s="32" t="s">
        <v>23</v>
      </c>
      <c r="K82" s="33">
        <v>98</v>
      </c>
      <c r="L82" s="33">
        <v>100</v>
      </c>
      <c r="M82" s="22">
        <f t="shared" si="2"/>
        <v>100</v>
      </c>
      <c r="N82" s="100"/>
      <c r="O82" s="99"/>
      <c r="P82" s="452"/>
      <c r="Q82" s="26"/>
    </row>
    <row r="83" spans="1:17" s="27" customFormat="1" ht="32.25" customHeight="1" thickBot="1" x14ac:dyDescent="0.3">
      <c r="A83" s="28"/>
      <c r="B83" s="66"/>
      <c r="C83" s="40"/>
      <c r="D83" s="40"/>
      <c r="E83" s="40"/>
      <c r="F83" s="40"/>
      <c r="G83" s="40"/>
      <c r="H83" s="41" t="s">
        <v>27</v>
      </c>
      <c r="I83" s="42" t="s">
        <v>28</v>
      </c>
      <c r="J83" s="43" t="s">
        <v>29</v>
      </c>
      <c r="K83" s="69">
        <v>1</v>
      </c>
      <c r="L83" s="165">
        <v>1</v>
      </c>
      <c r="M83" s="22">
        <f t="shared" si="2"/>
        <v>100</v>
      </c>
      <c r="N83" s="45">
        <f>M83</f>
        <v>100</v>
      </c>
      <c r="O83" s="101"/>
      <c r="P83" s="452"/>
      <c r="Q83" s="4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 t="shared" ref="M93:M99" si="3"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 t="shared" si="3"/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 t="shared" si="3"/>
        <v>#DIV/0!</v>
      </c>
      <c r="N95" s="94" t="e">
        <f>M95</f>
        <v>#DIV/0!</v>
      </c>
      <c r="O95" s="95"/>
      <c r="P95" s="56"/>
      <c r="Q95" s="87"/>
    </row>
    <row r="96" spans="1:17" s="27" customFormat="1" ht="63.75" customHeight="1" thickBot="1" x14ac:dyDescent="0.3">
      <c r="A96" s="2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18" t="s">
        <v>21</v>
      </c>
      <c r="I96" s="18" t="s">
        <v>22</v>
      </c>
      <c r="J96" s="19" t="s">
        <v>23</v>
      </c>
      <c r="K96" s="20">
        <v>100</v>
      </c>
      <c r="L96" s="164">
        <v>100</v>
      </c>
      <c r="M96" s="22">
        <f t="shared" si="3"/>
        <v>100</v>
      </c>
      <c r="N96" s="23">
        <f>(M96+M97+M98)/3</f>
        <v>100</v>
      </c>
      <c r="O96" s="24">
        <f>(N96+N99)/2</f>
        <v>99.73776223776224</v>
      </c>
      <c r="P96" s="452"/>
      <c r="Q96" s="26"/>
    </row>
    <row r="97" spans="1:17" s="27" customFormat="1" ht="63.75" thickBot="1" x14ac:dyDescent="0.3">
      <c r="A97" s="28"/>
      <c r="B97" s="58"/>
      <c r="C97" s="30"/>
      <c r="D97" s="30"/>
      <c r="E97" s="30"/>
      <c r="F97" s="30"/>
      <c r="G97" s="30"/>
      <c r="H97" s="31" t="s">
        <v>21</v>
      </c>
      <c r="I97" s="18" t="s">
        <v>25</v>
      </c>
      <c r="J97" s="32" t="s">
        <v>23</v>
      </c>
      <c r="K97" s="33">
        <v>95</v>
      </c>
      <c r="L97" s="22">
        <v>98</v>
      </c>
      <c r="M97" s="22">
        <f t="shared" si="3"/>
        <v>100</v>
      </c>
      <c r="N97" s="98"/>
      <c r="O97" s="99"/>
      <c r="P97" s="452"/>
      <c r="Q97" s="26"/>
    </row>
    <row r="98" spans="1:17" s="27" customFormat="1" ht="78.75" x14ac:dyDescent="0.25">
      <c r="A98" s="28"/>
      <c r="B98" s="58"/>
      <c r="C98" s="30"/>
      <c r="D98" s="30"/>
      <c r="E98" s="30"/>
      <c r="F98" s="30"/>
      <c r="G98" s="30"/>
      <c r="H98" s="31" t="s">
        <v>21</v>
      </c>
      <c r="I98" s="18" t="s">
        <v>54</v>
      </c>
      <c r="J98" s="32" t="s">
        <v>23</v>
      </c>
      <c r="K98" s="33">
        <v>98</v>
      </c>
      <c r="L98" s="33">
        <v>100</v>
      </c>
      <c r="M98" s="22">
        <f t="shared" si="3"/>
        <v>100</v>
      </c>
      <c r="N98" s="100"/>
      <c r="O98" s="99"/>
      <c r="P98" s="452"/>
      <c r="Q98" s="26"/>
    </row>
    <row r="99" spans="1:17" s="27" customFormat="1" ht="32.25" thickBot="1" x14ac:dyDescent="0.3">
      <c r="A99" s="28"/>
      <c r="B99" s="66"/>
      <c r="C99" s="40"/>
      <c r="D99" s="40"/>
      <c r="E99" s="40"/>
      <c r="F99" s="40"/>
      <c r="G99" s="40"/>
      <c r="H99" s="41" t="s">
        <v>27</v>
      </c>
      <c r="I99" s="42" t="s">
        <v>28</v>
      </c>
      <c r="J99" s="43" t="s">
        <v>29</v>
      </c>
      <c r="K99" s="69">
        <v>572</v>
      </c>
      <c r="L99" s="165">
        <v>569</v>
      </c>
      <c r="M99" s="22">
        <f t="shared" si="3"/>
        <v>99.47552447552448</v>
      </c>
      <c r="N99" s="45">
        <f>M99</f>
        <v>99.47552447552448</v>
      </c>
      <c r="O99" s="101"/>
      <c r="P99" s="452"/>
      <c r="Q99" s="47"/>
    </row>
    <row r="100" spans="1:17" customFormat="1" ht="63.75" hidden="1" customHeight="1" thickBot="1" x14ac:dyDescent="0.3">
      <c r="A100" s="4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48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>IF(L101/K101*100&gt;100,100,L101/K101*100)</f>
        <v>#DIV/0!</v>
      </c>
      <c r="N101" s="88"/>
      <c r="O101" s="89"/>
      <c r="P101" s="56"/>
      <c r="Q101" s="83"/>
    </row>
    <row r="102" spans="1:17" customFormat="1" ht="79.5" hidden="1" customHeight="1" x14ac:dyDescent="0.25">
      <c r="A102" s="48"/>
      <c r="B102" s="58"/>
      <c r="C102" s="30"/>
      <c r="D102" s="30"/>
      <c r="E102" s="30"/>
      <c r="F102" s="30"/>
      <c r="G102" s="30"/>
      <c r="H102" s="84" t="s">
        <v>21</v>
      </c>
      <c r="I102" s="51" t="s">
        <v>54</v>
      </c>
      <c r="J102" s="85" t="s">
        <v>23</v>
      </c>
      <c r="K102" s="86"/>
      <c r="L102" s="86"/>
      <c r="M102" s="87" t="e">
        <f>IF(L102/K102*100&gt;100,100,L102/K102*100)</f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48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165"/>
      <c r="M103" s="94" t="e">
        <f>IF(L103/K103*100&gt;100,100,L103/K103*100)</f>
        <v>#DIV/0!</v>
      </c>
      <c r="N103" s="94" t="e">
        <f>M103</f>
        <v>#DIV/0!</v>
      </c>
      <c r="O103" s="95"/>
      <c r="P103" s="56"/>
      <c r="Q103" s="87"/>
    </row>
    <row r="104" spans="1:17" customFormat="1" ht="63.75" hidden="1" customHeight="1" thickBot="1" x14ac:dyDescent="0.3">
      <c r="A104" s="4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78" t="s">
        <v>21</v>
      </c>
      <c r="I104" s="51" t="s">
        <v>22</v>
      </c>
      <c r="J104" s="79" t="s">
        <v>23</v>
      </c>
      <c r="K104" s="80"/>
      <c r="L104" s="81"/>
      <c r="M104" s="81" t="e">
        <f>IF(K104/L104*100&gt;100,100,K104/L104*100)</f>
        <v>#DIV/0!</v>
      </c>
      <c r="N104" s="23" t="e">
        <f>(M104+M105+M106)/3</f>
        <v>#DIV/0!</v>
      </c>
      <c r="O104" s="82" t="e">
        <f>(N104+N107)/2</f>
        <v>#DIV/0!</v>
      </c>
      <c r="P104" s="56"/>
      <c r="Q104" s="83"/>
    </row>
    <row r="105" spans="1:17" customFormat="1" ht="63.75" hidden="1" customHeight="1" thickBot="1" x14ac:dyDescent="0.3">
      <c r="A105" s="48"/>
      <c r="B105" s="58"/>
      <c r="C105" s="30"/>
      <c r="D105" s="30"/>
      <c r="E105" s="30"/>
      <c r="F105" s="30"/>
      <c r="G105" s="30"/>
      <c r="H105" s="84" t="s">
        <v>21</v>
      </c>
      <c r="I105" s="51" t="s">
        <v>25</v>
      </c>
      <c r="J105" s="85" t="s">
        <v>23</v>
      </c>
      <c r="K105" s="86"/>
      <c r="L105" s="87"/>
      <c r="M105" s="87" t="e">
        <f t="shared" ref="M105:M111" si="4">IF(L105/K105*100&gt;100,100,L105/K105*100)</f>
        <v>#DIV/0!</v>
      </c>
      <c r="N105" s="88"/>
      <c r="O105" s="89"/>
      <c r="P105" s="56"/>
      <c r="Q105" s="83"/>
    </row>
    <row r="106" spans="1:17" customFormat="1" ht="111" hidden="1" customHeight="1" x14ac:dyDescent="0.25">
      <c r="A106" s="48"/>
      <c r="B106" s="58"/>
      <c r="C106" s="30"/>
      <c r="D106" s="30"/>
      <c r="E106" s="30"/>
      <c r="F106" s="30"/>
      <c r="G106" s="30"/>
      <c r="H106" s="84" t="s">
        <v>21</v>
      </c>
      <c r="I106" s="51" t="s">
        <v>26</v>
      </c>
      <c r="J106" s="85" t="s">
        <v>23</v>
      </c>
      <c r="K106" s="86"/>
      <c r="L106" s="86"/>
      <c r="M106" s="87" t="e">
        <f t="shared" si="4"/>
        <v>#DIV/0!</v>
      </c>
      <c r="N106" s="90"/>
      <c r="O106" s="89"/>
      <c r="P106" s="56"/>
      <c r="Q106" s="83"/>
    </row>
    <row r="107" spans="1:17" customFormat="1" ht="32.25" hidden="1" customHeight="1" thickBot="1" x14ac:dyDescent="0.3">
      <c r="A107" s="48"/>
      <c r="B107" s="66"/>
      <c r="C107" s="40"/>
      <c r="D107" s="40"/>
      <c r="E107" s="40"/>
      <c r="F107" s="40"/>
      <c r="G107" s="40"/>
      <c r="H107" s="92" t="s">
        <v>27</v>
      </c>
      <c r="I107" s="42" t="s">
        <v>28</v>
      </c>
      <c r="J107" s="93" t="s">
        <v>29</v>
      </c>
      <c r="K107" s="69"/>
      <c r="L107" s="70"/>
      <c r="M107" s="94" t="e">
        <f t="shared" si="4"/>
        <v>#DIV/0!</v>
      </c>
      <c r="N107" s="94" t="e">
        <f>M107</f>
        <v>#DIV/0!</v>
      </c>
      <c r="O107" s="95"/>
      <c r="P107" s="56"/>
      <c r="Q107" s="87"/>
    </row>
    <row r="108" spans="1:17" s="27" customFormat="1" ht="63.75" customHeight="1" thickBot="1" x14ac:dyDescent="0.3">
      <c r="A108" s="2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18" t="s">
        <v>21</v>
      </c>
      <c r="I108" s="18" t="s">
        <v>22</v>
      </c>
      <c r="J108" s="19" t="s">
        <v>23</v>
      </c>
      <c r="K108" s="20">
        <v>100</v>
      </c>
      <c r="L108" s="164">
        <v>100</v>
      </c>
      <c r="M108" s="22">
        <f t="shared" si="4"/>
        <v>100</v>
      </c>
      <c r="N108" s="23">
        <f>(M108+M109+M110)/3</f>
        <v>100</v>
      </c>
      <c r="O108" s="24">
        <f>(N108+N111)/2</f>
        <v>100</v>
      </c>
      <c r="P108" s="452"/>
      <c r="Q108" s="26"/>
    </row>
    <row r="109" spans="1:17" s="27" customFormat="1" ht="63.75" thickBot="1" x14ac:dyDescent="0.3">
      <c r="A109" s="28"/>
      <c r="B109" s="58"/>
      <c r="C109" s="30"/>
      <c r="D109" s="30"/>
      <c r="E109" s="30"/>
      <c r="F109" s="30"/>
      <c r="G109" s="30"/>
      <c r="H109" s="31" t="s">
        <v>21</v>
      </c>
      <c r="I109" s="18" t="s">
        <v>25</v>
      </c>
      <c r="J109" s="32" t="s">
        <v>23</v>
      </c>
      <c r="K109" s="33">
        <v>95</v>
      </c>
      <c r="L109" s="22">
        <v>98</v>
      </c>
      <c r="M109" s="22">
        <f t="shared" si="4"/>
        <v>100</v>
      </c>
      <c r="N109" s="98"/>
      <c r="O109" s="99"/>
      <c r="P109" s="452"/>
      <c r="Q109" s="26"/>
    </row>
    <row r="110" spans="1:17" s="27" customFormat="1" ht="78.75" x14ac:dyDescent="0.25">
      <c r="A110" s="28"/>
      <c r="B110" s="58"/>
      <c r="C110" s="30"/>
      <c r="D110" s="30"/>
      <c r="E110" s="30"/>
      <c r="F110" s="30"/>
      <c r="G110" s="30"/>
      <c r="H110" s="31" t="s">
        <v>21</v>
      </c>
      <c r="I110" s="18" t="s">
        <v>54</v>
      </c>
      <c r="J110" s="32" t="s">
        <v>23</v>
      </c>
      <c r="K110" s="33">
        <v>98</v>
      </c>
      <c r="L110" s="33">
        <v>100</v>
      </c>
      <c r="M110" s="22">
        <f t="shared" si="4"/>
        <v>100</v>
      </c>
      <c r="N110" s="100"/>
      <c r="O110" s="99"/>
      <c r="P110" s="452"/>
      <c r="Q110" s="26"/>
    </row>
    <row r="111" spans="1:17" s="27" customFormat="1" ht="32.25" thickBot="1" x14ac:dyDescent="0.3">
      <c r="A111" s="28"/>
      <c r="B111" s="66"/>
      <c r="C111" s="40"/>
      <c r="D111" s="40"/>
      <c r="E111" s="40"/>
      <c r="F111" s="40"/>
      <c r="G111" s="40"/>
      <c r="H111" s="41" t="s">
        <v>27</v>
      </c>
      <c r="I111" s="42" t="s">
        <v>28</v>
      </c>
      <c r="J111" s="43" t="s">
        <v>29</v>
      </c>
      <c r="K111" s="69">
        <v>1</v>
      </c>
      <c r="L111" s="165">
        <v>1</v>
      </c>
      <c r="M111" s="22">
        <f t="shared" si="4"/>
        <v>100</v>
      </c>
      <c r="N111" s="45">
        <f>M111</f>
        <v>100</v>
      </c>
      <c r="O111" s="101"/>
      <c r="P111" s="452"/>
      <c r="Q111" s="4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>IF(L114/K114*100&gt;100,100,L114/K114*100)</f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>IF(L115/K115*100&gt;100,100,L115/K115*100)</f>
        <v>#DIV/0!</v>
      </c>
      <c r="N115" s="94" t="e">
        <f>M115</f>
        <v>#DIV/0!</v>
      </c>
      <c r="O115" s="95"/>
      <c r="P115" s="56"/>
      <c r="Q115" s="87"/>
    </row>
    <row r="116" spans="1:17" customFormat="1" ht="63.75" hidden="1" customHeight="1" thickBot="1" x14ac:dyDescent="0.3">
      <c r="A116" s="4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78" t="s">
        <v>21</v>
      </c>
      <c r="I116" s="51" t="s">
        <v>22</v>
      </c>
      <c r="J116" s="79" t="s">
        <v>23</v>
      </c>
      <c r="K116" s="80"/>
      <c r="L116" s="81"/>
      <c r="M116" s="81" t="e">
        <f>IF(K116/L116*100&gt;100,100,K116/L116*100)</f>
        <v>#DIV/0!</v>
      </c>
      <c r="N116" s="23" t="e">
        <f>(M116+M117+M118)/3</f>
        <v>#DIV/0!</v>
      </c>
      <c r="O116" s="82" t="e">
        <f>(N116+N119)/2</f>
        <v>#DIV/0!</v>
      </c>
      <c r="P116" s="56"/>
      <c r="Q116" s="83"/>
    </row>
    <row r="117" spans="1:17" customFormat="1" ht="63.75" hidden="1" customHeight="1" thickBot="1" x14ac:dyDescent="0.3">
      <c r="A117" s="48"/>
      <c r="B117" s="58"/>
      <c r="C117" s="30"/>
      <c r="D117" s="30"/>
      <c r="E117" s="30"/>
      <c r="F117" s="30"/>
      <c r="G117" s="30"/>
      <c r="H117" s="84" t="s">
        <v>21</v>
      </c>
      <c r="I117" s="51" t="s">
        <v>25</v>
      </c>
      <c r="J117" s="85" t="s">
        <v>23</v>
      </c>
      <c r="K117" s="86"/>
      <c r="L117" s="87"/>
      <c r="M117" s="87" t="e">
        <f>IF(L117/K117*100&gt;100,100,L117/K117*100)</f>
        <v>#DIV/0!</v>
      </c>
      <c r="N117" s="88"/>
      <c r="O117" s="89"/>
      <c r="P117" s="56"/>
      <c r="Q117" s="83"/>
    </row>
    <row r="118" spans="1:17" customFormat="1" ht="79.5" hidden="1" customHeight="1" x14ac:dyDescent="0.25">
      <c r="A118" s="48"/>
      <c r="B118" s="58"/>
      <c r="C118" s="30"/>
      <c r="D118" s="30"/>
      <c r="E118" s="30"/>
      <c r="F118" s="30"/>
      <c r="G118" s="30"/>
      <c r="H118" s="84" t="s">
        <v>21</v>
      </c>
      <c r="I118" s="51" t="s">
        <v>54</v>
      </c>
      <c r="J118" s="85" t="s">
        <v>23</v>
      </c>
      <c r="K118" s="86"/>
      <c r="L118" s="86"/>
      <c r="M118" s="87" t="e">
        <f>IF(L118/K118*100&gt;100,100,L118/K118*100)</f>
        <v>#DIV/0!</v>
      </c>
      <c r="N118" s="90"/>
      <c r="O118" s="89"/>
      <c r="P118" s="56"/>
      <c r="Q118" s="83"/>
    </row>
    <row r="119" spans="1:17" customFormat="1" ht="32.25" hidden="1" customHeight="1" thickBot="1" x14ac:dyDescent="0.3">
      <c r="A119" s="48"/>
      <c r="B119" s="66"/>
      <c r="C119" s="40"/>
      <c r="D119" s="40"/>
      <c r="E119" s="40"/>
      <c r="F119" s="40"/>
      <c r="G119" s="40"/>
      <c r="H119" s="92" t="s">
        <v>27</v>
      </c>
      <c r="I119" s="42" t="s">
        <v>28</v>
      </c>
      <c r="J119" s="93" t="s">
        <v>29</v>
      </c>
      <c r="K119" s="69"/>
      <c r="L119" s="70"/>
      <c r="M119" s="94" t="e">
        <f>IF(L119/K119*100&gt;100,100,L119/K119*100)</f>
        <v>#DIV/0!</v>
      </c>
      <c r="N119" s="94" t="e">
        <f>M119</f>
        <v>#DIV/0!</v>
      </c>
      <c r="O119" s="95"/>
      <c r="P119" s="56"/>
      <c r="Q119" s="87"/>
    </row>
    <row r="120" spans="1:17" customFormat="1" ht="63.75" hidden="1" customHeight="1" thickBot="1" x14ac:dyDescent="0.3">
      <c r="A120" s="4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78" t="s">
        <v>21</v>
      </c>
      <c r="I120" s="51" t="s">
        <v>22</v>
      </c>
      <c r="J120" s="79" t="s">
        <v>23</v>
      </c>
      <c r="K120" s="80"/>
      <c r="L120" s="81"/>
      <c r="M120" s="81" t="e">
        <f>IF(K120/L120*100&gt;100,100,K120/L120*100)</f>
        <v>#DIV/0!</v>
      </c>
      <c r="N120" s="23" t="e">
        <f>(M120+M121+M122)/3</f>
        <v>#DIV/0!</v>
      </c>
      <c r="O120" s="82" t="e">
        <f>(N120+N123)/2</f>
        <v>#DIV/0!</v>
      </c>
      <c r="P120" s="56"/>
      <c r="Q120" s="83"/>
    </row>
    <row r="121" spans="1:17" customFormat="1" ht="63.75" hidden="1" customHeight="1" thickBot="1" x14ac:dyDescent="0.3">
      <c r="A121" s="48"/>
      <c r="B121" s="58"/>
      <c r="C121" s="30"/>
      <c r="D121" s="30"/>
      <c r="E121" s="30"/>
      <c r="F121" s="30"/>
      <c r="G121" s="30"/>
      <c r="H121" s="84" t="s">
        <v>21</v>
      </c>
      <c r="I121" s="51" t="s">
        <v>25</v>
      </c>
      <c r="J121" s="85" t="s">
        <v>23</v>
      </c>
      <c r="K121" s="86"/>
      <c r="L121" s="87"/>
      <c r="M121" s="87" t="e">
        <f>IF(L121/K121*100&gt;100,100,L121/K121*100)</f>
        <v>#DIV/0!</v>
      </c>
      <c r="N121" s="88"/>
      <c r="O121" s="89"/>
      <c r="P121" s="56"/>
      <c r="Q121" s="83"/>
    </row>
    <row r="122" spans="1:17" customFormat="1" ht="111" hidden="1" customHeight="1" x14ac:dyDescent="0.25">
      <c r="A122" s="48"/>
      <c r="B122" s="58"/>
      <c r="C122" s="30"/>
      <c r="D122" s="30"/>
      <c r="E122" s="30"/>
      <c r="F122" s="30"/>
      <c r="G122" s="30"/>
      <c r="H122" s="84" t="s">
        <v>21</v>
      </c>
      <c r="I122" s="51" t="s">
        <v>26</v>
      </c>
      <c r="J122" s="85" t="s">
        <v>23</v>
      </c>
      <c r="K122" s="86"/>
      <c r="L122" s="86"/>
      <c r="M122" s="87" t="e">
        <f>IF(L122/K122*100&gt;100,100,L122/K122*100)</f>
        <v>#DIV/0!</v>
      </c>
      <c r="N122" s="90"/>
      <c r="O122" s="89"/>
      <c r="P122" s="56"/>
      <c r="Q122" s="83"/>
    </row>
    <row r="123" spans="1:17" customFormat="1" ht="32.25" hidden="1" customHeight="1" thickBot="1" x14ac:dyDescent="0.3">
      <c r="A123" s="48"/>
      <c r="B123" s="66"/>
      <c r="C123" s="40"/>
      <c r="D123" s="40"/>
      <c r="E123" s="40"/>
      <c r="F123" s="40"/>
      <c r="G123" s="40"/>
      <c r="H123" s="92" t="s">
        <v>27</v>
      </c>
      <c r="I123" s="42" t="s">
        <v>28</v>
      </c>
      <c r="J123" s="93" t="s">
        <v>29</v>
      </c>
      <c r="K123" s="69"/>
      <c r="L123" s="70"/>
      <c r="M123" s="94" t="e">
        <f>IF(L123/K123*100&gt;100,100,L123/K123*100)</f>
        <v>#DIV/0!</v>
      </c>
      <c r="N123" s="94" t="e">
        <f>M123</f>
        <v>#DIV/0!</v>
      </c>
      <c r="O123" s="95"/>
      <c r="P123" s="56"/>
      <c r="Q123" s="87"/>
    </row>
    <row r="124" spans="1:17" customFormat="1" ht="63.75" hidden="1" customHeight="1" thickBot="1" x14ac:dyDescent="0.3">
      <c r="A124" s="4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48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48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48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hidden="1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customHeight="1" thickBot="1" x14ac:dyDescent="0.3">
      <c r="A140" s="4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>
        <v>100</v>
      </c>
      <c r="L140" s="81">
        <v>100</v>
      </c>
      <c r="M140" s="81">
        <f>IF(K140/L140*100&gt;100,100,K140/L140*100)</f>
        <v>100</v>
      </c>
      <c r="N140" s="23">
        <f>(M140+M141+M142)/3</f>
        <v>100</v>
      </c>
      <c r="O140" s="82">
        <f>(N140+N143)/2</f>
        <v>100</v>
      </c>
      <c r="P140" s="56"/>
      <c r="Q140" s="83"/>
    </row>
    <row r="141" spans="1:17" customFormat="1" ht="63.75" customHeight="1" thickBot="1" x14ac:dyDescent="0.3">
      <c r="A141" s="48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>
        <v>98</v>
      </c>
      <c r="L141" s="87">
        <v>100</v>
      </c>
      <c r="M141" s="87">
        <f t="shared" ref="M141:M147" si="5">IF(L141/K141*100&gt;100,100,L141/K141*100)</f>
        <v>100</v>
      </c>
      <c r="N141" s="88"/>
      <c r="O141" s="89"/>
      <c r="P141" s="56"/>
      <c r="Q141" s="83"/>
    </row>
    <row r="142" spans="1:17" customFormat="1" ht="111" customHeight="1" x14ac:dyDescent="0.25">
      <c r="A142" s="48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>
        <v>98</v>
      </c>
      <c r="L142" s="86">
        <v>100</v>
      </c>
      <c r="M142" s="87">
        <f t="shared" si="5"/>
        <v>100</v>
      </c>
      <c r="N142" s="90"/>
      <c r="O142" s="89"/>
      <c r="P142" s="56"/>
      <c r="Q142" s="83"/>
    </row>
    <row r="143" spans="1:17" customFormat="1" ht="32.25" customHeight="1" thickBot="1" x14ac:dyDescent="0.3">
      <c r="A143" s="48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>
        <v>1</v>
      </c>
      <c r="L143" s="165">
        <v>1</v>
      </c>
      <c r="M143" s="94">
        <f t="shared" si="5"/>
        <v>100</v>
      </c>
      <c r="N143" s="94">
        <f>M143</f>
        <v>100</v>
      </c>
      <c r="O143" s="95"/>
      <c r="P143" s="56"/>
      <c r="Q143" s="87"/>
    </row>
    <row r="144" spans="1:17" s="27" customFormat="1" ht="63.75" customHeight="1" thickBot="1" x14ac:dyDescent="0.3">
      <c r="A144" s="2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18" t="s">
        <v>21</v>
      </c>
      <c r="I144" s="18" t="s">
        <v>22</v>
      </c>
      <c r="J144" s="19" t="s">
        <v>23</v>
      </c>
      <c r="K144" s="20">
        <v>100</v>
      </c>
      <c r="L144" s="164">
        <v>100</v>
      </c>
      <c r="M144" s="22">
        <f t="shared" si="5"/>
        <v>100</v>
      </c>
      <c r="N144" s="23">
        <f>(M144+M145+M146)/3</f>
        <v>100</v>
      </c>
      <c r="O144" s="24">
        <f>(N144+N147)/2</f>
        <v>100</v>
      </c>
      <c r="P144" s="452"/>
      <c r="Q144" s="26"/>
    </row>
    <row r="145" spans="1:17" s="27" customFormat="1" ht="63.75" customHeight="1" thickBot="1" x14ac:dyDescent="0.3">
      <c r="A145" s="28"/>
      <c r="B145" s="58"/>
      <c r="C145" s="30"/>
      <c r="D145" s="30"/>
      <c r="E145" s="30"/>
      <c r="F145" s="30"/>
      <c r="G145" s="30"/>
      <c r="H145" s="31" t="s">
        <v>21</v>
      </c>
      <c r="I145" s="18" t="s">
        <v>25</v>
      </c>
      <c r="J145" s="32" t="s">
        <v>23</v>
      </c>
      <c r="K145" s="33">
        <v>98</v>
      </c>
      <c r="L145" s="22">
        <v>100</v>
      </c>
      <c r="M145" s="22">
        <f t="shared" si="5"/>
        <v>100</v>
      </c>
      <c r="N145" s="98"/>
      <c r="O145" s="99"/>
      <c r="P145" s="452"/>
      <c r="Q145" s="26"/>
    </row>
    <row r="146" spans="1:17" s="27" customFormat="1" ht="111" customHeight="1" x14ac:dyDescent="0.25">
      <c r="A146" s="28"/>
      <c r="B146" s="58"/>
      <c r="C146" s="30"/>
      <c r="D146" s="30"/>
      <c r="E146" s="30"/>
      <c r="F146" s="30"/>
      <c r="G146" s="30"/>
      <c r="H146" s="31" t="s">
        <v>21</v>
      </c>
      <c r="I146" s="18" t="s">
        <v>26</v>
      </c>
      <c r="J146" s="32" t="s">
        <v>23</v>
      </c>
      <c r="K146" s="33">
        <v>98</v>
      </c>
      <c r="L146" s="33">
        <v>100</v>
      </c>
      <c r="M146" s="22">
        <f t="shared" si="5"/>
        <v>100</v>
      </c>
      <c r="N146" s="100"/>
      <c r="O146" s="99"/>
      <c r="P146" s="452"/>
      <c r="Q146" s="26"/>
    </row>
    <row r="147" spans="1:17" s="27" customFormat="1" ht="32.25" customHeight="1" thickBot="1" x14ac:dyDescent="0.3">
      <c r="A147" s="28"/>
      <c r="B147" s="66"/>
      <c r="C147" s="40"/>
      <c r="D147" s="40"/>
      <c r="E147" s="40"/>
      <c r="F147" s="40"/>
      <c r="G147" s="40"/>
      <c r="H147" s="41" t="s">
        <v>27</v>
      </c>
      <c r="I147" s="42" t="s">
        <v>28</v>
      </c>
      <c r="J147" s="43" t="s">
        <v>29</v>
      </c>
      <c r="K147" s="69">
        <v>1</v>
      </c>
      <c r="L147" s="165">
        <v>1</v>
      </c>
      <c r="M147" s="22">
        <f t="shared" si="5"/>
        <v>100</v>
      </c>
      <c r="N147" s="45">
        <f>M147</f>
        <v>100</v>
      </c>
      <c r="O147" s="101"/>
      <c r="P147" s="452"/>
      <c r="Q147" s="4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s="27" customFormat="1" ht="63.75" customHeight="1" thickBot="1" x14ac:dyDescent="0.3">
      <c r="A152" s="2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18" t="s">
        <v>21</v>
      </c>
      <c r="I152" s="18" t="s">
        <v>22</v>
      </c>
      <c r="J152" s="19" t="s">
        <v>23</v>
      </c>
      <c r="K152" s="20">
        <v>100</v>
      </c>
      <c r="L152" s="164">
        <v>100</v>
      </c>
      <c r="M152" s="22">
        <f t="shared" ref="M152:M163" si="6">IF(L152/K152*100&gt;100,100,L152/K152*100)</f>
        <v>100</v>
      </c>
      <c r="N152" s="23">
        <f>(M152+M153+M154)/3</f>
        <v>100</v>
      </c>
      <c r="O152" s="24">
        <f>(N152+N155)/2</f>
        <v>100</v>
      </c>
      <c r="P152" s="452"/>
      <c r="Q152" s="26"/>
    </row>
    <row r="153" spans="1:17" s="27" customFormat="1" ht="63.75" customHeight="1" thickBot="1" x14ac:dyDescent="0.3">
      <c r="A153" s="28"/>
      <c r="B153" s="58"/>
      <c r="C153" s="30"/>
      <c r="D153" s="30"/>
      <c r="E153" s="30"/>
      <c r="F153" s="30"/>
      <c r="G153" s="30"/>
      <c r="H153" s="31" t="s">
        <v>21</v>
      </c>
      <c r="I153" s="18" t="s">
        <v>25</v>
      </c>
      <c r="J153" s="32" t="s">
        <v>23</v>
      </c>
      <c r="K153" s="33">
        <v>98</v>
      </c>
      <c r="L153" s="22">
        <v>100</v>
      </c>
      <c r="M153" s="22">
        <f t="shared" si="6"/>
        <v>100</v>
      </c>
      <c r="N153" s="98"/>
      <c r="O153" s="99"/>
      <c r="P153" s="452"/>
      <c r="Q153" s="26"/>
    </row>
    <row r="154" spans="1:17" s="27" customFormat="1" ht="111" customHeight="1" x14ac:dyDescent="0.25">
      <c r="A154" s="28"/>
      <c r="B154" s="58"/>
      <c r="C154" s="30"/>
      <c r="D154" s="30"/>
      <c r="E154" s="30"/>
      <c r="F154" s="30"/>
      <c r="G154" s="30"/>
      <c r="H154" s="31" t="s">
        <v>21</v>
      </c>
      <c r="I154" s="18" t="s">
        <v>26</v>
      </c>
      <c r="J154" s="32" t="s">
        <v>23</v>
      </c>
      <c r="K154" s="33">
        <v>98</v>
      </c>
      <c r="L154" s="33">
        <v>100</v>
      </c>
      <c r="M154" s="22">
        <f t="shared" si="6"/>
        <v>100</v>
      </c>
      <c r="N154" s="100"/>
      <c r="O154" s="99"/>
      <c r="P154" s="452"/>
      <c r="Q154" s="26"/>
    </row>
    <row r="155" spans="1:17" s="27" customFormat="1" ht="32.25" customHeight="1" thickBot="1" x14ac:dyDescent="0.3">
      <c r="A155" s="28"/>
      <c r="B155" s="66"/>
      <c r="C155" s="40"/>
      <c r="D155" s="40"/>
      <c r="E155" s="40"/>
      <c r="F155" s="40"/>
      <c r="G155" s="40"/>
      <c r="H155" s="41" t="s">
        <v>27</v>
      </c>
      <c r="I155" s="42" t="s">
        <v>28</v>
      </c>
      <c r="J155" s="43" t="s">
        <v>29</v>
      </c>
      <c r="K155" s="69">
        <v>1</v>
      </c>
      <c r="L155" s="165">
        <v>1</v>
      </c>
      <c r="M155" s="22">
        <f t="shared" si="6"/>
        <v>100</v>
      </c>
      <c r="N155" s="45">
        <f>M155</f>
        <v>100</v>
      </c>
      <c r="O155" s="101"/>
      <c r="P155" s="452"/>
      <c r="Q155" s="47"/>
    </row>
    <row r="156" spans="1:17" s="27" customFormat="1" ht="63.75" customHeight="1" thickBot="1" x14ac:dyDescent="0.3">
      <c r="A156" s="2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18" t="s">
        <v>21</v>
      </c>
      <c r="I156" s="18" t="s">
        <v>22</v>
      </c>
      <c r="J156" s="19" t="s">
        <v>23</v>
      </c>
      <c r="K156" s="20">
        <v>100</v>
      </c>
      <c r="L156" s="164">
        <v>100</v>
      </c>
      <c r="M156" s="22">
        <f t="shared" si="6"/>
        <v>100</v>
      </c>
      <c r="N156" s="23">
        <f>(M156+M157+M158)/3</f>
        <v>100</v>
      </c>
      <c r="O156" s="24">
        <f>(N156+N159)/2</f>
        <v>100</v>
      </c>
      <c r="P156" s="452"/>
      <c r="Q156" s="26"/>
    </row>
    <row r="157" spans="1:17" s="27" customFormat="1" ht="63.75" customHeight="1" thickBot="1" x14ac:dyDescent="0.3">
      <c r="A157" s="28"/>
      <c r="B157" s="58"/>
      <c r="C157" s="30"/>
      <c r="D157" s="30"/>
      <c r="E157" s="30"/>
      <c r="F157" s="30"/>
      <c r="G157" s="30"/>
      <c r="H157" s="31" t="s">
        <v>21</v>
      </c>
      <c r="I157" s="18" t="s">
        <v>25</v>
      </c>
      <c r="J157" s="32" t="s">
        <v>23</v>
      </c>
      <c r="K157" s="33">
        <v>98</v>
      </c>
      <c r="L157" s="22">
        <v>100</v>
      </c>
      <c r="M157" s="22">
        <f t="shared" si="6"/>
        <v>100</v>
      </c>
      <c r="N157" s="98"/>
      <c r="O157" s="99"/>
      <c r="P157" s="452"/>
      <c r="Q157" s="26"/>
    </row>
    <row r="158" spans="1:17" s="27" customFormat="1" ht="111" customHeight="1" x14ac:dyDescent="0.25">
      <c r="A158" s="28"/>
      <c r="B158" s="58"/>
      <c r="C158" s="30"/>
      <c r="D158" s="30"/>
      <c r="E158" s="30"/>
      <c r="F158" s="30"/>
      <c r="G158" s="30"/>
      <c r="H158" s="31" t="s">
        <v>21</v>
      </c>
      <c r="I158" s="18" t="s">
        <v>26</v>
      </c>
      <c r="J158" s="32" t="s">
        <v>23</v>
      </c>
      <c r="K158" s="33">
        <v>98</v>
      </c>
      <c r="L158" s="33">
        <v>100</v>
      </c>
      <c r="M158" s="22">
        <f t="shared" si="6"/>
        <v>100</v>
      </c>
      <c r="N158" s="100"/>
      <c r="O158" s="99"/>
      <c r="P158" s="452"/>
      <c r="Q158" s="26"/>
    </row>
    <row r="159" spans="1:17" s="27" customFormat="1" ht="32.25" customHeight="1" thickBot="1" x14ac:dyDescent="0.3">
      <c r="A159" s="28"/>
      <c r="B159" s="66"/>
      <c r="C159" s="40"/>
      <c r="D159" s="40"/>
      <c r="E159" s="40"/>
      <c r="F159" s="40"/>
      <c r="G159" s="40"/>
      <c r="H159" s="41" t="s">
        <v>27</v>
      </c>
      <c r="I159" s="42" t="s">
        <v>28</v>
      </c>
      <c r="J159" s="43" t="s">
        <v>29</v>
      </c>
      <c r="K159" s="69">
        <v>1</v>
      </c>
      <c r="L159" s="165">
        <v>1</v>
      </c>
      <c r="M159" s="22">
        <f t="shared" si="6"/>
        <v>100</v>
      </c>
      <c r="N159" s="45">
        <f>M159</f>
        <v>100</v>
      </c>
      <c r="O159" s="101"/>
      <c r="P159" s="452"/>
      <c r="Q159" s="47"/>
    </row>
    <row r="160" spans="1:17" s="27" customFormat="1" ht="63.75" customHeight="1" thickBot="1" x14ac:dyDescent="0.3">
      <c r="A160" s="2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18" t="s">
        <v>21</v>
      </c>
      <c r="I160" s="18" t="s">
        <v>22</v>
      </c>
      <c r="J160" s="19" t="s">
        <v>23</v>
      </c>
      <c r="K160" s="20">
        <v>100</v>
      </c>
      <c r="L160" s="164">
        <v>100</v>
      </c>
      <c r="M160" s="22">
        <f t="shared" si="6"/>
        <v>100</v>
      </c>
      <c r="N160" s="23">
        <f>(M160+M161+M162)/3</f>
        <v>100</v>
      </c>
      <c r="O160" s="24">
        <f>(N160+N163)/2</f>
        <v>99.122807017543863</v>
      </c>
      <c r="P160" s="452"/>
      <c r="Q160" s="26"/>
    </row>
    <row r="161" spans="1:17" s="27" customFormat="1" ht="63.75" thickBot="1" x14ac:dyDescent="0.3">
      <c r="A161" s="28"/>
      <c r="B161" s="58"/>
      <c r="C161" s="30"/>
      <c r="D161" s="30"/>
      <c r="E161" s="30"/>
      <c r="F161" s="30"/>
      <c r="G161" s="30"/>
      <c r="H161" s="31" t="s">
        <v>21</v>
      </c>
      <c r="I161" s="18" t="s">
        <v>25</v>
      </c>
      <c r="J161" s="32" t="s">
        <v>23</v>
      </c>
      <c r="K161" s="33">
        <v>98</v>
      </c>
      <c r="L161" s="22">
        <v>100</v>
      </c>
      <c r="M161" s="22">
        <f t="shared" si="6"/>
        <v>100</v>
      </c>
      <c r="N161" s="98"/>
      <c r="O161" s="99"/>
      <c r="P161" s="452"/>
      <c r="Q161" s="26"/>
    </row>
    <row r="162" spans="1:17" s="27" customFormat="1" ht="63" x14ac:dyDescent="0.25">
      <c r="A162" s="28"/>
      <c r="B162" s="58"/>
      <c r="C162" s="30"/>
      <c r="D162" s="30"/>
      <c r="E162" s="30"/>
      <c r="F162" s="30"/>
      <c r="G162" s="30"/>
      <c r="H162" s="31" t="s">
        <v>21</v>
      </c>
      <c r="I162" s="18" t="s">
        <v>97</v>
      </c>
      <c r="J162" s="32" t="s">
        <v>23</v>
      </c>
      <c r="K162" s="33">
        <v>98</v>
      </c>
      <c r="L162" s="33">
        <v>100</v>
      </c>
      <c r="M162" s="22">
        <f t="shared" si="6"/>
        <v>100</v>
      </c>
      <c r="N162" s="100"/>
      <c r="O162" s="99"/>
      <c r="P162" s="452"/>
      <c r="Q162" s="26"/>
    </row>
    <row r="163" spans="1:17" s="27" customFormat="1" ht="32.25" thickBot="1" x14ac:dyDescent="0.3">
      <c r="A163" s="28"/>
      <c r="B163" s="66"/>
      <c r="C163" s="40"/>
      <c r="D163" s="40"/>
      <c r="E163" s="40"/>
      <c r="F163" s="40"/>
      <c r="G163" s="40"/>
      <c r="H163" s="41" t="s">
        <v>27</v>
      </c>
      <c r="I163" s="42" t="s">
        <v>28</v>
      </c>
      <c r="J163" s="43" t="s">
        <v>29</v>
      </c>
      <c r="K163" s="69">
        <v>228</v>
      </c>
      <c r="L163" s="165">
        <v>224</v>
      </c>
      <c r="M163" s="22">
        <f t="shared" si="6"/>
        <v>98.245614035087712</v>
      </c>
      <c r="N163" s="45">
        <f>M163</f>
        <v>98.245614035087712</v>
      </c>
      <c r="O163" s="101"/>
      <c r="P163" s="452"/>
      <c r="Q163" s="47"/>
    </row>
    <row r="164" spans="1:17" customFormat="1" ht="63.75" hidden="1" customHeight="1" thickBot="1" x14ac:dyDescent="0.3">
      <c r="A164" s="4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78" t="s">
        <v>21</v>
      </c>
      <c r="I164" s="51" t="s">
        <v>22</v>
      </c>
      <c r="J164" s="79" t="s">
        <v>23</v>
      </c>
      <c r="K164" s="80"/>
      <c r="L164" s="81"/>
      <c r="M164" s="81" t="e">
        <f>IF(K164/L164*100&gt;100,100,K164/L164*100)</f>
        <v>#DIV/0!</v>
      </c>
      <c r="N164" s="23" t="e">
        <f>(M164+M165+M166)/3</f>
        <v>#DIV/0!</v>
      </c>
      <c r="O164" s="82" t="e">
        <f>(N164+N167)/2</f>
        <v>#DIV/0!</v>
      </c>
      <c r="P164" s="56"/>
      <c r="Q164" s="83"/>
    </row>
    <row r="165" spans="1:17" customFormat="1" ht="63.75" hidden="1" customHeight="1" thickBot="1" x14ac:dyDescent="0.3">
      <c r="A165" s="48"/>
      <c r="B165" s="58"/>
      <c r="C165" s="30"/>
      <c r="D165" s="30"/>
      <c r="E165" s="30"/>
      <c r="F165" s="30"/>
      <c r="G165" s="30"/>
      <c r="H165" s="84" t="s">
        <v>21</v>
      </c>
      <c r="I165" s="51" t="s">
        <v>25</v>
      </c>
      <c r="J165" s="85" t="s">
        <v>23</v>
      </c>
      <c r="K165" s="86"/>
      <c r="L165" s="87"/>
      <c r="M165" s="87" t="e">
        <f>IF(L165/K165*100&gt;100,100,L165/K165*100)</f>
        <v>#DIV/0!</v>
      </c>
      <c r="N165" s="88"/>
      <c r="O165" s="89"/>
      <c r="P165" s="56"/>
      <c r="Q165" s="83"/>
    </row>
    <row r="166" spans="1:17" customFormat="1" ht="111" hidden="1" customHeight="1" x14ac:dyDescent="0.25">
      <c r="A166" s="48"/>
      <c r="B166" s="58"/>
      <c r="C166" s="30"/>
      <c r="D166" s="30"/>
      <c r="E166" s="30"/>
      <c r="F166" s="30"/>
      <c r="G166" s="30"/>
      <c r="H166" s="84" t="s">
        <v>21</v>
      </c>
      <c r="I166" s="51" t="s">
        <v>26</v>
      </c>
      <c r="J166" s="85" t="s">
        <v>23</v>
      </c>
      <c r="K166" s="86"/>
      <c r="L166" s="86"/>
      <c r="M166" s="87" t="e">
        <f>IF(L166/K166*100&gt;100,100,L166/K166*100)</f>
        <v>#DIV/0!</v>
      </c>
      <c r="N166" s="90"/>
      <c r="O166" s="89"/>
      <c r="P166" s="56"/>
      <c r="Q166" s="83"/>
    </row>
    <row r="167" spans="1:17" customFormat="1" ht="32.25" hidden="1" customHeight="1" thickBot="1" x14ac:dyDescent="0.3">
      <c r="A167" s="48"/>
      <c r="B167" s="66"/>
      <c r="C167" s="40"/>
      <c r="D167" s="40"/>
      <c r="E167" s="40"/>
      <c r="F167" s="40"/>
      <c r="G167" s="40"/>
      <c r="H167" s="92" t="s">
        <v>27</v>
      </c>
      <c r="I167" s="42" t="s">
        <v>28</v>
      </c>
      <c r="J167" s="93" t="s">
        <v>29</v>
      </c>
      <c r="K167" s="69"/>
      <c r="L167" s="70"/>
      <c r="M167" s="94" t="e">
        <f>IF(L167/K167*100&gt;100,100,L167/K167*100)</f>
        <v>#DIV/0!</v>
      </c>
      <c r="N167" s="94" t="e">
        <f>M167</f>
        <v>#DIV/0!</v>
      </c>
      <c r="O167" s="95"/>
      <c r="P167" s="56"/>
      <c r="Q167" s="87"/>
    </row>
    <row r="168" spans="1:17" customFormat="1" ht="63.75" customHeight="1" thickBot="1" x14ac:dyDescent="0.3">
      <c r="A168" s="4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>
        <v>100</v>
      </c>
      <c r="L168" s="81">
        <v>100</v>
      </c>
      <c r="M168" s="81">
        <f>IF(K168/L168*100&gt;100,100,K168/L168*100)</f>
        <v>100</v>
      </c>
      <c r="N168" s="23">
        <f>(M168+M169+M170)/3</f>
        <v>100</v>
      </c>
      <c r="O168" s="82">
        <f>(N168+N171)/2</f>
        <v>100</v>
      </c>
      <c r="P168" s="56"/>
      <c r="Q168" s="83"/>
    </row>
    <row r="169" spans="1:17" customFormat="1" ht="63.75" customHeight="1" thickBot="1" x14ac:dyDescent="0.3">
      <c r="A169" s="48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>
        <v>98</v>
      </c>
      <c r="L169" s="87">
        <v>100</v>
      </c>
      <c r="M169" s="87">
        <f>IF(L169/K169*100&gt;100,100,L169/K169*100)</f>
        <v>100</v>
      </c>
      <c r="N169" s="88"/>
      <c r="O169" s="89"/>
      <c r="P169" s="56"/>
      <c r="Q169" s="83"/>
    </row>
    <row r="170" spans="1:17" customFormat="1" ht="111" customHeight="1" x14ac:dyDescent="0.25">
      <c r="A170" s="48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>
        <v>98</v>
      </c>
      <c r="L170" s="86">
        <v>100</v>
      </c>
      <c r="M170" s="87">
        <f>IF(L170/K170*100&gt;100,100,L170/K170*100)</f>
        <v>100</v>
      </c>
      <c r="N170" s="90"/>
      <c r="O170" s="89"/>
      <c r="P170" s="56"/>
      <c r="Q170" s="83"/>
    </row>
    <row r="171" spans="1:17" customFormat="1" ht="32.25" customHeight="1" thickBot="1" x14ac:dyDescent="0.3">
      <c r="A171" s="48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>
        <v>1</v>
      </c>
      <c r="L171" s="165">
        <v>1</v>
      </c>
      <c r="M171" s="94">
        <f>IF(L171/K171*100&gt;100,100,L171/K171*100)</f>
        <v>100</v>
      </c>
      <c r="N171" s="94">
        <f>M171</f>
        <v>100</v>
      </c>
      <c r="O171" s="95"/>
      <c r="P171" s="56"/>
      <c r="Q171" s="8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>IF(L174/K174*100&gt;100,100,L174/K174*100)</f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>IF(L175/K175*100&gt;100,100,L175/K175*100)</f>
        <v>#DIV/0!</v>
      </c>
      <c r="N175" s="94" t="e">
        <f>M175</f>
        <v>#DIV/0!</v>
      </c>
      <c r="O175" s="95"/>
      <c r="P175" s="56"/>
      <c r="Q175" s="87"/>
    </row>
    <row r="176" spans="1:17" customFormat="1" ht="63.75" hidden="1" customHeight="1" thickBot="1" x14ac:dyDescent="0.3">
      <c r="A176" s="4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78" t="s">
        <v>21</v>
      </c>
      <c r="I176" s="51" t="s">
        <v>22</v>
      </c>
      <c r="J176" s="79" t="s">
        <v>23</v>
      </c>
      <c r="K176" s="80"/>
      <c r="L176" s="81"/>
      <c r="M176" s="81" t="e">
        <f>IF(K176/L176*100&gt;100,100,K176/L176*100)</f>
        <v>#DIV/0!</v>
      </c>
      <c r="N176" s="23" t="e">
        <f>(M176+M177+M178)/3</f>
        <v>#DIV/0!</v>
      </c>
      <c r="O176" s="82" t="e">
        <f>(N176+N179)/2</f>
        <v>#DIV/0!</v>
      </c>
      <c r="P176" s="56"/>
      <c r="Q176" s="83"/>
    </row>
    <row r="177" spans="1:17" customFormat="1" ht="63.75" hidden="1" customHeight="1" thickBot="1" x14ac:dyDescent="0.3">
      <c r="A177" s="48"/>
      <c r="B177" s="58"/>
      <c r="C177" s="30"/>
      <c r="D177" s="30"/>
      <c r="E177" s="30"/>
      <c r="F177" s="30"/>
      <c r="G177" s="30"/>
      <c r="H177" s="84" t="s">
        <v>21</v>
      </c>
      <c r="I177" s="51" t="s">
        <v>25</v>
      </c>
      <c r="J177" s="85" t="s">
        <v>23</v>
      </c>
      <c r="K177" s="86"/>
      <c r="L177" s="87"/>
      <c r="M177" s="87" t="e">
        <f>IF(L177/K177*100&gt;100,100,L177/K177*100)</f>
        <v>#DIV/0!</v>
      </c>
      <c r="N177" s="88"/>
      <c r="O177" s="89"/>
      <c r="P177" s="56"/>
      <c r="Q177" s="83"/>
    </row>
    <row r="178" spans="1:17" customFormat="1" ht="63.75" hidden="1" customHeight="1" x14ac:dyDescent="0.25">
      <c r="A178" s="48"/>
      <c r="B178" s="58"/>
      <c r="C178" s="30"/>
      <c r="D178" s="30"/>
      <c r="E178" s="30"/>
      <c r="F178" s="30"/>
      <c r="G178" s="30"/>
      <c r="H178" s="84" t="s">
        <v>21</v>
      </c>
      <c r="I178" s="51" t="s">
        <v>97</v>
      </c>
      <c r="J178" s="85" t="s">
        <v>23</v>
      </c>
      <c r="K178" s="86"/>
      <c r="L178" s="86"/>
      <c r="M178" s="87" t="e">
        <f>IF(L178/K178*100&gt;100,100,L178/K178*100)</f>
        <v>#DIV/0!</v>
      </c>
      <c r="N178" s="90"/>
      <c r="O178" s="89"/>
      <c r="P178" s="56"/>
      <c r="Q178" s="83"/>
    </row>
    <row r="179" spans="1:17" customFormat="1" ht="32.25" hidden="1" customHeight="1" thickBot="1" x14ac:dyDescent="0.3">
      <c r="A179" s="48"/>
      <c r="B179" s="66"/>
      <c r="C179" s="40"/>
      <c r="D179" s="40"/>
      <c r="E179" s="40"/>
      <c r="F179" s="40"/>
      <c r="G179" s="40"/>
      <c r="H179" s="92" t="s">
        <v>27</v>
      </c>
      <c r="I179" s="42" t="s">
        <v>28</v>
      </c>
      <c r="J179" s="93" t="s">
        <v>29</v>
      </c>
      <c r="K179" s="69"/>
      <c r="L179" s="70"/>
      <c r="M179" s="94" t="e">
        <f>IF(L179/K179*100&gt;100,100,L179/K179*100)</f>
        <v>#DIV/0!</v>
      </c>
      <c r="N179" s="94" t="e">
        <f>M179</f>
        <v>#DIV/0!</v>
      </c>
      <c r="O179" s="95"/>
      <c r="P179" s="56"/>
      <c r="Q179" s="87"/>
    </row>
    <row r="180" spans="1:17" customFormat="1" ht="63.75" hidden="1" customHeight="1" thickBot="1" x14ac:dyDescent="0.3">
      <c r="A180" s="4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78" t="s">
        <v>21</v>
      </c>
      <c r="I180" s="51" t="s">
        <v>22</v>
      </c>
      <c r="J180" s="79" t="s">
        <v>23</v>
      </c>
      <c r="K180" s="80"/>
      <c r="L180" s="81"/>
      <c r="M180" s="81" t="e">
        <f>IF(K180/L180*100&gt;100,100,K180/L180*100)</f>
        <v>#DIV/0!</v>
      </c>
      <c r="N180" s="23" t="e">
        <f>(M180+M181+M182)/3</f>
        <v>#DIV/0!</v>
      </c>
      <c r="O180" s="82" t="e">
        <f>(N180+N183)/2</f>
        <v>#DIV/0!</v>
      </c>
      <c r="P180" s="56"/>
      <c r="Q180" s="83"/>
    </row>
    <row r="181" spans="1:17" customFormat="1" ht="63.75" hidden="1" customHeight="1" thickBot="1" x14ac:dyDescent="0.3">
      <c r="A181" s="48"/>
      <c r="B181" s="58"/>
      <c r="C181" s="30"/>
      <c r="D181" s="30"/>
      <c r="E181" s="30"/>
      <c r="F181" s="30"/>
      <c r="G181" s="30"/>
      <c r="H181" s="84" t="s">
        <v>21</v>
      </c>
      <c r="I181" s="51" t="s">
        <v>25</v>
      </c>
      <c r="J181" s="85" t="s">
        <v>23</v>
      </c>
      <c r="K181" s="86"/>
      <c r="L181" s="87"/>
      <c r="M181" s="87" t="e">
        <f>IF(L181/K181*100&gt;100,100,L181/K181*100)</f>
        <v>#DIV/0!</v>
      </c>
      <c r="N181" s="88"/>
      <c r="O181" s="89"/>
      <c r="P181" s="56"/>
      <c r="Q181" s="83"/>
    </row>
    <row r="182" spans="1:17" customFormat="1" ht="111" hidden="1" customHeight="1" x14ac:dyDescent="0.25">
      <c r="A182" s="48"/>
      <c r="B182" s="58"/>
      <c r="C182" s="30"/>
      <c r="D182" s="30"/>
      <c r="E182" s="30"/>
      <c r="F182" s="30"/>
      <c r="G182" s="30"/>
      <c r="H182" s="84" t="s">
        <v>21</v>
      </c>
      <c r="I182" s="51" t="s">
        <v>26</v>
      </c>
      <c r="J182" s="85" t="s">
        <v>23</v>
      </c>
      <c r="K182" s="86"/>
      <c r="L182" s="86"/>
      <c r="M182" s="87" t="e">
        <f>IF(L182/K182*100&gt;100,100,L182/K182*100)</f>
        <v>#DIV/0!</v>
      </c>
      <c r="N182" s="90"/>
      <c r="O182" s="89"/>
      <c r="P182" s="56"/>
      <c r="Q182" s="83"/>
    </row>
    <row r="183" spans="1:17" customFormat="1" ht="32.25" hidden="1" customHeight="1" thickBot="1" x14ac:dyDescent="0.3">
      <c r="A183" s="48"/>
      <c r="B183" s="66"/>
      <c r="C183" s="40"/>
      <c r="D183" s="40"/>
      <c r="E183" s="40"/>
      <c r="F183" s="40"/>
      <c r="G183" s="40"/>
      <c r="H183" s="92" t="s">
        <v>27</v>
      </c>
      <c r="I183" s="42" t="s">
        <v>28</v>
      </c>
      <c r="J183" s="93" t="s">
        <v>29</v>
      </c>
      <c r="K183" s="69"/>
      <c r="L183" s="70"/>
      <c r="M183" s="94" t="e">
        <f>IF(L183/K183*100&gt;100,100,L183/K183*100)</f>
        <v>#DIV/0!</v>
      </c>
      <c r="N183" s="94" t="e">
        <f>M183</f>
        <v>#DIV/0!</v>
      </c>
      <c r="O183" s="95"/>
      <c r="P183" s="56"/>
      <c r="Q183" s="87"/>
    </row>
    <row r="184" spans="1:17" customFormat="1" ht="63.75" hidden="1" customHeight="1" thickBot="1" x14ac:dyDescent="0.3">
      <c r="A184" s="4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48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48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>IF(L186/K186*100&gt;100,100,L186/K186*100)</f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48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>IF(L187/K187*100&gt;100,100,L187/K187*100)</f>
        <v>#DIV/0!</v>
      </c>
      <c r="N187" s="94" t="e">
        <f>M187</f>
        <v>#DIV/0!</v>
      </c>
      <c r="O187" s="95"/>
      <c r="P187" s="56"/>
      <c r="Q187" s="87"/>
    </row>
    <row r="188" spans="1:17" customFormat="1" ht="63.75" hidden="1" customHeight="1" thickBot="1" x14ac:dyDescent="0.3">
      <c r="A188" s="4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78" t="s">
        <v>21</v>
      </c>
      <c r="I188" s="51" t="s">
        <v>22</v>
      </c>
      <c r="J188" s="79" t="s">
        <v>23</v>
      </c>
      <c r="K188" s="80"/>
      <c r="L188" s="81"/>
      <c r="M188" s="81" t="e">
        <f>IF(K188/L188*100&gt;100,100,K188/L188*100)</f>
        <v>#DIV/0!</v>
      </c>
      <c r="N188" s="23" t="e">
        <f>(M188+M189+M190)/3</f>
        <v>#DIV/0!</v>
      </c>
      <c r="O188" s="82" t="e">
        <f>(N188+N191)/2</f>
        <v>#DIV/0!</v>
      </c>
      <c r="P188" s="56"/>
      <c r="Q188" s="83"/>
    </row>
    <row r="189" spans="1:17" customFormat="1" ht="63.75" hidden="1" customHeight="1" thickBot="1" x14ac:dyDescent="0.3">
      <c r="A189" s="48"/>
      <c r="B189" s="58"/>
      <c r="C189" s="30"/>
      <c r="D189" s="30"/>
      <c r="E189" s="30"/>
      <c r="F189" s="30"/>
      <c r="G189" s="30"/>
      <c r="H189" s="84" t="s">
        <v>21</v>
      </c>
      <c r="I189" s="51" t="s">
        <v>25</v>
      </c>
      <c r="J189" s="85" t="s">
        <v>23</v>
      </c>
      <c r="K189" s="86"/>
      <c r="L189" s="87"/>
      <c r="M189" s="87" t="e">
        <f>IF(L189/K189*100&gt;100,100,L189/K189*100)</f>
        <v>#DIV/0!</v>
      </c>
      <c r="N189" s="88"/>
      <c r="O189" s="89"/>
      <c r="P189" s="56"/>
      <c r="Q189" s="83"/>
    </row>
    <row r="190" spans="1:17" customFormat="1" ht="111" hidden="1" customHeight="1" x14ac:dyDescent="0.25">
      <c r="A190" s="48"/>
      <c r="B190" s="58"/>
      <c r="C190" s="30"/>
      <c r="D190" s="30"/>
      <c r="E190" s="30"/>
      <c r="F190" s="30"/>
      <c r="G190" s="30"/>
      <c r="H190" s="84" t="s">
        <v>21</v>
      </c>
      <c r="I190" s="51" t="s">
        <v>26</v>
      </c>
      <c r="J190" s="85" t="s">
        <v>23</v>
      </c>
      <c r="K190" s="86"/>
      <c r="L190" s="86"/>
      <c r="M190" s="87" t="e">
        <f>IF(L190/K190*100&gt;100,100,L190/K190*100)</f>
        <v>#DIV/0!</v>
      </c>
      <c r="N190" s="90"/>
      <c r="O190" s="89"/>
      <c r="P190" s="56"/>
      <c r="Q190" s="83"/>
    </row>
    <row r="191" spans="1:17" customFormat="1" ht="32.25" hidden="1" customHeight="1" thickBot="1" x14ac:dyDescent="0.3">
      <c r="A191" s="48"/>
      <c r="B191" s="66"/>
      <c r="C191" s="40"/>
      <c r="D191" s="40"/>
      <c r="E191" s="40"/>
      <c r="F191" s="40"/>
      <c r="G191" s="40"/>
      <c r="H191" s="92" t="s">
        <v>27</v>
      </c>
      <c r="I191" s="42" t="s">
        <v>28</v>
      </c>
      <c r="J191" s="93" t="s">
        <v>29</v>
      </c>
      <c r="K191" s="69"/>
      <c r="L191" s="70"/>
      <c r="M191" s="94" t="e">
        <f>IF(L191/K191*100&gt;100,100,L191/K191*100)</f>
        <v>#DIV/0!</v>
      </c>
      <c r="N191" s="94" t="e">
        <f>M191</f>
        <v>#DIV/0!</v>
      </c>
      <c r="O191" s="95"/>
      <c r="P191" s="56"/>
      <c r="Q191" s="87"/>
    </row>
    <row r="192" spans="1:17" s="27" customFormat="1" ht="79.5" customHeight="1" thickBot="1" x14ac:dyDescent="0.3">
      <c r="A192" s="2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16" t="s">
        <v>21</v>
      </c>
      <c r="I192" s="116" t="s">
        <v>106</v>
      </c>
      <c r="J192" s="117" t="s">
        <v>23</v>
      </c>
      <c r="K192" s="20">
        <v>17.100000000000001</v>
      </c>
      <c r="L192" s="20">
        <v>17.2</v>
      </c>
      <c r="M192" s="22">
        <f t="shared" ref="M192:M199" si="7">IF(L192/K192*100&gt;100,100,L192/K192*100)</f>
        <v>100</v>
      </c>
      <c r="N192" s="118">
        <f>(M192+M193+M194)/3</f>
        <v>94.736842105263165</v>
      </c>
      <c r="O192" s="119">
        <f>(N192+N195)/2</f>
        <v>97.368421052631589</v>
      </c>
      <c r="P192" s="175"/>
      <c r="Q192" s="120"/>
    </row>
    <row r="193" spans="1:17" s="27" customFormat="1" ht="79.5" thickBot="1" x14ac:dyDescent="0.3">
      <c r="A193" s="28"/>
      <c r="B193" s="121"/>
      <c r="C193" s="122"/>
      <c r="D193" s="122"/>
      <c r="E193" s="122"/>
      <c r="F193" s="122"/>
      <c r="G193" s="30"/>
      <c r="H193" s="123" t="s">
        <v>21</v>
      </c>
      <c r="I193" s="116" t="s">
        <v>107</v>
      </c>
      <c r="J193" s="124" t="s">
        <v>23</v>
      </c>
      <c r="K193" s="20">
        <v>10</v>
      </c>
      <c r="L193" s="20">
        <v>14.7</v>
      </c>
      <c r="M193" s="22">
        <f t="shared" si="7"/>
        <v>100</v>
      </c>
      <c r="N193" s="125"/>
      <c r="O193" s="126"/>
      <c r="P193" s="175"/>
      <c r="Q193" s="120"/>
    </row>
    <row r="194" spans="1:17" s="27" customFormat="1" ht="63.75" thickBot="1" x14ac:dyDescent="0.3">
      <c r="A194" s="28"/>
      <c r="B194" s="121"/>
      <c r="C194" s="122"/>
      <c r="D194" s="122"/>
      <c r="E194" s="122"/>
      <c r="F194" s="122"/>
      <c r="G194" s="30"/>
      <c r="H194" s="123" t="s">
        <v>21</v>
      </c>
      <c r="I194" s="116" t="s">
        <v>108</v>
      </c>
      <c r="J194" s="124" t="s">
        <v>23</v>
      </c>
      <c r="K194" s="20">
        <v>95</v>
      </c>
      <c r="L194" s="20">
        <v>80</v>
      </c>
      <c r="M194" s="22">
        <f t="shared" si="7"/>
        <v>84.210526315789465</v>
      </c>
      <c r="N194" s="127"/>
      <c r="O194" s="126"/>
      <c r="P194" s="175"/>
      <c r="Q194" s="120"/>
    </row>
    <row r="195" spans="1:17" s="27" customFormat="1" ht="32.25" thickBot="1" x14ac:dyDescent="0.3">
      <c r="A195" s="28"/>
      <c r="B195" s="128"/>
      <c r="C195" s="129"/>
      <c r="D195" s="129"/>
      <c r="E195" s="129"/>
      <c r="F195" s="129"/>
      <c r="G195" s="40"/>
      <c r="H195" s="130" t="s">
        <v>27</v>
      </c>
      <c r="I195" s="131" t="s">
        <v>109</v>
      </c>
      <c r="J195" s="132" t="s">
        <v>110</v>
      </c>
      <c r="K195" s="176">
        <v>7140</v>
      </c>
      <c r="L195" s="176">
        <v>7140</v>
      </c>
      <c r="M195" s="22">
        <f t="shared" si="7"/>
        <v>100</v>
      </c>
      <c r="N195" s="133">
        <f>M195</f>
        <v>100</v>
      </c>
      <c r="O195" s="134"/>
      <c r="P195" s="175"/>
      <c r="Q195" s="135"/>
    </row>
    <row r="196" spans="1:17" s="27" customFormat="1" ht="79.5" customHeight="1" thickBot="1" x14ac:dyDescent="0.3">
      <c r="A196" s="2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4.8899999999999997</v>
      </c>
      <c r="L196" s="20">
        <v>5.9</v>
      </c>
      <c r="M196" s="22">
        <f t="shared" si="7"/>
        <v>100</v>
      </c>
      <c r="N196" s="118">
        <f>(M196+M197+M198)/3</f>
        <v>91.228070175438589</v>
      </c>
      <c r="O196" s="119">
        <f>(N196+N199)/2</f>
        <v>95.614035087719287</v>
      </c>
      <c r="P196" s="175"/>
      <c r="Q196" s="120"/>
    </row>
    <row r="197" spans="1:17" s="27" customFormat="1" ht="79.5" thickBot="1" x14ac:dyDescent="0.3">
      <c r="A197" s="28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10</v>
      </c>
      <c r="L197" s="20">
        <v>58.9</v>
      </c>
      <c r="M197" s="22">
        <f t="shared" si="7"/>
        <v>100</v>
      </c>
      <c r="N197" s="125"/>
      <c r="O197" s="126"/>
      <c r="P197" s="175"/>
      <c r="Q197" s="120"/>
    </row>
    <row r="198" spans="1:17" s="27" customFormat="1" ht="63.75" thickBot="1" x14ac:dyDescent="0.3">
      <c r="A198" s="28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95</v>
      </c>
      <c r="L198" s="20">
        <v>70</v>
      </c>
      <c r="M198" s="22">
        <f t="shared" si="7"/>
        <v>73.68421052631578</v>
      </c>
      <c r="N198" s="127"/>
      <c r="O198" s="126"/>
      <c r="P198" s="175"/>
      <c r="Q198" s="120"/>
    </row>
    <row r="199" spans="1:17" s="27" customFormat="1" ht="32.25" thickBot="1" x14ac:dyDescent="0.3">
      <c r="A199" s="28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176">
        <v>28356</v>
      </c>
      <c r="L199" s="176">
        <v>28356</v>
      </c>
      <c r="M199" s="22">
        <f t="shared" si="7"/>
        <v>100</v>
      </c>
      <c r="N199" s="133">
        <f>M199</f>
        <v>100</v>
      </c>
      <c r="O199" s="134"/>
      <c r="P199" s="175"/>
      <c r="Q199" s="135"/>
    </row>
    <row r="200" spans="1:17" customFormat="1" ht="79.5" hidden="1" customHeight="1" thickBot="1" x14ac:dyDescent="0.3">
      <c r="A200" s="4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/>
      <c r="L200" s="53"/>
      <c r="M200" s="139" t="e">
        <f>IF(K200/L200*100&gt;100,100,K200/L200*100)</f>
        <v>#DIV/0!</v>
      </c>
      <c r="N200" s="118" t="e">
        <f>(M200+M201+M202)/3</f>
        <v>#DIV/0!</v>
      </c>
      <c r="O200" s="140" t="e">
        <f>(N200+N203)/2</f>
        <v>#DIV/0!</v>
      </c>
      <c r="P200" s="177"/>
      <c r="Q200" s="141"/>
    </row>
    <row r="201" spans="1:17" customFormat="1" ht="79.5" hidden="1" customHeight="1" thickBot="1" x14ac:dyDescent="0.3">
      <c r="A201" s="48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/>
      <c r="L201" s="53"/>
      <c r="M201" s="144" t="e">
        <f>IF(L201/K201*100&gt;100,100,L201/K201*100)</f>
        <v>#DIV/0!</v>
      </c>
      <c r="N201" s="145"/>
      <c r="O201" s="146"/>
      <c r="P201" s="177"/>
      <c r="Q201" s="141"/>
    </row>
    <row r="202" spans="1:17" customFormat="1" ht="63.75" hidden="1" customHeight="1" thickBot="1" x14ac:dyDescent="0.3">
      <c r="A202" s="48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/>
      <c r="L202" s="53"/>
      <c r="M202" s="144" t="e">
        <f>IF(L202/K202*100&gt;100,100,L202/K202*100)</f>
        <v>#DIV/0!</v>
      </c>
      <c r="N202" s="147"/>
      <c r="O202" s="146"/>
      <c r="P202" s="177"/>
      <c r="Q202" s="141"/>
    </row>
    <row r="203" spans="1:17" customFormat="1" ht="32.25" hidden="1" customHeight="1" thickBot="1" x14ac:dyDescent="0.3">
      <c r="A203" s="48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53"/>
      <c r="L203" s="53"/>
      <c r="M203" s="150" t="e">
        <f>IF(L203/K203*100&gt;100,100,L203/K203*100)</f>
        <v>#DIV/0!</v>
      </c>
      <c r="N203" s="150" t="e">
        <f>M203</f>
        <v>#DIV/0!</v>
      </c>
      <c r="O203" s="151"/>
      <c r="P203" s="177"/>
      <c r="Q203" s="144"/>
    </row>
    <row r="204" spans="1:17" s="27" customFormat="1" ht="79.5" customHeight="1" thickBot="1" x14ac:dyDescent="0.3">
      <c r="A204" s="2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16" t="s">
        <v>21</v>
      </c>
      <c r="I204" s="116" t="s">
        <v>106</v>
      </c>
      <c r="J204" s="117" t="s">
        <v>23</v>
      </c>
      <c r="K204" s="20">
        <v>18.34</v>
      </c>
      <c r="L204" s="20">
        <v>16</v>
      </c>
      <c r="M204" s="22">
        <f t="shared" ref="M204:M211" si="8">IF(L204/K204*100&gt;100,100,L204/K204*100)</f>
        <v>87.241003271537622</v>
      </c>
      <c r="N204" s="118">
        <f>(M204+M205+M206)/3</f>
        <v>86.975071265951144</v>
      </c>
      <c r="O204" s="119">
        <f>(N204+N207)/2</f>
        <v>93.487535632975579</v>
      </c>
      <c r="P204" s="175"/>
      <c r="Q204" s="120"/>
    </row>
    <row r="205" spans="1:17" s="27" customFormat="1" ht="79.5" thickBot="1" x14ac:dyDescent="0.3">
      <c r="A205" s="28"/>
      <c r="B205" s="121"/>
      <c r="C205" s="122"/>
      <c r="D205" s="122"/>
      <c r="E205" s="122"/>
      <c r="F205" s="122"/>
      <c r="G205" s="30"/>
      <c r="H205" s="123" t="s">
        <v>21</v>
      </c>
      <c r="I205" s="116" t="s">
        <v>107</v>
      </c>
      <c r="J205" s="124" t="s">
        <v>23</v>
      </c>
      <c r="K205" s="20">
        <v>10</v>
      </c>
      <c r="L205" s="20">
        <v>58.9</v>
      </c>
      <c r="M205" s="22">
        <f t="shared" si="8"/>
        <v>100</v>
      </c>
      <c r="N205" s="125"/>
      <c r="O205" s="126"/>
      <c r="P205" s="175"/>
      <c r="Q205" s="120"/>
    </row>
    <row r="206" spans="1:17" s="27" customFormat="1" ht="63.75" thickBot="1" x14ac:dyDescent="0.3">
      <c r="A206" s="28"/>
      <c r="B206" s="121"/>
      <c r="C206" s="122"/>
      <c r="D206" s="122"/>
      <c r="E206" s="122"/>
      <c r="F206" s="122"/>
      <c r="G206" s="30"/>
      <c r="H206" s="123" t="s">
        <v>21</v>
      </c>
      <c r="I206" s="116" t="s">
        <v>108</v>
      </c>
      <c r="J206" s="124" t="s">
        <v>23</v>
      </c>
      <c r="K206" s="20">
        <v>95</v>
      </c>
      <c r="L206" s="20">
        <v>70</v>
      </c>
      <c r="M206" s="22">
        <f t="shared" si="8"/>
        <v>73.68421052631578</v>
      </c>
      <c r="N206" s="127"/>
      <c r="O206" s="126"/>
      <c r="P206" s="175"/>
      <c r="Q206" s="120"/>
    </row>
    <row r="207" spans="1:17" s="27" customFormat="1" ht="32.25" thickBot="1" x14ac:dyDescent="0.3">
      <c r="A207" s="28"/>
      <c r="B207" s="128"/>
      <c r="C207" s="129"/>
      <c r="D207" s="129"/>
      <c r="E207" s="129"/>
      <c r="F207" s="129"/>
      <c r="G207" s="40"/>
      <c r="H207" s="130" t="s">
        <v>27</v>
      </c>
      <c r="I207" s="131" t="s">
        <v>109</v>
      </c>
      <c r="J207" s="132" t="s">
        <v>110</v>
      </c>
      <c r="K207" s="176">
        <v>10710</v>
      </c>
      <c r="L207" s="176">
        <v>10710</v>
      </c>
      <c r="M207" s="22">
        <f t="shared" si="8"/>
        <v>100</v>
      </c>
      <c r="N207" s="133">
        <f>M207</f>
        <v>100</v>
      </c>
      <c r="O207" s="134"/>
      <c r="P207" s="175"/>
      <c r="Q207" s="135"/>
    </row>
    <row r="208" spans="1:17" s="27" customFormat="1" ht="79.5" customHeight="1" thickBot="1" x14ac:dyDescent="0.3">
      <c r="A208" s="2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16" t="s">
        <v>21</v>
      </c>
      <c r="I208" s="116" t="s">
        <v>106</v>
      </c>
      <c r="J208" s="117" t="s">
        <v>23</v>
      </c>
      <c r="K208" s="20">
        <v>17.93</v>
      </c>
      <c r="L208" s="20">
        <v>13.1</v>
      </c>
      <c r="M208" s="22">
        <f t="shared" si="8"/>
        <v>73.06190741773564</v>
      </c>
      <c r="N208" s="118">
        <f>(M208+M209+M210)/3</f>
        <v>82.248705981350483</v>
      </c>
      <c r="O208" s="119">
        <f>(N208+N211)/2</f>
        <v>91.124352990675249</v>
      </c>
      <c r="P208" s="175"/>
      <c r="Q208" s="120"/>
    </row>
    <row r="209" spans="1:17" s="27" customFormat="1" ht="79.5" thickBot="1" x14ac:dyDescent="0.3">
      <c r="A209" s="28"/>
      <c r="B209" s="121"/>
      <c r="C209" s="122"/>
      <c r="D209" s="122"/>
      <c r="E209" s="122"/>
      <c r="F209" s="122"/>
      <c r="G209" s="30"/>
      <c r="H209" s="123" t="s">
        <v>21</v>
      </c>
      <c r="I209" s="116" t="s">
        <v>107</v>
      </c>
      <c r="J209" s="124" t="s">
        <v>23</v>
      </c>
      <c r="K209" s="20">
        <v>10</v>
      </c>
      <c r="L209" s="20">
        <v>58.9</v>
      </c>
      <c r="M209" s="22">
        <f t="shared" si="8"/>
        <v>100</v>
      </c>
      <c r="N209" s="125"/>
      <c r="O209" s="126"/>
      <c r="P209" s="175"/>
      <c r="Q209" s="120"/>
    </row>
    <row r="210" spans="1:17" s="27" customFormat="1" ht="63.75" thickBot="1" x14ac:dyDescent="0.3">
      <c r="A210" s="28"/>
      <c r="B210" s="121"/>
      <c r="C210" s="122"/>
      <c r="D210" s="122"/>
      <c r="E210" s="122"/>
      <c r="F210" s="122"/>
      <c r="G210" s="30"/>
      <c r="H210" s="123" t="s">
        <v>21</v>
      </c>
      <c r="I210" s="116" t="s">
        <v>108</v>
      </c>
      <c r="J210" s="124" t="s">
        <v>23</v>
      </c>
      <c r="K210" s="20">
        <v>95</v>
      </c>
      <c r="L210" s="20">
        <v>70</v>
      </c>
      <c r="M210" s="22">
        <f t="shared" si="8"/>
        <v>73.68421052631578</v>
      </c>
      <c r="N210" s="127"/>
      <c r="O210" s="126"/>
      <c r="P210" s="175"/>
      <c r="Q210" s="120"/>
    </row>
    <row r="211" spans="1:17" s="27" customFormat="1" ht="32.25" thickBot="1" x14ac:dyDescent="0.3">
      <c r="A211" s="28"/>
      <c r="B211" s="128"/>
      <c r="C211" s="129"/>
      <c r="D211" s="129"/>
      <c r="E211" s="129"/>
      <c r="F211" s="129"/>
      <c r="G211" s="40"/>
      <c r="H211" s="130" t="s">
        <v>27</v>
      </c>
      <c r="I211" s="131" t="s">
        <v>109</v>
      </c>
      <c r="J211" s="132" t="s">
        <v>110</v>
      </c>
      <c r="K211" s="176">
        <v>21046</v>
      </c>
      <c r="L211" s="176">
        <v>21046</v>
      </c>
      <c r="M211" s="22">
        <f t="shared" si="8"/>
        <v>100</v>
      </c>
      <c r="N211" s="133">
        <f>M211</f>
        <v>100</v>
      </c>
      <c r="O211" s="134"/>
      <c r="P211" s="175"/>
      <c r="Q211" s="135"/>
    </row>
    <row r="212" spans="1:17" customFormat="1" ht="79.5" hidden="1" customHeight="1" thickBot="1" x14ac:dyDescent="0.3">
      <c r="A212" s="4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36" t="s">
        <v>21</v>
      </c>
      <c r="I212" s="137" t="s">
        <v>106</v>
      </c>
      <c r="J212" s="138" t="s">
        <v>23</v>
      </c>
      <c r="K212" s="53"/>
      <c r="L212" s="53"/>
      <c r="M212" s="139" t="e">
        <f>IF(K212/L212*100&gt;100,100,K212/L212*100)</f>
        <v>#DIV/0!</v>
      </c>
      <c r="N212" s="118" t="e">
        <f>(M212+M213+M214)/3</f>
        <v>#DIV/0!</v>
      </c>
      <c r="O212" s="140" t="e">
        <f>(N212+N215)/2</f>
        <v>#DIV/0!</v>
      </c>
      <c r="P212" s="177"/>
      <c r="Q212" s="141"/>
    </row>
    <row r="213" spans="1:17" customFormat="1" ht="79.5" hidden="1" customHeight="1" thickBot="1" x14ac:dyDescent="0.3">
      <c r="A213" s="48"/>
      <c r="B213" s="121"/>
      <c r="C213" s="122"/>
      <c r="D213" s="122"/>
      <c r="E213" s="122"/>
      <c r="F213" s="122"/>
      <c r="G213" s="30"/>
      <c r="H213" s="142" t="s">
        <v>21</v>
      </c>
      <c r="I213" s="137" t="s">
        <v>107</v>
      </c>
      <c r="J213" s="143" t="s">
        <v>23</v>
      </c>
      <c r="K213" s="53"/>
      <c r="L213" s="53"/>
      <c r="M213" s="144" t="e">
        <f>IF(L213/K213*100&gt;100,100,L213/K213*100)</f>
        <v>#DIV/0!</v>
      </c>
      <c r="N213" s="145"/>
      <c r="O213" s="146"/>
      <c r="P213" s="177"/>
      <c r="Q213" s="141"/>
    </row>
    <row r="214" spans="1:17" customFormat="1" ht="63.75" hidden="1" customHeight="1" thickBot="1" x14ac:dyDescent="0.3">
      <c r="A214" s="48"/>
      <c r="B214" s="121"/>
      <c r="C214" s="122"/>
      <c r="D214" s="122"/>
      <c r="E214" s="122"/>
      <c r="F214" s="122"/>
      <c r="G214" s="30"/>
      <c r="H214" s="142" t="s">
        <v>21</v>
      </c>
      <c r="I214" s="137" t="s">
        <v>108</v>
      </c>
      <c r="J214" s="143" t="s">
        <v>23</v>
      </c>
      <c r="K214" s="53"/>
      <c r="L214" s="53"/>
      <c r="M214" s="144" t="e">
        <f>IF(L214/K214*100&gt;100,100,L214/K214*100)</f>
        <v>#DIV/0!</v>
      </c>
      <c r="N214" s="147"/>
      <c r="O214" s="146"/>
      <c r="P214" s="177"/>
      <c r="Q214" s="141"/>
    </row>
    <row r="215" spans="1:17" customFormat="1" ht="32.25" hidden="1" customHeight="1" thickBot="1" x14ac:dyDescent="0.3">
      <c r="A215" s="48"/>
      <c r="B215" s="128"/>
      <c r="C215" s="129"/>
      <c r="D215" s="129"/>
      <c r="E215" s="129"/>
      <c r="F215" s="129"/>
      <c r="G215" s="40"/>
      <c r="H215" s="148" t="s">
        <v>27</v>
      </c>
      <c r="I215" s="131" t="s">
        <v>109</v>
      </c>
      <c r="J215" s="149" t="s">
        <v>110</v>
      </c>
      <c r="K215" s="53"/>
      <c r="L215" s="53"/>
      <c r="M215" s="150" t="e">
        <f>IF(L215/K215*100&gt;100,100,L215/K215*100)</f>
        <v>#DIV/0!</v>
      </c>
      <c r="N215" s="150" t="e">
        <f>M215</f>
        <v>#DIV/0!</v>
      </c>
      <c r="O215" s="151"/>
      <c r="P215" s="177"/>
      <c r="Q215" s="144"/>
    </row>
    <row r="216" spans="1:17" s="27" customFormat="1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24.86</v>
      </c>
      <c r="L216" s="20">
        <v>19.2</v>
      </c>
      <c r="M216" s="22">
        <f t="shared" ref="M216:M227" si="9">IF(L216/K216*100&gt;100,100,L216/K216*100)</f>
        <v>77.232502011263065</v>
      </c>
      <c r="N216" s="118">
        <f>(M216+M217+M218)/3</f>
        <v>83.638904179192949</v>
      </c>
      <c r="O216" s="119">
        <f>(N216+N219)/2</f>
        <v>91.819452089596467</v>
      </c>
      <c r="P216" s="175"/>
      <c r="Q216" s="120"/>
    </row>
    <row r="217" spans="1:17" s="27" customFormat="1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10</v>
      </c>
      <c r="L217" s="20">
        <v>58.9</v>
      </c>
      <c r="M217" s="22">
        <f t="shared" si="9"/>
        <v>100</v>
      </c>
      <c r="N217" s="125"/>
      <c r="O217" s="126"/>
      <c r="P217" s="175"/>
      <c r="Q217" s="120"/>
    </row>
    <row r="218" spans="1:17" s="27" customFormat="1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95</v>
      </c>
      <c r="L218" s="20">
        <v>70</v>
      </c>
      <c r="M218" s="22">
        <f t="shared" si="9"/>
        <v>73.68421052631578</v>
      </c>
      <c r="N218" s="127"/>
      <c r="O218" s="126"/>
      <c r="P218" s="175"/>
      <c r="Q218" s="120"/>
    </row>
    <row r="219" spans="1:17" s="27" customFormat="1" ht="32.25" thickBot="1" x14ac:dyDescent="0.3">
      <c r="A219" s="28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176">
        <v>19040</v>
      </c>
      <c r="L219" s="176">
        <v>19040</v>
      </c>
      <c r="M219" s="22">
        <f t="shared" si="9"/>
        <v>100</v>
      </c>
      <c r="N219" s="133">
        <f>M219</f>
        <v>100</v>
      </c>
      <c r="O219" s="134"/>
      <c r="P219" s="175"/>
      <c r="Q219" s="135"/>
    </row>
    <row r="220" spans="1:17" s="27" customFormat="1" ht="79.5" customHeight="1" thickBot="1" x14ac:dyDescent="0.3">
      <c r="A220" s="28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16" t="s">
        <v>21</v>
      </c>
      <c r="I220" s="116" t="s">
        <v>106</v>
      </c>
      <c r="J220" s="117" t="s">
        <v>23</v>
      </c>
      <c r="K220" s="20">
        <v>3.26</v>
      </c>
      <c r="L220" s="20">
        <v>10.3</v>
      </c>
      <c r="M220" s="22">
        <f>IF(L220/K220*100&gt;100,100,L220/K220*100)</f>
        <v>100</v>
      </c>
      <c r="N220" s="118">
        <f>(M220+M221+M222)/3</f>
        <v>91.228070175438589</v>
      </c>
      <c r="O220" s="119">
        <f>(N220+N223)/2</f>
        <v>95.614035087719287</v>
      </c>
      <c r="P220" s="175"/>
      <c r="Q220" s="120"/>
    </row>
    <row r="221" spans="1:17" s="27" customFormat="1" ht="79.5" thickBot="1" x14ac:dyDescent="0.3">
      <c r="A221" s="28"/>
      <c r="B221" s="121"/>
      <c r="C221" s="122"/>
      <c r="D221" s="122"/>
      <c r="E221" s="122"/>
      <c r="F221" s="122"/>
      <c r="G221" s="30"/>
      <c r="H221" s="123" t="s">
        <v>21</v>
      </c>
      <c r="I221" s="116" t="s">
        <v>107</v>
      </c>
      <c r="J221" s="124" t="s">
        <v>23</v>
      </c>
      <c r="K221" s="20">
        <v>10</v>
      </c>
      <c r="L221" s="20">
        <v>58.9</v>
      </c>
      <c r="M221" s="22">
        <f t="shared" si="9"/>
        <v>100</v>
      </c>
      <c r="N221" s="125"/>
      <c r="O221" s="126"/>
      <c r="P221" s="175"/>
      <c r="Q221" s="120"/>
    </row>
    <row r="222" spans="1:17" s="27" customFormat="1" ht="63.75" thickBot="1" x14ac:dyDescent="0.3">
      <c r="A222" s="28"/>
      <c r="B222" s="121"/>
      <c r="C222" s="122"/>
      <c r="D222" s="122"/>
      <c r="E222" s="122"/>
      <c r="F222" s="122"/>
      <c r="G222" s="30"/>
      <c r="H222" s="123" t="s">
        <v>21</v>
      </c>
      <c r="I222" s="116" t="s">
        <v>108</v>
      </c>
      <c r="J222" s="124" t="s">
        <v>23</v>
      </c>
      <c r="K222" s="20">
        <v>95</v>
      </c>
      <c r="L222" s="20">
        <v>70</v>
      </c>
      <c r="M222" s="22">
        <f t="shared" si="9"/>
        <v>73.68421052631578</v>
      </c>
      <c r="N222" s="127"/>
      <c r="O222" s="126"/>
      <c r="P222" s="175"/>
      <c r="Q222" s="120"/>
    </row>
    <row r="223" spans="1:17" s="27" customFormat="1" ht="32.25" thickBot="1" x14ac:dyDescent="0.3">
      <c r="A223" s="28"/>
      <c r="B223" s="128"/>
      <c r="C223" s="129"/>
      <c r="D223" s="129"/>
      <c r="E223" s="129"/>
      <c r="F223" s="129"/>
      <c r="G223" s="40"/>
      <c r="H223" s="130" t="s">
        <v>27</v>
      </c>
      <c r="I223" s="131" t="s">
        <v>109</v>
      </c>
      <c r="J223" s="132" t="s">
        <v>110</v>
      </c>
      <c r="K223" s="176">
        <v>5610</v>
      </c>
      <c r="L223" s="176">
        <v>5610</v>
      </c>
      <c r="M223" s="22">
        <f t="shared" si="9"/>
        <v>100</v>
      </c>
      <c r="N223" s="133">
        <f>M223</f>
        <v>100</v>
      </c>
      <c r="O223" s="134"/>
      <c r="P223" s="175"/>
      <c r="Q223" s="135"/>
    </row>
    <row r="224" spans="1:17" s="27" customFormat="1" ht="79.5" customHeight="1" thickBot="1" x14ac:dyDescent="0.3">
      <c r="A224" s="28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16" t="s">
        <v>21</v>
      </c>
      <c r="I224" s="116" t="s">
        <v>106</v>
      </c>
      <c r="J224" s="117" t="s">
        <v>23</v>
      </c>
      <c r="K224" s="20">
        <v>13.59</v>
      </c>
      <c r="L224" s="20">
        <v>11</v>
      </c>
      <c r="M224" s="22">
        <f t="shared" si="9"/>
        <v>80.941869021339215</v>
      </c>
      <c r="N224" s="118">
        <f>(M224+M225+M226)/3</f>
        <v>84.875359849218327</v>
      </c>
      <c r="O224" s="119">
        <f>(N224+N227)/2</f>
        <v>92.437679924609171</v>
      </c>
      <c r="P224" s="175"/>
      <c r="Q224" s="120"/>
    </row>
    <row r="225" spans="1:17" s="27" customFormat="1" ht="79.5" thickBot="1" x14ac:dyDescent="0.3">
      <c r="A225" s="28"/>
      <c r="B225" s="121"/>
      <c r="C225" s="122"/>
      <c r="D225" s="122"/>
      <c r="E225" s="122"/>
      <c r="F225" s="122"/>
      <c r="G225" s="30"/>
      <c r="H225" s="123" t="s">
        <v>21</v>
      </c>
      <c r="I225" s="116" t="s">
        <v>107</v>
      </c>
      <c r="J225" s="124" t="s">
        <v>23</v>
      </c>
      <c r="K225" s="20">
        <v>10</v>
      </c>
      <c r="L225" s="20">
        <v>58.9</v>
      </c>
      <c r="M225" s="22">
        <f t="shared" si="9"/>
        <v>100</v>
      </c>
      <c r="N225" s="125"/>
      <c r="O225" s="126"/>
      <c r="P225" s="175"/>
      <c r="Q225" s="120"/>
    </row>
    <row r="226" spans="1:17" s="27" customFormat="1" ht="63.75" thickBot="1" x14ac:dyDescent="0.3">
      <c r="A226" s="28"/>
      <c r="B226" s="121"/>
      <c r="C226" s="122"/>
      <c r="D226" s="122"/>
      <c r="E226" s="122"/>
      <c r="F226" s="122"/>
      <c r="G226" s="30"/>
      <c r="H226" s="123" t="s">
        <v>21</v>
      </c>
      <c r="I226" s="116" t="s">
        <v>108</v>
      </c>
      <c r="J226" s="124" t="s">
        <v>23</v>
      </c>
      <c r="K226" s="20">
        <v>95</v>
      </c>
      <c r="L226" s="20">
        <v>70</v>
      </c>
      <c r="M226" s="22">
        <f t="shared" si="9"/>
        <v>73.68421052631578</v>
      </c>
      <c r="N226" s="127"/>
      <c r="O226" s="126"/>
      <c r="P226" s="175"/>
      <c r="Q226" s="120"/>
    </row>
    <row r="227" spans="1:17" s="27" customFormat="1" ht="32.25" thickBot="1" x14ac:dyDescent="0.3">
      <c r="A227" s="152"/>
      <c r="B227" s="128"/>
      <c r="C227" s="129"/>
      <c r="D227" s="129"/>
      <c r="E227" s="129"/>
      <c r="F227" s="129"/>
      <c r="G227" s="40"/>
      <c r="H227" s="130" t="s">
        <v>27</v>
      </c>
      <c r="I227" s="131" t="s">
        <v>109</v>
      </c>
      <c r="J227" s="132" t="s">
        <v>110</v>
      </c>
      <c r="K227" s="176">
        <v>5668</v>
      </c>
      <c r="L227" s="176">
        <v>5668</v>
      </c>
      <c r="M227" s="22">
        <f t="shared" si="9"/>
        <v>100</v>
      </c>
      <c r="N227" s="133">
        <f>M227</f>
        <v>100</v>
      </c>
      <c r="O227" s="134"/>
      <c r="P227" s="175"/>
      <c r="Q227" s="135"/>
    </row>
    <row r="229" spans="1:17" x14ac:dyDescent="0.25">
      <c r="A229" s="3" t="s">
        <v>137</v>
      </c>
    </row>
    <row r="230" spans="1:17" ht="15.75" x14ac:dyDescent="0.25">
      <c r="A230" s="156"/>
      <c r="B230" s="179"/>
      <c r="C230" s="179"/>
      <c r="D230" s="180"/>
      <c r="E230" s="180"/>
      <c r="F230" s="180"/>
      <c r="G230" s="179"/>
      <c r="H230" s="179"/>
      <c r="I230" s="156"/>
    </row>
    <row r="231" spans="1:17" ht="18.75" x14ac:dyDescent="0.3">
      <c r="A231" s="446" t="s">
        <v>135</v>
      </c>
    </row>
  </sheetData>
  <autoFilter ref="B2:Q227">
    <filterColumn colId="11">
      <filters>
        <filter val="100,0"/>
        <filter val="73,1"/>
        <filter val="73,7"/>
        <filter val="77,2"/>
        <filter val="80,9"/>
        <filter val="84,2"/>
        <filter val="87,2"/>
        <filter val="9"/>
        <filter val="98,2"/>
        <filter val="99,5"/>
      </filters>
    </filterColumn>
  </autoFilter>
  <mergeCells count="452">
    <mergeCell ref="N220:N222"/>
    <mergeCell ref="O220:O223"/>
    <mergeCell ref="B224:B227"/>
    <mergeCell ref="C224:C227"/>
    <mergeCell ref="D224:D227"/>
    <mergeCell ref="E224:E227"/>
    <mergeCell ref="F224:F227"/>
    <mergeCell ref="G224:G227"/>
    <mergeCell ref="N224:N226"/>
    <mergeCell ref="O224:O227"/>
    <mergeCell ref="B220:B223"/>
    <mergeCell ref="C220:C223"/>
    <mergeCell ref="D220:D223"/>
    <mergeCell ref="E220:E223"/>
    <mergeCell ref="F220:F223"/>
    <mergeCell ref="G220:G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N180:N182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N120:N122"/>
    <mergeCell ref="O120:O123"/>
    <mergeCell ref="B116:B119"/>
    <mergeCell ref="C116:C119"/>
    <mergeCell ref="D116:D119"/>
    <mergeCell ref="E116:E119"/>
    <mergeCell ref="F116:F119"/>
    <mergeCell ref="G116:G119"/>
    <mergeCell ref="N108:N110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191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2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U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33.28515625" style="3" customWidth="1"/>
    <col min="4" max="6" width="8.5703125" hidden="1" customWidth="1"/>
    <col min="7" max="7" width="9.57031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21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21" ht="220.5" x14ac:dyDescent="0.25">
      <c r="A3" s="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21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21" s="27" customFormat="1" ht="63.75" customHeight="1" thickBot="1" x14ac:dyDescent="0.3">
      <c r="A5" s="190" t="s">
        <v>214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v>100</v>
      </c>
      <c r="M5" s="195">
        <f>IF(L5/K5*100&gt;100,100,L5/K5*100)</f>
        <v>100</v>
      </c>
      <c r="N5" s="196">
        <f>(M5+M6+M7)/3</f>
        <v>100</v>
      </c>
      <c r="O5" s="197">
        <f>(N5+N8)/2</f>
        <v>100</v>
      </c>
      <c r="P5" s="198" t="s">
        <v>24</v>
      </c>
      <c r="Q5" s="199"/>
    </row>
    <row r="6" spans="1:21" s="27" customFormat="1" ht="63.75" thickBot="1" x14ac:dyDescent="0.3">
      <c r="A6" s="200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95</v>
      </c>
      <c r="L6" s="195">
        <v>95</v>
      </c>
      <c r="M6" s="195">
        <f>IF(L6/K6*100&gt;100,100,L6/K6*100)</f>
        <v>100</v>
      </c>
      <c r="N6" s="204"/>
      <c r="O6" s="205"/>
      <c r="P6" s="206"/>
      <c r="Q6" s="199"/>
    </row>
    <row r="7" spans="1:21" s="27" customFormat="1" ht="110.25" x14ac:dyDescent="0.25">
      <c r="A7" s="200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v>100</v>
      </c>
      <c r="L7" s="203">
        <v>100</v>
      </c>
      <c r="M7" s="195">
        <f>IF(L7/K7*100&gt;100,100,L7/K7*100)</f>
        <v>100</v>
      </c>
      <c r="N7" s="207"/>
      <c r="O7" s="205"/>
      <c r="P7" s="206"/>
      <c r="Q7" s="199"/>
    </row>
    <row r="8" spans="1:21" s="27" customFormat="1" ht="32.25" thickBot="1" x14ac:dyDescent="0.3">
      <c r="A8" s="200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211">
        <v>7</v>
      </c>
      <c r="L8" s="211">
        <v>7</v>
      </c>
      <c r="M8" s="195">
        <f>IF(L8/K8*100&gt;100,100,L8/K8*100)</f>
        <v>100</v>
      </c>
      <c r="N8" s="212">
        <f>M8</f>
        <v>100</v>
      </c>
      <c r="O8" s="213"/>
      <c r="P8" s="206"/>
      <c r="Q8" s="214"/>
    </row>
    <row r="9" spans="1:21" customFormat="1" ht="63.75" hidden="1" customHeight="1" thickBot="1" x14ac:dyDescent="0.3">
      <c r="A9" s="200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216" t="s">
        <v>21</v>
      </c>
      <c r="I9" s="217" t="s">
        <v>22</v>
      </c>
      <c r="J9" s="236" t="s">
        <v>23</v>
      </c>
      <c r="K9" s="237"/>
      <c r="L9" s="238"/>
      <c r="M9" s="238" t="e">
        <f>IF(K9/L9*100&gt;100,100,K9/L9*100)</f>
        <v>#DIV/0!</v>
      </c>
      <c r="N9" s="196" t="e">
        <f>(M9+M10+M11)/3</f>
        <v>#DIV/0!</v>
      </c>
      <c r="O9" s="239" t="e">
        <f>(N9+N12)/2</f>
        <v>#DIV/0!</v>
      </c>
      <c r="P9" s="240"/>
      <c r="Q9" s="241"/>
      <c r="R9" s="159"/>
      <c r="S9" s="159"/>
      <c r="T9" s="159"/>
      <c r="U9" s="159"/>
    </row>
    <row r="10" spans="1:21" customFormat="1" ht="63.75" hidden="1" customHeight="1" thickBot="1" x14ac:dyDescent="0.3">
      <c r="A10" s="200"/>
      <c r="B10" s="58"/>
      <c r="C10" s="30"/>
      <c r="D10" s="30"/>
      <c r="E10" s="30"/>
      <c r="F10" s="30"/>
      <c r="G10" s="30"/>
      <c r="H10" s="222" t="s">
        <v>21</v>
      </c>
      <c r="I10" s="217" t="s">
        <v>25</v>
      </c>
      <c r="J10" s="243" t="s">
        <v>23</v>
      </c>
      <c r="K10" s="244"/>
      <c r="L10" s="245"/>
      <c r="M10" s="245" t="e">
        <f>IF(L10/K10*100&gt;100,100,L10/K10*100)</f>
        <v>#DIV/0!</v>
      </c>
      <c r="N10" s="246"/>
      <c r="O10" s="247"/>
      <c r="P10" s="240"/>
      <c r="Q10" s="241"/>
      <c r="R10" s="159"/>
      <c r="S10" s="159"/>
      <c r="T10" s="159"/>
      <c r="U10" s="159"/>
    </row>
    <row r="11" spans="1:21" customFormat="1" ht="111" hidden="1" customHeight="1" x14ac:dyDescent="0.25">
      <c r="A11" s="200"/>
      <c r="B11" s="58"/>
      <c r="C11" s="30"/>
      <c r="D11" s="30"/>
      <c r="E11" s="30"/>
      <c r="F11" s="30"/>
      <c r="G11" s="30"/>
      <c r="H11" s="222" t="s">
        <v>21</v>
      </c>
      <c r="I11" s="217" t="s">
        <v>26</v>
      </c>
      <c r="J11" s="243" t="s">
        <v>23</v>
      </c>
      <c r="K11" s="244"/>
      <c r="L11" s="244"/>
      <c r="M11" s="245" t="e">
        <f>IF(L11/K11*100&gt;100,100,L11/K11*100)</f>
        <v>#DIV/0!</v>
      </c>
      <c r="N11" s="248"/>
      <c r="O11" s="247"/>
      <c r="P11" s="240"/>
      <c r="Q11" s="241"/>
      <c r="R11" s="159"/>
      <c r="S11" s="159"/>
      <c r="T11" s="159"/>
      <c r="U11" s="159"/>
    </row>
    <row r="12" spans="1:21" customFormat="1" ht="32.25" hidden="1" customHeight="1" thickBot="1" x14ac:dyDescent="0.3">
      <c r="A12" s="200"/>
      <c r="B12" s="66"/>
      <c r="C12" s="40"/>
      <c r="D12" s="40"/>
      <c r="E12" s="40"/>
      <c r="F12" s="40"/>
      <c r="G12" s="40"/>
      <c r="H12" s="228" t="s">
        <v>27</v>
      </c>
      <c r="I12" s="209" t="s">
        <v>28</v>
      </c>
      <c r="J12" s="250" t="s">
        <v>29</v>
      </c>
      <c r="K12" s="268"/>
      <c r="L12" s="269"/>
      <c r="M12" s="251" t="e">
        <f>IF(L12/K12*100&gt;100,100,L12/K12*100)</f>
        <v>#DIV/0!</v>
      </c>
      <c r="N12" s="251" t="e">
        <f>M12</f>
        <v>#DIV/0!</v>
      </c>
      <c r="O12" s="252"/>
      <c r="P12" s="240"/>
      <c r="Q12" s="245"/>
      <c r="R12" s="159"/>
      <c r="S12" s="159"/>
      <c r="T12" s="159"/>
      <c r="U12" s="159"/>
    </row>
    <row r="13" spans="1:21" customFormat="1" ht="63.75" hidden="1" customHeight="1" thickBot="1" x14ac:dyDescent="0.3">
      <c r="A13" s="200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217" t="s">
        <v>22</v>
      </c>
      <c r="J13" s="236" t="s">
        <v>23</v>
      </c>
      <c r="K13" s="237"/>
      <c r="L13" s="238"/>
      <c r="M13" s="238" t="e">
        <f>IF(K13/L13*100&gt;100,100,K13/L13*100)</f>
        <v>#DIV/0!</v>
      </c>
      <c r="N13" s="196" t="e">
        <f>(M13+M14+M15)/3</f>
        <v>#DIV/0!</v>
      </c>
      <c r="O13" s="239" t="e">
        <f>(N13+N16)/2</f>
        <v>#DIV/0!</v>
      </c>
      <c r="P13" s="240"/>
      <c r="Q13" s="241"/>
      <c r="R13" s="159"/>
      <c r="S13" s="159"/>
      <c r="T13" s="159"/>
      <c r="U13" s="159"/>
    </row>
    <row r="14" spans="1:21" customFormat="1" ht="63.75" hidden="1" customHeight="1" thickBot="1" x14ac:dyDescent="0.3">
      <c r="A14" s="200"/>
      <c r="B14" s="74"/>
      <c r="C14" s="30"/>
      <c r="D14" s="30"/>
      <c r="E14" s="30"/>
      <c r="F14" s="30"/>
      <c r="G14" s="30"/>
      <c r="H14" s="222" t="s">
        <v>21</v>
      </c>
      <c r="I14" s="217" t="s">
        <v>25</v>
      </c>
      <c r="J14" s="243" t="s">
        <v>23</v>
      </c>
      <c r="K14" s="244"/>
      <c r="L14" s="245"/>
      <c r="M14" s="245" t="e">
        <f>IF(L14/K14*100&gt;100,100,L14/K14*100)</f>
        <v>#DIV/0!</v>
      </c>
      <c r="N14" s="246"/>
      <c r="O14" s="247"/>
      <c r="P14" s="240"/>
      <c r="Q14" s="241"/>
      <c r="R14" s="159"/>
      <c r="S14" s="159"/>
      <c r="T14" s="159"/>
      <c r="U14" s="159"/>
    </row>
    <row r="15" spans="1:21" customFormat="1" ht="111" hidden="1" customHeight="1" x14ac:dyDescent="0.25">
      <c r="A15" s="200"/>
      <c r="B15" s="74"/>
      <c r="C15" s="30"/>
      <c r="D15" s="30"/>
      <c r="E15" s="30"/>
      <c r="F15" s="30"/>
      <c r="G15" s="30"/>
      <c r="H15" s="222" t="s">
        <v>21</v>
      </c>
      <c r="I15" s="217" t="s">
        <v>26</v>
      </c>
      <c r="J15" s="243" t="s">
        <v>23</v>
      </c>
      <c r="K15" s="244"/>
      <c r="L15" s="244"/>
      <c r="M15" s="245" t="e">
        <f>IF(L15/K15*100&gt;100,100,L15/K15*100)</f>
        <v>#DIV/0!</v>
      </c>
      <c r="N15" s="248"/>
      <c r="O15" s="247"/>
      <c r="P15" s="240"/>
      <c r="Q15" s="241"/>
      <c r="R15" s="159"/>
      <c r="S15" s="159"/>
      <c r="T15" s="159"/>
      <c r="U15" s="159"/>
    </row>
    <row r="16" spans="1:21" customFormat="1" ht="32.25" hidden="1" customHeight="1" thickBot="1" x14ac:dyDescent="0.3">
      <c r="A16" s="200"/>
      <c r="B16" s="75"/>
      <c r="C16" s="40"/>
      <c r="D16" s="40"/>
      <c r="E16" s="40"/>
      <c r="F16" s="40"/>
      <c r="G16" s="40"/>
      <c r="H16" s="228" t="s">
        <v>27</v>
      </c>
      <c r="I16" s="209" t="s">
        <v>28</v>
      </c>
      <c r="J16" s="250" t="s">
        <v>29</v>
      </c>
      <c r="K16" s="268"/>
      <c r="L16" s="269"/>
      <c r="M16" s="251" t="e">
        <f>IF(L16/K16*100&gt;100,100,L16/K16*100)</f>
        <v>#DIV/0!</v>
      </c>
      <c r="N16" s="251" t="e">
        <f>M16</f>
        <v>#DIV/0!</v>
      </c>
      <c r="O16" s="252"/>
      <c r="P16" s="240"/>
      <c r="Q16" s="245"/>
      <c r="R16" s="159"/>
      <c r="S16" s="159"/>
      <c r="T16" s="159"/>
      <c r="U16" s="159"/>
    </row>
    <row r="17" spans="1:21" s="159" customFormat="1" ht="63.75" customHeight="1" thickBot="1" x14ac:dyDescent="0.3">
      <c r="A17" s="200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235" t="s">
        <v>21</v>
      </c>
      <c r="I17" s="217" t="s">
        <v>22</v>
      </c>
      <c r="J17" s="236" t="s">
        <v>23</v>
      </c>
      <c r="K17" s="237">
        <v>100</v>
      </c>
      <c r="L17" s="238">
        <v>100</v>
      </c>
      <c r="M17" s="238">
        <f>IF(K17/L17*100&gt;100,100,K17/L17*100)</f>
        <v>100</v>
      </c>
      <c r="N17" s="196">
        <f>(M17+M18+M19)/3</f>
        <v>100</v>
      </c>
      <c r="O17" s="239">
        <f>(N17+N20)/2</f>
        <v>100</v>
      </c>
      <c r="P17" s="240"/>
      <c r="Q17" s="241"/>
    </row>
    <row r="18" spans="1:21" s="159" customFormat="1" ht="63.75" customHeight="1" thickBot="1" x14ac:dyDescent="0.3">
      <c r="A18" s="200"/>
      <c r="B18" s="58"/>
      <c r="C18" s="30"/>
      <c r="D18" s="30"/>
      <c r="E18" s="30"/>
      <c r="F18" s="30"/>
      <c r="G18" s="30"/>
      <c r="H18" s="242" t="s">
        <v>21</v>
      </c>
      <c r="I18" s="217" t="s">
        <v>25</v>
      </c>
      <c r="J18" s="243" t="s">
        <v>23</v>
      </c>
      <c r="K18" s="244">
        <v>95</v>
      </c>
      <c r="L18" s="245">
        <v>95</v>
      </c>
      <c r="M18" s="245">
        <f>IF(L18/K18*100&gt;100,100,L18/K18*100)</f>
        <v>100</v>
      </c>
      <c r="N18" s="246"/>
      <c r="O18" s="247"/>
      <c r="P18" s="240"/>
      <c r="Q18" s="241"/>
    </row>
    <row r="19" spans="1:21" s="159" customFormat="1" ht="111" customHeight="1" x14ac:dyDescent="0.25">
      <c r="A19" s="200"/>
      <c r="B19" s="58"/>
      <c r="C19" s="30"/>
      <c r="D19" s="30"/>
      <c r="E19" s="30"/>
      <c r="F19" s="30"/>
      <c r="G19" s="30"/>
      <c r="H19" s="242" t="s">
        <v>21</v>
      </c>
      <c r="I19" s="217" t="s">
        <v>26</v>
      </c>
      <c r="J19" s="243" t="s">
        <v>23</v>
      </c>
      <c r="K19" s="244">
        <v>100</v>
      </c>
      <c r="L19" s="244">
        <v>100</v>
      </c>
      <c r="M19" s="245">
        <f>IF(L19/K19*100&gt;100,100,L19/K19*100)</f>
        <v>100</v>
      </c>
      <c r="N19" s="248"/>
      <c r="O19" s="247"/>
      <c r="P19" s="240"/>
      <c r="Q19" s="241"/>
    </row>
    <row r="20" spans="1:21" s="159" customFormat="1" ht="32.25" customHeight="1" thickBot="1" x14ac:dyDescent="0.3">
      <c r="A20" s="200"/>
      <c r="B20" s="66"/>
      <c r="C20" s="40"/>
      <c r="D20" s="40"/>
      <c r="E20" s="40"/>
      <c r="F20" s="40"/>
      <c r="G20" s="40"/>
      <c r="H20" s="249" t="s">
        <v>27</v>
      </c>
      <c r="I20" s="209" t="s">
        <v>28</v>
      </c>
      <c r="J20" s="250" t="s">
        <v>29</v>
      </c>
      <c r="K20" s="211">
        <v>3</v>
      </c>
      <c r="L20" s="211">
        <v>3</v>
      </c>
      <c r="M20" s="251">
        <f>IF(L20/K20*100&gt;100,100,L20/K20*100)</f>
        <v>100</v>
      </c>
      <c r="N20" s="251">
        <f>M20</f>
        <v>100</v>
      </c>
      <c r="O20" s="252"/>
      <c r="P20" s="240"/>
      <c r="Q20" s="245"/>
    </row>
    <row r="21" spans="1:21" customFormat="1" ht="63.75" hidden="1" customHeight="1" thickBot="1" x14ac:dyDescent="0.3">
      <c r="A21" s="200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16" t="s">
        <v>21</v>
      </c>
      <c r="I21" s="217" t="s">
        <v>22</v>
      </c>
      <c r="J21" s="236" t="s">
        <v>23</v>
      </c>
      <c r="K21" s="237"/>
      <c r="L21" s="238"/>
      <c r="M21" s="238" t="e">
        <f>IF(K21/L21*100&gt;100,100,K21/L21*100)</f>
        <v>#DIV/0!</v>
      </c>
      <c r="N21" s="196" t="e">
        <f>(M21+M22+M23)/3</f>
        <v>#DIV/0!</v>
      </c>
      <c r="O21" s="239" t="e">
        <f>(N21+N24)/2</f>
        <v>#DIV/0!</v>
      </c>
      <c r="P21" s="240"/>
      <c r="Q21" s="241"/>
      <c r="R21" s="159"/>
      <c r="S21" s="159"/>
      <c r="T21" s="159"/>
      <c r="U21" s="159"/>
    </row>
    <row r="22" spans="1:21" customFormat="1" ht="63.75" hidden="1" customHeight="1" thickBot="1" x14ac:dyDescent="0.3">
      <c r="A22" s="200"/>
      <c r="B22" s="58"/>
      <c r="C22" s="30"/>
      <c r="D22" s="30"/>
      <c r="E22" s="30"/>
      <c r="F22" s="30"/>
      <c r="G22" s="30"/>
      <c r="H22" s="222" t="s">
        <v>21</v>
      </c>
      <c r="I22" s="217" t="s">
        <v>25</v>
      </c>
      <c r="J22" s="243" t="s">
        <v>23</v>
      </c>
      <c r="K22" s="244"/>
      <c r="L22" s="245"/>
      <c r="M22" s="245" t="e">
        <f>IF(L22/K22*100&gt;100,100,L22/K22*100)</f>
        <v>#DIV/0!</v>
      </c>
      <c r="N22" s="246"/>
      <c r="O22" s="247"/>
      <c r="P22" s="240"/>
      <c r="Q22" s="241"/>
      <c r="R22" s="159"/>
      <c r="S22" s="159"/>
      <c r="T22" s="159"/>
      <c r="U22" s="159"/>
    </row>
    <row r="23" spans="1:21" customFormat="1" ht="111" hidden="1" customHeight="1" x14ac:dyDescent="0.25">
      <c r="A23" s="200"/>
      <c r="B23" s="58"/>
      <c r="C23" s="30"/>
      <c r="D23" s="30"/>
      <c r="E23" s="30"/>
      <c r="F23" s="30"/>
      <c r="G23" s="30"/>
      <c r="H23" s="222" t="s">
        <v>21</v>
      </c>
      <c r="I23" s="217" t="s">
        <v>26</v>
      </c>
      <c r="J23" s="243" t="s">
        <v>23</v>
      </c>
      <c r="K23" s="244"/>
      <c r="L23" s="244"/>
      <c r="M23" s="245" t="e">
        <f>IF(L23/K23*100&gt;100,100,L23/K23*100)</f>
        <v>#DIV/0!</v>
      </c>
      <c r="N23" s="248"/>
      <c r="O23" s="247"/>
      <c r="P23" s="240"/>
      <c r="Q23" s="241"/>
      <c r="R23" s="159"/>
      <c r="S23" s="159"/>
      <c r="T23" s="159"/>
      <c r="U23" s="159"/>
    </row>
    <row r="24" spans="1:21" customFormat="1" ht="32.25" hidden="1" customHeight="1" thickBot="1" x14ac:dyDescent="0.3">
      <c r="A24" s="200"/>
      <c r="B24" s="66"/>
      <c r="C24" s="40"/>
      <c r="D24" s="40"/>
      <c r="E24" s="40"/>
      <c r="F24" s="40"/>
      <c r="G24" s="40"/>
      <c r="H24" s="228" t="s">
        <v>27</v>
      </c>
      <c r="I24" s="209" t="s">
        <v>28</v>
      </c>
      <c r="J24" s="250" t="s">
        <v>29</v>
      </c>
      <c r="K24" s="268"/>
      <c r="L24" s="269"/>
      <c r="M24" s="251" t="e">
        <f>IF(L24/K24*100&gt;100,100,L24/K24*100)</f>
        <v>#DIV/0!</v>
      </c>
      <c r="N24" s="251" t="e">
        <f>M24</f>
        <v>#DIV/0!</v>
      </c>
      <c r="O24" s="252"/>
      <c r="P24" s="240"/>
      <c r="Q24" s="245"/>
      <c r="R24" s="159"/>
      <c r="S24" s="159"/>
      <c r="T24" s="159"/>
      <c r="U24" s="159"/>
    </row>
    <row r="25" spans="1:21" customFormat="1" ht="63.75" hidden="1" customHeight="1" thickBot="1" x14ac:dyDescent="0.3">
      <c r="A25" s="200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217" t="s">
        <v>22</v>
      </c>
      <c r="J25" s="236" t="s">
        <v>23</v>
      </c>
      <c r="K25" s="237"/>
      <c r="L25" s="238"/>
      <c r="M25" s="238" t="e">
        <f>IF(K25/L25*100&gt;100,100,K25/L25*100)</f>
        <v>#DIV/0!</v>
      </c>
      <c r="N25" s="196" t="e">
        <f>(M25+M26+M27)/3</f>
        <v>#DIV/0!</v>
      </c>
      <c r="O25" s="239" t="e">
        <f>(N25+N28)/2</f>
        <v>#DIV/0!</v>
      </c>
      <c r="P25" s="240"/>
      <c r="Q25" s="241"/>
      <c r="R25" s="159"/>
      <c r="S25" s="159"/>
      <c r="T25" s="159"/>
      <c r="U25" s="159"/>
    </row>
    <row r="26" spans="1:21" customFormat="1" ht="63.75" hidden="1" customHeight="1" thickBot="1" x14ac:dyDescent="0.3">
      <c r="A26" s="200"/>
      <c r="B26" s="74"/>
      <c r="C26" s="30"/>
      <c r="D26" s="30"/>
      <c r="E26" s="30"/>
      <c r="F26" s="30"/>
      <c r="G26" s="30"/>
      <c r="H26" s="222" t="s">
        <v>21</v>
      </c>
      <c r="I26" s="217" t="s">
        <v>25</v>
      </c>
      <c r="J26" s="243" t="s">
        <v>23</v>
      </c>
      <c r="K26" s="244"/>
      <c r="L26" s="245"/>
      <c r="M26" s="245" t="e">
        <f>IF(L26/K26*100&gt;100,100,L26/K26*100)</f>
        <v>#DIV/0!</v>
      </c>
      <c r="N26" s="246"/>
      <c r="O26" s="247"/>
      <c r="P26" s="240"/>
      <c r="Q26" s="241"/>
      <c r="R26" s="159"/>
      <c r="S26" s="159"/>
      <c r="T26" s="159"/>
      <c r="U26" s="159"/>
    </row>
    <row r="27" spans="1:21" customFormat="1" ht="111" hidden="1" customHeight="1" x14ac:dyDescent="0.25">
      <c r="A27" s="200"/>
      <c r="B27" s="74"/>
      <c r="C27" s="30"/>
      <c r="D27" s="30"/>
      <c r="E27" s="30"/>
      <c r="F27" s="30"/>
      <c r="G27" s="30"/>
      <c r="H27" s="222" t="s">
        <v>21</v>
      </c>
      <c r="I27" s="217" t="s">
        <v>26</v>
      </c>
      <c r="J27" s="243" t="s">
        <v>23</v>
      </c>
      <c r="K27" s="244"/>
      <c r="L27" s="244"/>
      <c r="M27" s="245" t="e">
        <f>IF(L27/K27*100&gt;100,100,L27/K27*100)</f>
        <v>#DIV/0!</v>
      </c>
      <c r="N27" s="248"/>
      <c r="O27" s="247"/>
      <c r="P27" s="240"/>
      <c r="Q27" s="241"/>
      <c r="R27" s="159"/>
      <c r="S27" s="159"/>
      <c r="T27" s="159"/>
      <c r="U27" s="159"/>
    </row>
    <row r="28" spans="1:21" customFormat="1" ht="32.25" hidden="1" customHeight="1" thickBot="1" x14ac:dyDescent="0.3">
      <c r="A28" s="200"/>
      <c r="B28" s="75"/>
      <c r="C28" s="40"/>
      <c r="D28" s="40"/>
      <c r="E28" s="40"/>
      <c r="F28" s="40"/>
      <c r="G28" s="40"/>
      <c r="H28" s="228" t="s">
        <v>27</v>
      </c>
      <c r="I28" s="209" t="s">
        <v>28</v>
      </c>
      <c r="J28" s="250" t="s">
        <v>29</v>
      </c>
      <c r="K28" s="268"/>
      <c r="L28" s="269"/>
      <c r="M28" s="251" t="e">
        <f>IF(L28/K28*100&gt;100,100,L28/K28*100)</f>
        <v>#DIV/0!</v>
      </c>
      <c r="N28" s="251" t="e">
        <f>M28</f>
        <v>#DIV/0!</v>
      </c>
      <c r="O28" s="252"/>
      <c r="P28" s="240"/>
      <c r="Q28" s="245"/>
      <c r="R28" s="159"/>
      <c r="S28" s="159"/>
      <c r="T28" s="159"/>
      <c r="U28" s="159"/>
    </row>
    <row r="29" spans="1:21" customFormat="1" ht="63.75" hidden="1" customHeight="1" thickBot="1" x14ac:dyDescent="0.3">
      <c r="A29" s="200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217" t="s">
        <v>22</v>
      </c>
      <c r="J29" s="236" t="s">
        <v>23</v>
      </c>
      <c r="K29" s="237"/>
      <c r="L29" s="238"/>
      <c r="M29" s="238" t="e">
        <f>IF(K29/L29*100&gt;100,100,K29/L29*100)</f>
        <v>#DIV/0!</v>
      </c>
      <c r="N29" s="196" t="e">
        <f>(M29+M30+M31)/3</f>
        <v>#DIV/0!</v>
      </c>
      <c r="O29" s="239" t="e">
        <f>(N29+N32)/2</f>
        <v>#DIV/0!</v>
      </c>
      <c r="P29" s="240"/>
      <c r="Q29" s="241"/>
      <c r="R29" s="159"/>
      <c r="S29" s="159"/>
      <c r="T29" s="159"/>
      <c r="U29" s="159"/>
    </row>
    <row r="30" spans="1:21" customFormat="1" ht="63.75" hidden="1" customHeight="1" thickBot="1" x14ac:dyDescent="0.3">
      <c r="A30" s="200"/>
      <c r="B30" s="74"/>
      <c r="C30" s="30"/>
      <c r="D30" s="30"/>
      <c r="E30" s="30"/>
      <c r="F30" s="30"/>
      <c r="G30" s="30"/>
      <c r="H30" s="222" t="s">
        <v>21</v>
      </c>
      <c r="I30" s="217" t="s">
        <v>25</v>
      </c>
      <c r="J30" s="243" t="s">
        <v>23</v>
      </c>
      <c r="K30" s="244"/>
      <c r="L30" s="245"/>
      <c r="M30" s="245" t="e">
        <f>IF(L30/K30*100&gt;100,100,L30/K30*100)</f>
        <v>#DIV/0!</v>
      </c>
      <c r="N30" s="246"/>
      <c r="O30" s="247"/>
      <c r="P30" s="240"/>
      <c r="Q30" s="241"/>
      <c r="R30" s="159"/>
      <c r="S30" s="159"/>
      <c r="T30" s="159"/>
      <c r="U30" s="159"/>
    </row>
    <row r="31" spans="1:21" customFormat="1" ht="111" hidden="1" customHeight="1" x14ac:dyDescent="0.25">
      <c r="A31" s="200"/>
      <c r="B31" s="74"/>
      <c r="C31" s="30"/>
      <c r="D31" s="30"/>
      <c r="E31" s="30"/>
      <c r="F31" s="30"/>
      <c r="G31" s="30"/>
      <c r="H31" s="222" t="s">
        <v>21</v>
      </c>
      <c r="I31" s="217" t="s">
        <v>26</v>
      </c>
      <c r="J31" s="243" t="s">
        <v>23</v>
      </c>
      <c r="K31" s="244"/>
      <c r="L31" s="244"/>
      <c r="M31" s="245" t="e">
        <f>IF(L31/K31*100&gt;100,100,L31/K31*100)</f>
        <v>#DIV/0!</v>
      </c>
      <c r="N31" s="248"/>
      <c r="O31" s="247"/>
      <c r="P31" s="240"/>
      <c r="Q31" s="241"/>
      <c r="R31" s="159"/>
      <c r="S31" s="159"/>
      <c r="T31" s="159"/>
      <c r="U31" s="159"/>
    </row>
    <row r="32" spans="1:21" customFormat="1" ht="32.25" hidden="1" customHeight="1" thickBot="1" x14ac:dyDescent="0.3">
      <c r="A32" s="200"/>
      <c r="B32" s="75"/>
      <c r="C32" s="40"/>
      <c r="D32" s="40"/>
      <c r="E32" s="40"/>
      <c r="F32" s="40"/>
      <c r="G32" s="40"/>
      <c r="H32" s="228" t="s">
        <v>27</v>
      </c>
      <c r="I32" s="209" t="s">
        <v>28</v>
      </c>
      <c r="J32" s="250" t="s">
        <v>29</v>
      </c>
      <c r="K32" s="268"/>
      <c r="L32" s="269"/>
      <c r="M32" s="251" t="e">
        <f>IF(L32/K32*100&gt;100,100,L32/K32*100)</f>
        <v>#DIV/0!</v>
      </c>
      <c r="N32" s="251" t="e">
        <f>M32</f>
        <v>#DIV/0!</v>
      </c>
      <c r="O32" s="252"/>
      <c r="P32" s="240"/>
      <c r="Q32" s="245"/>
      <c r="R32" s="159"/>
      <c r="S32" s="159"/>
      <c r="T32" s="159"/>
      <c r="U32" s="159"/>
    </row>
    <row r="33" spans="1:21" customFormat="1" ht="63.75" hidden="1" customHeight="1" thickBot="1" x14ac:dyDescent="0.3">
      <c r="A33" s="200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217" t="s">
        <v>22</v>
      </c>
      <c r="J33" s="236" t="s">
        <v>23</v>
      </c>
      <c r="K33" s="237"/>
      <c r="L33" s="238"/>
      <c r="M33" s="238" t="e">
        <f>IF(K33/L33*100&gt;100,100,K33/L33*100)</f>
        <v>#DIV/0!</v>
      </c>
      <c r="N33" s="196" t="e">
        <f>(M33+M34+M35)/3</f>
        <v>#DIV/0!</v>
      </c>
      <c r="O33" s="239" t="e">
        <f>(N33+N36)/2</f>
        <v>#DIV/0!</v>
      </c>
      <c r="P33" s="240"/>
      <c r="Q33" s="241"/>
      <c r="R33" s="159"/>
      <c r="S33" s="159"/>
      <c r="T33" s="159"/>
      <c r="U33" s="159"/>
    </row>
    <row r="34" spans="1:21" customFormat="1" ht="63.75" hidden="1" customHeight="1" thickBot="1" x14ac:dyDescent="0.3">
      <c r="A34" s="200"/>
      <c r="B34" s="74"/>
      <c r="C34" s="30"/>
      <c r="D34" s="30"/>
      <c r="E34" s="30"/>
      <c r="F34" s="30"/>
      <c r="G34" s="30"/>
      <c r="H34" s="222" t="s">
        <v>21</v>
      </c>
      <c r="I34" s="217" t="s">
        <v>25</v>
      </c>
      <c r="J34" s="243" t="s">
        <v>23</v>
      </c>
      <c r="K34" s="244"/>
      <c r="L34" s="245"/>
      <c r="M34" s="245" t="e">
        <f>IF(L34/K34*100&gt;100,100,L34/K34*100)</f>
        <v>#DIV/0!</v>
      </c>
      <c r="N34" s="246"/>
      <c r="O34" s="247"/>
      <c r="P34" s="240"/>
      <c r="Q34" s="241"/>
      <c r="R34" s="159"/>
      <c r="S34" s="159"/>
      <c r="T34" s="159"/>
      <c r="U34" s="159"/>
    </row>
    <row r="35" spans="1:21" customFormat="1" ht="111" hidden="1" customHeight="1" x14ac:dyDescent="0.25">
      <c r="A35" s="200"/>
      <c r="B35" s="74"/>
      <c r="C35" s="30"/>
      <c r="D35" s="30"/>
      <c r="E35" s="30"/>
      <c r="F35" s="30"/>
      <c r="G35" s="30"/>
      <c r="H35" s="222" t="s">
        <v>21</v>
      </c>
      <c r="I35" s="217" t="s">
        <v>26</v>
      </c>
      <c r="J35" s="243" t="s">
        <v>23</v>
      </c>
      <c r="K35" s="244"/>
      <c r="L35" s="244"/>
      <c r="M35" s="245" t="e">
        <f>IF(L35/K35*100&gt;100,100,L35/K35*100)</f>
        <v>#DIV/0!</v>
      </c>
      <c r="N35" s="248"/>
      <c r="O35" s="247"/>
      <c r="P35" s="240"/>
      <c r="Q35" s="241"/>
      <c r="R35" s="159"/>
      <c r="S35" s="159"/>
      <c r="T35" s="159"/>
      <c r="U35" s="159"/>
    </row>
    <row r="36" spans="1:21" customFormat="1" ht="32.25" hidden="1" customHeight="1" thickBot="1" x14ac:dyDescent="0.3">
      <c r="A36" s="200"/>
      <c r="B36" s="75"/>
      <c r="C36" s="40"/>
      <c r="D36" s="40"/>
      <c r="E36" s="40"/>
      <c r="F36" s="40"/>
      <c r="G36" s="40"/>
      <c r="H36" s="228" t="s">
        <v>27</v>
      </c>
      <c r="I36" s="209" t="s">
        <v>28</v>
      </c>
      <c r="J36" s="250" t="s">
        <v>29</v>
      </c>
      <c r="K36" s="268"/>
      <c r="L36" s="269"/>
      <c r="M36" s="251" t="e">
        <f>IF(L36/K36*100&gt;100,100,L36/K36*100)</f>
        <v>#DIV/0!</v>
      </c>
      <c r="N36" s="251" t="e">
        <f>M36</f>
        <v>#DIV/0!</v>
      </c>
      <c r="O36" s="252"/>
      <c r="P36" s="240"/>
      <c r="Q36" s="245"/>
      <c r="R36" s="159"/>
      <c r="S36" s="159"/>
      <c r="T36" s="159"/>
      <c r="U36" s="159"/>
    </row>
    <row r="37" spans="1:21" customFormat="1" ht="63.75" hidden="1" customHeight="1" thickBot="1" x14ac:dyDescent="0.3">
      <c r="A37" s="200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217" t="s">
        <v>22</v>
      </c>
      <c r="J37" s="236" t="s">
        <v>23</v>
      </c>
      <c r="K37" s="237"/>
      <c r="L37" s="238"/>
      <c r="M37" s="238" t="e">
        <f>IF(K37/L37*100&gt;100,100,K37/L37*100)</f>
        <v>#DIV/0!</v>
      </c>
      <c r="N37" s="196" t="e">
        <f>(M37+M38+M39)/3</f>
        <v>#DIV/0!</v>
      </c>
      <c r="O37" s="239" t="e">
        <f>(N37+N40)/2</f>
        <v>#DIV/0!</v>
      </c>
      <c r="P37" s="240"/>
      <c r="Q37" s="241"/>
      <c r="R37" s="159"/>
      <c r="S37" s="159"/>
      <c r="T37" s="159"/>
      <c r="U37" s="159"/>
    </row>
    <row r="38" spans="1:21" customFormat="1" ht="63.75" hidden="1" customHeight="1" thickBot="1" x14ac:dyDescent="0.3">
      <c r="A38" s="200"/>
      <c r="B38" s="74"/>
      <c r="C38" s="30"/>
      <c r="D38" s="30"/>
      <c r="E38" s="30"/>
      <c r="F38" s="30"/>
      <c r="G38" s="30"/>
      <c r="H38" s="222" t="s">
        <v>21</v>
      </c>
      <c r="I38" s="217" t="s">
        <v>25</v>
      </c>
      <c r="J38" s="243" t="s">
        <v>23</v>
      </c>
      <c r="K38" s="244"/>
      <c r="L38" s="245"/>
      <c r="M38" s="245" t="e">
        <f>IF(L38/K38*100&gt;100,100,L38/K38*100)</f>
        <v>#DIV/0!</v>
      </c>
      <c r="N38" s="246"/>
      <c r="O38" s="247"/>
      <c r="P38" s="240"/>
      <c r="Q38" s="241"/>
      <c r="R38" s="159"/>
      <c r="S38" s="159"/>
      <c r="T38" s="159"/>
      <c r="U38" s="159"/>
    </row>
    <row r="39" spans="1:21" customFormat="1" ht="111" hidden="1" customHeight="1" x14ac:dyDescent="0.25">
      <c r="A39" s="200"/>
      <c r="B39" s="74"/>
      <c r="C39" s="30"/>
      <c r="D39" s="30"/>
      <c r="E39" s="30"/>
      <c r="F39" s="30"/>
      <c r="G39" s="30"/>
      <c r="H39" s="222" t="s">
        <v>21</v>
      </c>
      <c r="I39" s="217" t="s">
        <v>26</v>
      </c>
      <c r="J39" s="243" t="s">
        <v>23</v>
      </c>
      <c r="K39" s="244"/>
      <c r="L39" s="244"/>
      <c r="M39" s="245" t="e">
        <f>IF(L39/K39*100&gt;100,100,L39/K39*100)</f>
        <v>#DIV/0!</v>
      </c>
      <c r="N39" s="248"/>
      <c r="O39" s="247"/>
      <c r="P39" s="240"/>
      <c r="Q39" s="241"/>
      <c r="R39" s="159"/>
      <c r="S39" s="159"/>
      <c r="T39" s="159"/>
      <c r="U39" s="159"/>
    </row>
    <row r="40" spans="1:21" customFormat="1" ht="32.25" hidden="1" customHeight="1" thickBot="1" x14ac:dyDescent="0.3">
      <c r="A40" s="200"/>
      <c r="B40" s="75"/>
      <c r="C40" s="40"/>
      <c r="D40" s="40"/>
      <c r="E40" s="40"/>
      <c r="F40" s="40"/>
      <c r="G40" s="40"/>
      <c r="H40" s="228" t="s">
        <v>27</v>
      </c>
      <c r="I40" s="209" t="s">
        <v>28</v>
      </c>
      <c r="J40" s="250" t="s">
        <v>29</v>
      </c>
      <c r="K40" s="268"/>
      <c r="L40" s="269"/>
      <c r="M40" s="251" t="e">
        <f>IF(L40/K40*100&gt;100,100,L40/K40*100)</f>
        <v>#DIV/0!</v>
      </c>
      <c r="N40" s="251" t="e">
        <f>M40</f>
        <v>#DIV/0!</v>
      </c>
      <c r="O40" s="252"/>
      <c r="P40" s="240"/>
      <c r="Q40" s="245"/>
      <c r="R40" s="159"/>
      <c r="S40" s="159"/>
      <c r="T40" s="159"/>
      <c r="U40" s="159"/>
    </row>
    <row r="41" spans="1:21" customFormat="1" ht="63.75" hidden="1" customHeight="1" thickBot="1" x14ac:dyDescent="0.3">
      <c r="A41" s="200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216" t="s">
        <v>21</v>
      </c>
      <c r="I41" s="217" t="s">
        <v>22</v>
      </c>
      <c r="J41" s="236" t="s">
        <v>23</v>
      </c>
      <c r="K41" s="237"/>
      <c r="L41" s="238"/>
      <c r="M41" s="238" t="e">
        <f>IF(K41/L41*100&gt;100,100,K41/L41*100)</f>
        <v>#DIV/0!</v>
      </c>
      <c r="N41" s="196" t="e">
        <f>(M41+M42+M43)/3</f>
        <v>#DIV/0!</v>
      </c>
      <c r="O41" s="239" t="e">
        <f>(N41+N44)/2</f>
        <v>#DIV/0!</v>
      </c>
      <c r="P41" s="240"/>
      <c r="Q41" s="241"/>
      <c r="R41" s="159"/>
      <c r="S41" s="159"/>
      <c r="T41" s="159"/>
      <c r="U41" s="159"/>
    </row>
    <row r="42" spans="1:21" customFormat="1" ht="63.75" hidden="1" customHeight="1" thickBot="1" x14ac:dyDescent="0.3">
      <c r="A42" s="200"/>
      <c r="B42" s="58"/>
      <c r="C42" s="30"/>
      <c r="D42" s="30"/>
      <c r="E42" s="30"/>
      <c r="F42" s="30"/>
      <c r="G42" s="30"/>
      <c r="H42" s="222" t="s">
        <v>21</v>
      </c>
      <c r="I42" s="217" t="s">
        <v>25</v>
      </c>
      <c r="J42" s="243" t="s">
        <v>23</v>
      </c>
      <c r="K42" s="244"/>
      <c r="L42" s="245"/>
      <c r="M42" s="245" t="e">
        <f>IF(L42/K42*100&gt;100,100,L42/K42*100)</f>
        <v>#DIV/0!</v>
      </c>
      <c r="N42" s="246"/>
      <c r="O42" s="247"/>
      <c r="P42" s="240"/>
      <c r="Q42" s="241"/>
      <c r="R42" s="159"/>
      <c r="S42" s="159"/>
      <c r="T42" s="159"/>
      <c r="U42" s="159"/>
    </row>
    <row r="43" spans="1:21" customFormat="1" ht="111" hidden="1" customHeight="1" x14ac:dyDescent="0.25">
      <c r="A43" s="200"/>
      <c r="B43" s="58"/>
      <c r="C43" s="30"/>
      <c r="D43" s="30"/>
      <c r="E43" s="30"/>
      <c r="F43" s="30"/>
      <c r="G43" s="30"/>
      <c r="H43" s="222" t="s">
        <v>21</v>
      </c>
      <c r="I43" s="217" t="s">
        <v>26</v>
      </c>
      <c r="J43" s="243" t="s">
        <v>23</v>
      </c>
      <c r="K43" s="244"/>
      <c r="L43" s="244"/>
      <c r="M43" s="245" t="e">
        <f>IF(L43/K43*100&gt;100,100,L43/K43*100)</f>
        <v>#DIV/0!</v>
      </c>
      <c r="N43" s="248"/>
      <c r="O43" s="247"/>
      <c r="P43" s="240"/>
      <c r="Q43" s="241"/>
      <c r="R43" s="159"/>
      <c r="S43" s="159"/>
      <c r="T43" s="159"/>
      <c r="U43" s="159"/>
    </row>
    <row r="44" spans="1:21" customFormat="1" ht="32.25" hidden="1" customHeight="1" thickBot="1" x14ac:dyDescent="0.3">
      <c r="A44" s="200"/>
      <c r="B44" s="66"/>
      <c r="C44" s="40"/>
      <c r="D44" s="40"/>
      <c r="E44" s="40"/>
      <c r="F44" s="40"/>
      <c r="G44" s="40"/>
      <c r="H44" s="228" t="s">
        <v>27</v>
      </c>
      <c r="I44" s="209" t="s">
        <v>28</v>
      </c>
      <c r="J44" s="250" t="s">
        <v>29</v>
      </c>
      <c r="K44" s="211"/>
      <c r="L44" s="211"/>
      <c r="M44" s="251" t="e">
        <f>IF(L44/K44*100&gt;100,100,L44/K44*100)</f>
        <v>#DIV/0!</v>
      </c>
      <c r="N44" s="251" t="e">
        <f>M44</f>
        <v>#DIV/0!</v>
      </c>
      <c r="O44" s="252"/>
      <c r="P44" s="240"/>
      <c r="Q44" s="245"/>
      <c r="R44" s="159"/>
      <c r="S44" s="159"/>
      <c r="T44" s="159"/>
      <c r="U44" s="159"/>
    </row>
    <row r="45" spans="1:21" customFormat="1" ht="63.75" hidden="1" customHeight="1" thickBot="1" x14ac:dyDescent="0.3">
      <c r="A45" s="200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216" t="s">
        <v>21</v>
      </c>
      <c r="I45" s="217" t="s">
        <v>22</v>
      </c>
      <c r="J45" s="236" t="s">
        <v>23</v>
      </c>
      <c r="K45" s="237"/>
      <c r="L45" s="238"/>
      <c r="M45" s="238" t="e">
        <f>IF(K45/L45*100&gt;100,100,K45/L45*100)</f>
        <v>#DIV/0!</v>
      </c>
      <c r="N45" s="196" t="e">
        <f>(M45+M46+M47)/3</f>
        <v>#DIV/0!</v>
      </c>
      <c r="O45" s="239" t="e">
        <f>(N45+N48)/2</f>
        <v>#DIV/0!</v>
      </c>
      <c r="P45" s="240"/>
      <c r="Q45" s="241"/>
      <c r="R45" s="159"/>
      <c r="S45" s="159"/>
      <c r="T45" s="159"/>
      <c r="U45" s="159"/>
    </row>
    <row r="46" spans="1:21" customFormat="1" ht="63.75" hidden="1" customHeight="1" thickBot="1" x14ac:dyDescent="0.3">
      <c r="A46" s="200"/>
      <c r="B46" s="58"/>
      <c r="C46" s="30"/>
      <c r="D46" s="30"/>
      <c r="E46" s="30"/>
      <c r="F46" s="30"/>
      <c r="G46" s="30"/>
      <c r="H46" s="222" t="s">
        <v>21</v>
      </c>
      <c r="I46" s="217" t="s">
        <v>25</v>
      </c>
      <c r="J46" s="243" t="s">
        <v>23</v>
      </c>
      <c r="K46" s="244"/>
      <c r="L46" s="245"/>
      <c r="M46" s="245" t="e">
        <f>IF(L46/K46*100&gt;100,100,L46/K46*100)</f>
        <v>#DIV/0!</v>
      </c>
      <c r="N46" s="246"/>
      <c r="O46" s="247"/>
      <c r="P46" s="240"/>
      <c r="Q46" s="241"/>
      <c r="R46" s="159"/>
      <c r="S46" s="159"/>
      <c r="T46" s="159"/>
      <c r="U46" s="159"/>
    </row>
    <row r="47" spans="1:21" customFormat="1" ht="111" hidden="1" customHeight="1" x14ac:dyDescent="0.25">
      <c r="A47" s="200"/>
      <c r="B47" s="58"/>
      <c r="C47" s="30"/>
      <c r="D47" s="30"/>
      <c r="E47" s="30"/>
      <c r="F47" s="30"/>
      <c r="G47" s="30"/>
      <c r="H47" s="222" t="s">
        <v>21</v>
      </c>
      <c r="I47" s="217" t="s">
        <v>26</v>
      </c>
      <c r="J47" s="243" t="s">
        <v>23</v>
      </c>
      <c r="K47" s="244"/>
      <c r="L47" s="244"/>
      <c r="M47" s="245" t="e">
        <f>IF(L47/K47*100&gt;100,100,L47/K47*100)</f>
        <v>#DIV/0!</v>
      </c>
      <c r="N47" s="248"/>
      <c r="O47" s="247"/>
      <c r="P47" s="240"/>
      <c r="Q47" s="241"/>
      <c r="R47" s="159"/>
      <c r="S47" s="159"/>
      <c r="T47" s="159"/>
      <c r="U47" s="159"/>
    </row>
    <row r="48" spans="1:21" customFormat="1" ht="32.25" hidden="1" customHeight="1" thickBot="1" x14ac:dyDescent="0.3">
      <c r="A48" s="200"/>
      <c r="B48" s="66"/>
      <c r="C48" s="40"/>
      <c r="D48" s="40"/>
      <c r="E48" s="40"/>
      <c r="F48" s="40"/>
      <c r="G48" s="40"/>
      <c r="H48" s="228" t="s">
        <v>27</v>
      </c>
      <c r="I48" s="209" t="s">
        <v>28</v>
      </c>
      <c r="J48" s="250" t="s">
        <v>29</v>
      </c>
      <c r="K48" s="268"/>
      <c r="L48" s="269"/>
      <c r="M48" s="251" t="e">
        <f>IF(L48/K48*100&gt;100,100,L48/K48*100)</f>
        <v>#DIV/0!</v>
      </c>
      <c r="N48" s="251" t="e">
        <f>M48</f>
        <v>#DIV/0!</v>
      </c>
      <c r="O48" s="252"/>
      <c r="P48" s="240"/>
      <c r="Q48" s="245"/>
      <c r="R48" s="159"/>
      <c r="S48" s="159"/>
      <c r="T48" s="159"/>
      <c r="U48" s="159"/>
    </row>
    <row r="49" spans="1:21" customFormat="1" ht="63.75" hidden="1" customHeight="1" thickBot="1" x14ac:dyDescent="0.3">
      <c r="A49" s="200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217" t="s">
        <v>22</v>
      </c>
      <c r="J49" s="236" t="s">
        <v>23</v>
      </c>
      <c r="K49" s="237"/>
      <c r="L49" s="238"/>
      <c r="M49" s="238" t="e">
        <f>IF(K49/L49*100&gt;100,100,K49/L49*100)</f>
        <v>#DIV/0!</v>
      </c>
      <c r="N49" s="196" t="e">
        <f>(M49+M50+M51)/3</f>
        <v>#DIV/0!</v>
      </c>
      <c r="O49" s="239" t="e">
        <f>(N49+N52)/2</f>
        <v>#DIV/0!</v>
      </c>
      <c r="P49" s="240"/>
      <c r="Q49" s="241"/>
      <c r="R49" s="159"/>
      <c r="S49" s="159"/>
      <c r="T49" s="159"/>
      <c r="U49" s="159"/>
    </row>
    <row r="50" spans="1:21" customFormat="1" ht="63.75" hidden="1" customHeight="1" thickBot="1" x14ac:dyDescent="0.3">
      <c r="A50" s="200"/>
      <c r="B50" s="74"/>
      <c r="C50" s="30"/>
      <c r="D50" s="30"/>
      <c r="E50" s="30"/>
      <c r="F50" s="30"/>
      <c r="G50" s="30"/>
      <c r="H50" s="222" t="s">
        <v>21</v>
      </c>
      <c r="I50" s="217" t="s">
        <v>25</v>
      </c>
      <c r="J50" s="243" t="s">
        <v>23</v>
      </c>
      <c r="K50" s="244"/>
      <c r="L50" s="245"/>
      <c r="M50" s="245" t="e">
        <f t="shared" ref="M50:M56" si="0">IF(L50/K50*100&gt;100,100,L50/K50*100)</f>
        <v>#DIV/0!</v>
      </c>
      <c r="N50" s="246"/>
      <c r="O50" s="247"/>
      <c r="P50" s="240"/>
      <c r="Q50" s="241"/>
      <c r="R50" s="159"/>
      <c r="S50" s="159"/>
      <c r="T50" s="159"/>
      <c r="U50" s="159"/>
    </row>
    <row r="51" spans="1:21" customFormat="1" ht="111" hidden="1" customHeight="1" x14ac:dyDescent="0.25">
      <c r="A51" s="200"/>
      <c r="B51" s="74"/>
      <c r="C51" s="30"/>
      <c r="D51" s="30"/>
      <c r="E51" s="30"/>
      <c r="F51" s="30"/>
      <c r="G51" s="30"/>
      <c r="H51" s="222" t="s">
        <v>21</v>
      </c>
      <c r="I51" s="217" t="s">
        <v>26</v>
      </c>
      <c r="J51" s="243" t="s">
        <v>23</v>
      </c>
      <c r="K51" s="244"/>
      <c r="L51" s="244"/>
      <c r="M51" s="245" t="e">
        <f t="shared" si="0"/>
        <v>#DIV/0!</v>
      </c>
      <c r="N51" s="248"/>
      <c r="O51" s="247"/>
      <c r="P51" s="240"/>
      <c r="Q51" s="241"/>
      <c r="R51" s="159"/>
      <c r="S51" s="159"/>
      <c r="T51" s="159"/>
      <c r="U51" s="159"/>
    </row>
    <row r="52" spans="1:21" customFormat="1" ht="32.25" hidden="1" customHeight="1" thickBot="1" x14ac:dyDescent="0.3">
      <c r="A52" s="200"/>
      <c r="B52" s="75"/>
      <c r="C52" s="40"/>
      <c r="D52" s="40"/>
      <c r="E52" s="40"/>
      <c r="F52" s="40"/>
      <c r="G52" s="40"/>
      <c r="H52" s="228" t="s">
        <v>27</v>
      </c>
      <c r="I52" s="209" t="s">
        <v>28</v>
      </c>
      <c r="J52" s="250" t="s">
        <v>29</v>
      </c>
      <c r="K52" s="268"/>
      <c r="L52" s="269"/>
      <c r="M52" s="251" t="e">
        <f t="shared" si="0"/>
        <v>#DIV/0!</v>
      </c>
      <c r="N52" s="251" t="e">
        <f>M52</f>
        <v>#DIV/0!</v>
      </c>
      <c r="O52" s="252"/>
      <c r="P52" s="240"/>
      <c r="Q52" s="245"/>
      <c r="R52" s="159"/>
      <c r="S52" s="159"/>
      <c r="T52" s="159"/>
      <c r="U52" s="159"/>
    </row>
    <row r="53" spans="1:21" s="27" customFormat="1" ht="63.75" customHeight="1" thickBot="1" x14ac:dyDescent="0.3">
      <c r="A53" s="200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v>100</v>
      </c>
      <c r="L53" s="194">
        <v>100</v>
      </c>
      <c r="M53" s="195">
        <f t="shared" si="0"/>
        <v>100</v>
      </c>
      <c r="N53" s="196">
        <f>(M53+M54+M55)/3</f>
        <v>100</v>
      </c>
      <c r="O53" s="197">
        <f>(N53+N56)/2</f>
        <v>100</v>
      </c>
      <c r="P53" s="206"/>
      <c r="Q53" s="199"/>
    </row>
    <row r="54" spans="1:21" s="27" customFormat="1" ht="63.75" thickBot="1" x14ac:dyDescent="0.3">
      <c r="A54" s="200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95</v>
      </c>
      <c r="L54" s="195">
        <v>95</v>
      </c>
      <c r="M54" s="195">
        <f t="shared" si="0"/>
        <v>100</v>
      </c>
      <c r="N54" s="204"/>
      <c r="O54" s="205"/>
      <c r="P54" s="206"/>
      <c r="Q54" s="199"/>
    </row>
    <row r="55" spans="1:21" s="27" customFormat="1" ht="110.25" x14ac:dyDescent="0.25">
      <c r="A55" s="200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v>100</v>
      </c>
      <c r="L55" s="203">
        <v>100</v>
      </c>
      <c r="M55" s="195">
        <f t="shared" si="0"/>
        <v>100</v>
      </c>
      <c r="N55" s="207"/>
      <c r="O55" s="205"/>
      <c r="P55" s="206"/>
      <c r="Q55" s="199"/>
    </row>
    <row r="56" spans="1:21" s="27" customFormat="1" ht="32.25" thickBot="1" x14ac:dyDescent="0.3">
      <c r="A56" s="200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211">
        <v>259</v>
      </c>
      <c r="L56" s="211">
        <v>265</v>
      </c>
      <c r="M56" s="195">
        <f t="shared" si="0"/>
        <v>100</v>
      </c>
      <c r="N56" s="212">
        <f>M56</f>
        <v>100</v>
      </c>
      <c r="O56" s="213"/>
      <c r="P56" s="206"/>
      <c r="Q56" s="214"/>
    </row>
    <row r="57" spans="1:21" customFormat="1" ht="63.75" hidden="1" customHeight="1" thickBot="1" x14ac:dyDescent="0.3">
      <c r="A57" s="200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216" t="s">
        <v>21</v>
      </c>
      <c r="I57" s="217" t="s">
        <v>22</v>
      </c>
      <c r="J57" s="236" t="s">
        <v>23</v>
      </c>
      <c r="K57" s="237"/>
      <c r="L57" s="238"/>
      <c r="M57" s="238" t="e">
        <f>IF(K57/L57*100&gt;100,100,K57/L57*100)</f>
        <v>#DIV/0!</v>
      </c>
      <c r="N57" s="196" t="e">
        <f>(M57+M58+M59)/3</f>
        <v>#DIV/0!</v>
      </c>
      <c r="O57" s="239" t="e">
        <f>(N57+N60)/2</f>
        <v>#DIV/0!</v>
      </c>
      <c r="P57" s="240"/>
      <c r="Q57" s="241"/>
      <c r="R57" s="159"/>
      <c r="S57" s="159"/>
      <c r="T57" s="159"/>
      <c r="U57" s="159"/>
    </row>
    <row r="58" spans="1:21" customFormat="1" ht="63.75" hidden="1" customHeight="1" thickBot="1" x14ac:dyDescent="0.3">
      <c r="A58" s="200"/>
      <c r="B58" s="58"/>
      <c r="C58" s="30"/>
      <c r="D58" s="30"/>
      <c r="E58" s="30"/>
      <c r="F58" s="30"/>
      <c r="G58" s="30"/>
      <c r="H58" s="222" t="s">
        <v>21</v>
      </c>
      <c r="I58" s="217" t="s">
        <v>25</v>
      </c>
      <c r="J58" s="243" t="s">
        <v>23</v>
      </c>
      <c r="K58" s="244"/>
      <c r="L58" s="245"/>
      <c r="M58" s="245" t="e">
        <f>IF(L58/K58*100&gt;100,100,L58/K58*100)</f>
        <v>#DIV/0!</v>
      </c>
      <c r="N58" s="246"/>
      <c r="O58" s="247"/>
      <c r="P58" s="240"/>
      <c r="Q58" s="241"/>
      <c r="R58" s="159"/>
      <c r="S58" s="159"/>
      <c r="T58" s="159"/>
      <c r="U58" s="159"/>
    </row>
    <row r="59" spans="1:21" customFormat="1" ht="111" hidden="1" customHeight="1" x14ac:dyDescent="0.25">
      <c r="A59" s="200"/>
      <c r="B59" s="58"/>
      <c r="C59" s="30"/>
      <c r="D59" s="30"/>
      <c r="E59" s="30"/>
      <c r="F59" s="30"/>
      <c r="G59" s="30"/>
      <c r="H59" s="222" t="s">
        <v>21</v>
      </c>
      <c r="I59" s="217" t="s">
        <v>26</v>
      </c>
      <c r="J59" s="243" t="s">
        <v>23</v>
      </c>
      <c r="K59" s="244"/>
      <c r="L59" s="244"/>
      <c r="M59" s="245" t="e">
        <f>IF(L59/K59*100&gt;100,100,L59/K59*100)</f>
        <v>#DIV/0!</v>
      </c>
      <c r="N59" s="248"/>
      <c r="O59" s="247"/>
      <c r="P59" s="240"/>
      <c r="Q59" s="241"/>
      <c r="R59" s="159"/>
      <c r="S59" s="159"/>
      <c r="T59" s="159"/>
      <c r="U59" s="159"/>
    </row>
    <row r="60" spans="1:21" customFormat="1" ht="32.25" hidden="1" customHeight="1" thickBot="1" x14ac:dyDescent="0.3">
      <c r="A60" s="200"/>
      <c r="B60" s="66"/>
      <c r="C60" s="40"/>
      <c r="D60" s="40"/>
      <c r="E60" s="40"/>
      <c r="F60" s="40"/>
      <c r="G60" s="40"/>
      <c r="H60" s="228" t="s">
        <v>27</v>
      </c>
      <c r="I60" s="209" t="s">
        <v>28</v>
      </c>
      <c r="J60" s="250" t="s">
        <v>29</v>
      </c>
      <c r="K60" s="268"/>
      <c r="L60" s="269"/>
      <c r="M60" s="251" t="e">
        <f>IF(L60/K60*100&gt;100,100,L60/K60*100)</f>
        <v>#DIV/0!</v>
      </c>
      <c r="N60" s="251" t="e">
        <f>M60</f>
        <v>#DIV/0!</v>
      </c>
      <c r="O60" s="252"/>
      <c r="P60" s="240"/>
      <c r="Q60" s="245"/>
      <c r="R60" s="159"/>
      <c r="S60" s="159"/>
      <c r="T60" s="159"/>
      <c r="U60" s="159"/>
    </row>
    <row r="61" spans="1:21" customFormat="1" ht="63.75" hidden="1" customHeight="1" thickBot="1" x14ac:dyDescent="0.3">
      <c r="A61" s="200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217" t="s">
        <v>22</v>
      </c>
      <c r="J61" s="236" t="s">
        <v>23</v>
      </c>
      <c r="K61" s="237"/>
      <c r="L61" s="238"/>
      <c r="M61" s="238" t="e">
        <f>IF(K61/L61*100&gt;100,100,K61/L61*100)</f>
        <v>#DIV/0!</v>
      </c>
      <c r="N61" s="196" t="e">
        <f>(M61+M62+M63)/3</f>
        <v>#DIV/0!</v>
      </c>
      <c r="O61" s="239" t="e">
        <f>(N61+N64)/2</f>
        <v>#DIV/0!</v>
      </c>
      <c r="P61" s="240"/>
      <c r="Q61" s="241"/>
      <c r="R61" s="159"/>
      <c r="S61" s="159"/>
      <c r="T61" s="159"/>
      <c r="U61" s="159"/>
    </row>
    <row r="62" spans="1:21" customFormat="1" ht="63.75" hidden="1" customHeight="1" thickBot="1" x14ac:dyDescent="0.3">
      <c r="A62" s="200"/>
      <c r="B62" s="58"/>
      <c r="C62" s="30"/>
      <c r="D62" s="30"/>
      <c r="E62" s="30"/>
      <c r="F62" s="30"/>
      <c r="G62" s="30"/>
      <c r="H62" s="222" t="s">
        <v>21</v>
      </c>
      <c r="I62" s="217" t="s">
        <v>25</v>
      </c>
      <c r="J62" s="243" t="s">
        <v>23</v>
      </c>
      <c r="K62" s="244"/>
      <c r="L62" s="245"/>
      <c r="M62" s="245" t="e">
        <f t="shared" ref="M62:M68" si="1">IF(L62/K62*100&gt;100,100,L62/K62*100)</f>
        <v>#DIV/0!</v>
      </c>
      <c r="N62" s="246"/>
      <c r="O62" s="247"/>
      <c r="P62" s="240"/>
      <c r="Q62" s="241"/>
      <c r="R62" s="159"/>
      <c r="S62" s="159"/>
      <c r="T62" s="159"/>
      <c r="U62" s="159"/>
    </row>
    <row r="63" spans="1:21" customFormat="1" ht="111" hidden="1" customHeight="1" x14ac:dyDescent="0.25">
      <c r="A63" s="200"/>
      <c r="B63" s="58"/>
      <c r="C63" s="30"/>
      <c r="D63" s="30"/>
      <c r="E63" s="30"/>
      <c r="F63" s="30"/>
      <c r="G63" s="30"/>
      <c r="H63" s="222" t="s">
        <v>21</v>
      </c>
      <c r="I63" s="217" t="s">
        <v>26</v>
      </c>
      <c r="J63" s="243" t="s">
        <v>23</v>
      </c>
      <c r="K63" s="244"/>
      <c r="L63" s="244"/>
      <c r="M63" s="245" t="e">
        <f t="shared" si="1"/>
        <v>#DIV/0!</v>
      </c>
      <c r="N63" s="248"/>
      <c r="O63" s="247"/>
      <c r="P63" s="240"/>
      <c r="Q63" s="241"/>
      <c r="R63" s="159"/>
      <c r="S63" s="159"/>
      <c r="T63" s="159"/>
      <c r="U63" s="159"/>
    </row>
    <row r="64" spans="1:21" customFormat="1" ht="32.25" hidden="1" customHeight="1" thickBot="1" x14ac:dyDescent="0.3">
      <c r="A64" s="200"/>
      <c r="B64" s="66"/>
      <c r="C64" s="40"/>
      <c r="D64" s="40"/>
      <c r="E64" s="40"/>
      <c r="F64" s="40"/>
      <c r="G64" s="40"/>
      <c r="H64" s="228" t="s">
        <v>27</v>
      </c>
      <c r="I64" s="209" t="s">
        <v>28</v>
      </c>
      <c r="J64" s="250" t="s">
        <v>29</v>
      </c>
      <c r="K64" s="268"/>
      <c r="L64" s="269"/>
      <c r="M64" s="251" t="e">
        <f t="shared" si="1"/>
        <v>#DIV/0!</v>
      </c>
      <c r="N64" s="251" t="e">
        <f>M64</f>
        <v>#DIV/0!</v>
      </c>
      <c r="O64" s="252"/>
      <c r="P64" s="240"/>
      <c r="Q64" s="245"/>
      <c r="R64" s="159"/>
      <c r="S64" s="159"/>
      <c r="T64" s="159"/>
      <c r="U64" s="159"/>
    </row>
    <row r="65" spans="1:21" s="27" customFormat="1" ht="63.75" customHeight="1" thickBot="1" x14ac:dyDescent="0.3">
      <c r="A65" s="200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191" t="s">
        <v>21</v>
      </c>
      <c r="I65" s="191" t="s">
        <v>22</v>
      </c>
      <c r="J65" s="192" t="s">
        <v>23</v>
      </c>
      <c r="K65" s="193">
        <v>100</v>
      </c>
      <c r="L65" s="194">
        <v>100</v>
      </c>
      <c r="M65" s="195">
        <f t="shared" si="1"/>
        <v>100</v>
      </c>
      <c r="N65" s="196">
        <f>(M65+M66+M67)/3</f>
        <v>100</v>
      </c>
      <c r="O65" s="197">
        <f>(N65+N68)/2</f>
        <v>100</v>
      </c>
      <c r="P65" s="206"/>
      <c r="Q65" s="199"/>
    </row>
    <row r="66" spans="1:21" s="27" customFormat="1" ht="63.75" thickBot="1" x14ac:dyDescent="0.3">
      <c r="A66" s="200"/>
      <c r="B66" s="58"/>
      <c r="C66" s="30"/>
      <c r="D66" s="30"/>
      <c r="E66" s="30"/>
      <c r="F66" s="30"/>
      <c r="G66" s="30"/>
      <c r="H66" s="201" t="s">
        <v>21</v>
      </c>
      <c r="I66" s="191" t="s">
        <v>25</v>
      </c>
      <c r="J66" s="202" t="s">
        <v>23</v>
      </c>
      <c r="K66" s="203">
        <v>95</v>
      </c>
      <c r="L66" s="195">
        <v>100</v>
      </c>
      <c r="M66" s="195">
        <f t="shared" si="1"/>
        <v>100</v>
      </c>
      <c r="N66" s="284"/>
      <c r="O66" s="285"/>
      <c r="P66" s="206"/>
      <c r="Q66" s="199"/>
    </row>
    <row r="67" spans="1:21" s="27" customFormat="1" ht="78.75" x14ac:dyDescent="0.25">
      <c r="A67" s="200"/>
      <c r="B67" s="58"/>
      <c r="C67" s="30"/>
      <c r="D67" s="30"/>
      <c r="E67" s="30"/>
      <c r="F67" s="30"/>
      <c r="G67" s="30"/>
      <c r="H67" s="201" t="s">
        <v>21</v>
      </c>
      <c r="I67" s="191" t="s">
        <v>54</v>
      </c>
      <c r="J67" s="202" t="s">
        <v>23</v>
      </c>
      <c r="K67" s="203">
        <v>98</v>
      </c>
      <c r="L67" s="203">
        <v>100</v>
      </c>
      <c r="M67" s="195">
        <f t="shared" si="1"/>
        <v>100</v>
      </c>
      <c r="N67" s="286"/>
      <c r="O67" s="285"/>
      <c r="P67" s="206"/>
      <c r="Q67" s="199"/>
    </row>
    <row r="68" spans="1:21" s="27" customFormat="1" ht="32.25" thickBot="1" x14ac:dyDescent="0.3">
      <c r="A68" s="200"/>
      <c r="B68" s="66"/>
      <c r="C68" s="40"/>
      <c r="D68" s="40"/>
      <c r="E68" s="40"/>
      <c r="F68" s="40"/>
      <c r="G68" s="40"/>
      <c r="H68" s="208" t="s">
        <v>27</v>
      </c>
      <c r="I68" s="209" t="s">
        <v>28</v>
      </c>
      <c r="J68" s="210" t="s">
        <v>29</v>
      </c>
      <c r="K68" s="211">
        <v>1</v>
      </c>
      <c r="L68" s="211">
        <v>1</v>
      </c>
      <c r="M68" s="195">
        <f t="shared" si="1"/>
        <v>100</v>
      </c>
      <c r="N68" s="212">
        <f>M68</f>
        <v>100</v>
      </c>
      <c r="O68" s="287"/>
      <c r="P68" s="206"/>
      <c r="Q68" s="214"/>
    </row>
    <row r="69" spans="1:21" customFormat="1" ht="63.75" hidden="1" customHeight="1" thickBot="1" x14ac:dyDescent="0.3">
      <c r="A69" s="200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88"/>
      <c r="L69" s="289"/>
      <c r="M69" s="289" t="e">
        <f>IF(K69/L69*100&gt;100,100,K69/L69*100)</f>
        <v>#DIV/0!</v>
      </c>
      <c r="N69" s="196" t="e">
        <f>(M69+M70+M71)/3</f>
        <v>#DIV/0!</v>
      </c>
      <c r="O69" s="290" t="e">
        <f>(N69+N72)/2</f>
        <v>#DIV/0!</v>
      </c>
      <c r="P69" s="240"/>
      <c r="Q69" s="291"/>
      <c r="R69" s="159"/>
      <c r="S69" s="159"/>
      <c r="T69" s="159"/>
      <c r="U69" s="159"/>
    </row>
    <row r="70" spans="1:21" customFormat="1" ht="63.75" hidden="1" customHeight="1" thickBot="1" x14ac:dyDescent="0.3">
      <c r="A70" s="200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92"/>
      <c r="L70" s="293"/>
      <c r="M70" s="293" t="e">
        <f>IF(L70/K70*100&gt;100,100,L70/K70*100)</f>
        <v>#DIV/0!</v>
      </c>
      <c r="N70" s="263"/>
      <c r="O70" s="264"/>
      <c r="P70" s="240"/>
      <c r="Q70" s="291"/>
      <c r="R70" s="159"/>
      <c r="S70" s="159"/>
      <c r="T70" s="159"/>
      <c r="U70" s="159"/>
    </row>
    <row r="71" spans="1:21" customFormat="1" ht="111" hidden="1" customHeight="1" x14ac:dyDescent="0.25">
      <c r="A71" s="200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92"/>
      <c r="L71" s="292"/>
      <c r="M71" s="293" t="e">
        <f>IF(L71/K71*100&gt;100,100,L71/K71*100)</f>
        <v>#DIV/0!</v>
      </c>
      <c r="N71" s="265"/>
      <c r="O71" s="264"/>
      <c r="P71" s="240"/>
      <c r="Q71" s="291"/>
      <c r="R71" s="159"/>
      <c r="S71" s="159"/>
      <c r="T71" s="159"/>
      <c r="U71" s="159"/>
    </row>
    <row r="72" spans="1:21" customFormat="1" ht="32.25" hidden="1" customHeight="1" thickBot="1" x14ac:dyDescent="0.3">
      <c r="A72" s="200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68"/>
      <c r="L72" s="269"/>
      <c r="M72" s="294" t="e">
        <f>IF(L72/K72*100&gt;100,100,L72/K72*100)</f>
        <v>#DIV/0!</v>
      </c>
      <c r="N72" s="294" t="e">
        <f>M72</f>
        <v>#DIV/0!</v>
      </c>
      <c r="O72" s="271"/>
      <c r="P72" s="240"/>
      <c r="Q72" s="293"/>
      <c r="R72" s="159"/>
      <c r="S72" s="159"/>
      <c r="T72" s="159"/>
      <c r="U72" s="159"/>
    </row>
    <row r="73" spans="1:21" customFormat="1" ht="63.75" hidden="1" customHeight="1" thickBot="1" x14ac:dyDescent="0.3">
      <c r="A73" s="200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88"/>
      <c r="L73" s="289"/>
      <c r="M73" s="289" t="e">
        <f>IF(K73/L73*100&gt;100,100,K73/L73*100)</f>
        <v>#DIV/0!</v>
      </c>
      <c r="N73" s="196" t="e">
        <f>(M73+M74+M75)/3</f>
        <v>#DIV/0!</v>
      </c>
      <c r="O73" s="290" t="e">
        <f>(N73+N76)/2</f>
        <v>#DIV/0!</v>
      </c>
      <c r="P73" s="240"/>
      <c r="Q73" s="291"/>
      <c r="R73" s="159"/>
      <c r="S73" s="159"/>
      <c r="T73" s="159"/>
      <c r="U73" s="159"/>
    </row>
    <row r="74" spans="1:21" customFormat="1" ht="63.75" hidden="1" customHeight="1" thickBot="1" x14ac:dyDescent="0.3">
      <c r="A74" s="200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92"/>
      <c r="L74" s="293"/>
      <c r="M74" s="293" t="e">
        <f>IF(L74/K74*100&gt;100,100,L74/K74*100)</f>
        <v>#DIV/0!</v>
      </c>
      <c r="N74" s="263"/>
      <c r="O74" s="264"/>
      <c r="P74" s="240"/>
      <c r="Q74" s="291"/>
      <c r="R74" s="159"/>
      <c r="S74" s="159"/>
      <c r="T74" s="159"/>
      <c r="U74" s="159"/>
    </row>
    <row r="75" spans="1:21" customFormat="1" ht="111" hidden="1" customHeight="1" x14ac:dyDescent="0.25">
      <c r="A75" s="200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92"/>
      <c r="L75" s="292"/>
      <c r="M75" s="293" t="e">
        <f>IF(L75/K75*100&gt;100,100,L75/K75*100)</f>
        <v>#DIV/0!</v>
      </c>
      <c r="N75" s="265"/>
      <c r="O75" s="264"/>
      <c r="P75" s="240"/>
      <c r="Q75" s="291"/>
      <c r="R75" s="159"/>
      <c r="S75" s="159"/>
      <c r="T75" s="159"/>
      <c r="U75" s="159"/>
    </row>
    <row r="76" spans="1:21" customFormat="1" ht="32.25" hidden="1" customHeight="1" thickBot="1" x14ac:dyDescent="0.3">
      <c r="A76" s="200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94" t="e">
        <f>IF(L76/K76*100&gt;100,100,L76/K76*100)</f>
        <v>#DIV/0!</v>
      </c>
      <c r="N76" s="294" t="e">
        <f>M76</f>
        <v>#DIV/0!</v>
      </c>
      <c r="O76" s="271"/>
      <c r="P76" s="240"/>
      <c r="Q76" s="293"/>
      <c r="R76" s="159"/>
      <c r="S76" s="159"/>
      <c r="T76" s="159"/>
      <c r="U76" s="159"/>
    </row>
    <row r="77" spans="1:21" customFormat="1" ht="63.75" hidden="1" customHeight="1" thickBot="1" x14ac:dyDescent="0.3">
      <c r="A77" s="200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253" t="s">
        <v>21</v>
      </c>
      <c r="I77" s="217" t="s">
        <v>22</v>
      </c>
      <c r="J77" s="254" t="s">
        <v>23</v>
      </c>
      <c r="K77" s="288"/>
      <c r="L77" s="289"/>
      <c r="M77" s="289" t="e">
        <f>IF(K77/L77*100&gt;100,100,K77/L77*100)</f>
        <v>#DIV/0!</v>
      </c>
      <c r="N77" s="196" t="e">
        <f>(M77+M78+M79)/3</f>
        <v>#DIV/0!</v>
      </c>
      <c r="O77" s="290" t="e">
        <f>(N77+N80)/2</f>
        <v>#DIV/0!</v>
      </c>
      <c r="P77" s="240"/>
      <c r="Q77" s="291"/>
      <c r="R77" s="159"/>
      <c r="S77" s="159"/>
      <c r="T77" s="159"/>
      <c r="U77" s="159"/>
    </row>
    <row r="78" spans="1:21" customFormat="1" ht="63.75" hidden="1" customHeight="1" thickBot="1" x14ac:dyDescent="0.3">
      <c r="A78" s="200"/>
      <c r="B78" s="58"/>
      <c r="C78" s="30"/>
      <c r="D78" s="30"/>
      <c r="E78" s="30"/>
      <c r="F78" s="30"/>
      <c r="G78" s="30"/>
      <c r="H78" s="259" t="s">
        <v>21</v>
      </c>
      <c r="I78" s="217" t="s">
        <v>25</v>
      </c>
      <c r="J78" s="260" t="s">
        <v>23</v>
      </c>
      <c r="K78" s="292"/>
      <c r="L78" s="293"/>
      <c r="M78" s="293" t="e">
        <f>IF(L78/K78*100&gt;100,100,L78/K78*100)</f>
        <v>#DIV/0!</v>
      </c>
      <c r="N78" s="263"/>
      <c r="O78" s="264"/>
      <c r="P78" s="240"/>
      <c r="Q78" s="291"/>
      <c r="R78" s="159"/>
      <c r="S78" s="159"/>
      <c r="T78" s="159"/>
      <c r="U78" s="159"/>
    </row>
    <row r="79" spans="1:21" customFormat="1" ht="111" hidden="1" customHeight="1" x14ac:dyDescent="0.25">
      <c r="A79" s="200"/>
      <c r="B79" s="58"/>
      <c r="C79" s="30"/>
      <c r="D79" s="30"/>
      <c r="E79" s="30"/>
      <c r="F79" s="30"/>
      <c r="G79" s="30"/>
      <c r="H79" s="259" t="s">
        <v>21</v>
      </c>
      <c r="I79" s="217" t="s">
        <v>26</v>
      </c>
      <c r="J79" s="260" t="s">
        <v>23</v>
      </c>
      <c r="K79" s="292"/>
      <c r="L79" s="292"/>
      <c r="M79" s="293" t="e">
        <f>IF(L79/K79*100&gt;100,100,L79/K79*100)</f>
        <v>#DIV/0!</v>
      </c>
      <c r="N79" s="265"/>
      <c r="O79" s="264"/>
      <c r="P79" s="240"/>
      <c r="Q79" s="291"/>
      <c r="R79" s="159"/>
      <c r="S79" s="159"/>
      <c r="T79" s="159"/>
      <c r="U79" s="159"/>
    </row>
    <row r="80" spans="1:21" customFormat="1" ht="32.25" hidden="1" customHeight="1" thickBot="1" x14ac:dyDescent="0.3">
      <c r="A80" s="200"/>
      <c r="B80" s="66"/>
      <c r="C80" s="40"/>
      <c r="D80" s="40"/>
      <c r="E80" s="40"/>
      <c r="F80" s="40"/>
      <c r="G80" s="40"/>
      <c r="H80" s="266" t="s">
        <v>27</v>
      </c>
      <c r="I80" s="209" t="s">
        <v>28</v>
      </c>
      <c r="J80" s="267" t="s">
        <v>29</v>
      </c>
      <c r="K80" s="268"/>
      <c r="L80" s="269"/>
      <c r="M80" s="294" t="e">
        <f>IF(L80/K80*100&gt;100,100,L80/K80*100)</f>
        <v>#DIV/0!</v>
      </c>
      <c r="N80" s="294" t="e">
        <f>M80</f>
        <v>#DIV/0!</v>
      </c>
      <c r="O80" s="271"/>
      <c r="P80" s="240"/>
      <c r="Q80" s="293"/>
      <c r="R80" s="159"/>
      <c r="S80" s="159"/>
      <c r="T80" s="159"/>
      <c r="U80" s="159"/>
    </row>
    <row r="81" spans="1:21" customFormat="1" ht="63.75" hidden="1" customHeight="1" thickBot="1" x14ac:dyDescent="0.3">
      <c r="A81" s="200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253" t="s">
        <v>21</v>
      </c>
      <c r="I81" s="217" t="s">
        <v>22</v>
      </c>
      <c r="J81" s="254" t="s">
        <v>23</v>
      </c>
      <c r="K81" s="288"/>
      <c r="L81" s="289"/>
      <c r="M81" s="289" t="e">
        <f>IF(K81/L81*100&gt;100,100,K81/L81*100)</f>
        <v>#DIV/0!</v>
      </c>
      <c r="N81" s="196" t="e">
        <f>(M81+M82+M83)/3</f>
        <v>#DIV/0!</v>
      </c>
      <c r="O81" s="290" t="e">
        <f>(N81+N84)/2</f>
        <v>#DIV/0!</v>
      </c>
      <c r="P81" s="240"/>
      <c r="Q81" s="291"/>
      <c r="R81" s="159"/>
      <c r="S81" s="159"/>
      <c r="T81" s="159"/>
      <c r="U81" s="159"/>
    </row>
    <row r="82" spans="1:21" customFormat="1" ht="63.75" hidden="1" customHeight="1" thickBot="1" x14ac:dyDescent="0.3">
      <c r="A82" s="200"/>
      <c r="B82" s="58"/>
      <c r="C82" s="30"/>
      <c r="D82" s="30"/>
      <c r="E82" s="30"/>
      <c r="F82" s="30"/>
      <c r="G82" s="30"/>
      <c r="H82" s="259" t="s">
        <v>21</v>
      </c>
      <c r="I82" s="217" t="s">
        <v>25</v>
      </c>
      <c r="J82" s="260" t="s">
        <v>23</v>
      </c>
      <c r="K82" s="292"/>
      <c r="L82" s="293"/>
      <c r="M82" s="293" t="e">
        <f>IF(L82/K82*100&gt;100,100,L82/K82*100)</f>
        <v>#DIV/0!</v>
      </c>
      <c r="N82" s="263"/>
      <c r="O82" s="264"/>
      <c r="P82" s="240"/>
      <c r="Q82" s="291"/>
      <c r="R82" s="159"/>
      <c r="S82" s="159"/>
      <c r="T82" s="159"/>
      <c r="U82" s="159"/>
    </row>
    <row r="83" spans="1:21" customFormat="1" ht="111" hidden="1" customHeight="1" x14ac:dyDescent="0.25">
      <c r="A83" s="200"/>
      <c r="B83" s="58"/>
      <c r="C83" s="30"/>
      <c r="D83" s="30"/>
      <c r="E83" s="30"/>
      <c r="F83" s="30"/>
      <c r="G83" s="30"/>
      <c r="H83" s="259" t="s">
        <v>21</v>
      </c>
      <c r="I83" s="217" t="s">
        <v>26</v>
      </c>
      <c r="J83" s="260" t="s">
        <v>23</v>
      </c>
      <c r="K83" s="292"/>
      <c r="L83" s="292"/>
      <c r="M83" s="293" t="e">
        <f>IF(L83/K83*100&gt;100,100,L83/K83*100)</f>
        <v>#DIV/0!</v>
      </c>
      <c r="N83" s="265"/>
      <c r="O83" s="264"/>
      <c r="P83" s="240"/>
      <c r="Q83" s="291"/>
      <c r="R83" s="159"/>
      <c r="S83" s="159"/>
      <c r="T83" s="159"/>
      <c r="U83" s="159"/>
    </row>
    <row r="84" spans="1:21" customFormat="1" ht="32.25" hidden="1" customHeight="1" thickBot="1" x14ac:dyDescent="0.3">
      <c r="A84" s="200"/>
      <c r="B84" s="66"/>
      <c r="C84" s="40"/>
      <c r="D84" s="40"/>
      <c r="E84" s="40"/>
      <c r="F84" s="40"/>
      <c r="G84" s="40"/>
      <c r="H84" s="266" t="s">
        <v>27</v>
      </c>
      <c r="I84" s="209" t="s">
        <v>28</v>
      </c>
      <c r="J84" s="267" t="s">
        <v>29</v>
      </c>
      <c r="K84" s="268"/>
      <c r="L84" s="269"/>
      <c r="M84" s="294" t="e">
        <f>IF(L84/K84*100&gt;100,100,L84/K84*100)</f>
        <v>#DIV/0!</v>
      </c>
      <c r="N84" s="294" t="e">
        <f>M84</f>
        <v>#DIV/0!</v>
      </c>
      <c r="O84" s="271"/>
      <c r="P84" s="240"/>
      <c r="Q84" s="293"/>
      <c r="R84" s="159"/>
      <c r="S84" s="159"/>
      <c r="T84" s="159"/>
      <c r="U84" s="159"/>
    </row>
    <row r="85" spans="1:21" customFormat="1" ht="63.75" hidden="1" customHeight="1" thickBot="1" x14ac:dyDescent="0.3">
      <c r="A85" s="200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88"/>
      <c r="L85" s="289"/>
      <c r="M85" s="289" t="e">
        <f>IF(K85/L85*100&gt;100,100,K85/L85*100)</f>
        <v>#DIV/0!</v>
      </c>
      <c r="N85" s="196" t="e">
        <f>(M85+M86+M87)/3</f>
        <v>#DIV/0!</v>
      </c>
      <c r="O85" s="290" t="e">
        <f>(N85+N88)/2</f>
        <v>#DIV/0!</v>
      </c>
      <c r="P85" s="240"/>
      <c r="Q85" s="291"/>
      <c r="R85" s="159"/>
      <c r="S85" s="159"/>
      <c r="T85" s="159"/>
      <c r="U85" s="159"/>
    </row>
    <row r="86" spans="1:21" customFormat="1" ht="63.75" hidden="1" customHeight="1" thickBot="1" x14ac:dyDescent="0.3">
      <c r="A86" s="200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92"/>
      <c r="L86" s="293"/>
      <c r="M86" s="293" t="e">
        <f>IF(L86/K86*100&gt;100,100,L86/K86*100)</f>
        <v>#DIV/0!</v>
      </c>
      <c r="N86" s="263"/>
      <c r="O86" s="264"/>
      <c r="P86" s="240"/>
      <c r="Q86" s="291"/>
      <c r="R86" s="159"/>
      <c r="S86" s="159"/>
      <c r="T86" s="159"/>
      <c r="U86" s="159"/>
    </row>
    <row r="87" spans="1:21" customFormat="1" ht="111" hidden="1" customHeight="1" x14ac:dyDescent="0.25">
      <c r="A87" s="200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92"/>
      <c r="L87" s="292"/>
      <c r="M87" s="293" t="e">
        <f>IF(L87/K87*100&gt;100,100,L87/K87*100)</f>
        <v>#DIV/0!</v>
      </c>
      <c r="N87" s="265"/>
      <c r="O87" s="264"/>
      <c r="P87" s="240"/>
      <c r="Q87" s="291"/>
      <c r="R87" s="159"/>
      <c r="S87" s="159"/>
      <c r="T87" s="159"/>
      <c r="U87" s="159"/>
    </row>
    <row r="88" spans="1:21" customFormat="1" ht="32.25" hidden="1" customHeight="1" thickBot="1" x14ac:dyDescent="0.3">
      <c r="A88" s="200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94" t="e">
        <f>IF(L88/K88*100&gt;100,100,L88/K88*100)</f>
        <v>#DIV/0!</v>
      </c>
      <c r="N88" s="294" t="e">
        <f>M88</f>
        <v>#DIV/0!</v>
      </c>
      <c r="O88" s="271"/>
      <c r="P88" s="240"/>
      <c r="Q88" s="293"/>
      <c r="R88" s="159"/>
      <c r="S88" s="159"/>
      <c r="T88" s="159"/>
      <c r="U88" s="159"/>
    </row>
    <row r="89" spans="1:21" customFormat="1" ht="63.75" hidden="1" customHeight="1" thickBot="1" x14ac:dyDescent="0.3">
      <c r="A89" s="200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88"/>
      <c r="L89" s="289"/>
      <c r="M89" s="289" t="e">
        <f>IF(K89/L89*100&gt;100,100,K89/L89*100)</f>
        <v>#DIV/0!</v>
      </c>
      <c r="N89" s="196" t="e">
        <f>(M89+M90+M91)/3</f>
        <v>#DIV/0!</v>
      </c>
      <c r="O89" s="290" t="e">
        <f>(N89+N92)/2</f>
        <v>#DIV/0!</v>
      </c>
      <c r="P89" s="240"/>
      <c r="Q89" s="291"/>
      <c r="R89" s="159"/>
      <c r="S89" s="159"/>
      <c r="T89" s="159"/>
      <c r="U89" s="159"/>
    </row>
    <row r="90" spans="1:21" customFormat="1" ht="63.75" hidden="1" customHeight="1" thickBot="1" x14ac:dyDescent="0.3">
      <c r="A90" s="200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92"/>
      <c r="L90" s="293"/>
      <c r="M90" s="293" t="e">
        <f>IF(L90/K90*100&gt;100,100,L90/K90*100)</f>
        <v>#DIV/0!</v>
      </c>
      <c r="N90" s="263"/>
      <c r="O90" s="264"/>
      <c r="P90" s="240"/>
      <c r="Q90" s="291"/>
      <c r="R90" s="159"/>
      <c r="S90" s="159"/>
      <c r="T90" s="159"/>
      <c r="U90" s="159"/>
    </row>
    <row r="91" spans="1:21" customFormat="1" ht="111" hidden="1" customHeight="1" x14ac:dyDescent="0.25">
      <c r="A91" s="200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92"/>
      <c r="L91" s="292"/>
      <c r="M91" s="293" t="e">
        <f>IF(L91/K91*100&gt;100,100,L91/K91*100)</f>
        <v>#DIV/0!</v>
      </c>
      <c r="N91" s="265"/>
      <c r="O91" s="264"/>
      <c r="P91" s="240"/>
      <c r="Q91" s="291"/>
      <c r="R91" s="159"/>
      <c r="S91" s="159"/>
      <c r="T91" s="159"/>
      <c r="U91" s="159"/>
    </row>
    <row r="92" spans="1:21" customFormat="1" ht="32.25" hidden="1" customHeight="1" thickBot="1" x14ac:dyDescent="0.3">
      <c r="A92" s="200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94" t="e">
        <f>IF(L92/K92*100&gt;100,100,L92/K92*100)</f>
        <v>#DIV/0!</v>
      </c>
      <c r="N92" s="294" t="e">
        <f>M92</f>
        <v>#DIV/0!</v>
      </c>
      <c r="O92" s="271"/>
      <c r="P92" s="240"/>
      <c r="Q92" s="293"/>
      <c r="R92" s="159"/>
      <c r="S92" s="159"/>
      <c r="T92" s="159"/>
      <c r="U92" s="159"/>
    </row>
    <row r="93" spans="1:21" customFormat="1" ht="63.75" hidden="1" customHeight="1" thickBot="1" x14ac:dyDescent="0.3">
      <c r="A93" s="200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253" t="s">
        <v>21</v>
      </c>
      <c r="I93" s="217" t="s">
        <v>22</v>
      </c>
      <c r="J93" s="254" t="s">
        <v>23</v>
      </c>
      <c r="K93" s="288"/>
      <c r="L93" s="289"/>
      <c r="M93" s="289" t="e">
        <f>IF(K93/L93*100&gt;100,100,K93/L93*100)</f>
        <v>#DIV/0!</v>
      </c>
      <c r="N93" s="196" t="e">
        <f>(M93+M94+M95)/3</f>
        <v>#DIV/0!</v>
      </c>
      <c r="O93" s="290" t="e">
        <f>(N93+N96)/2</f>
        <v>#DIV/0!</v>
      </c>
      <c r="P93" s="240"/>
      <c r="Q93" s="291"/>
      <c r="R93" s="159"/>
      <c r="S93" s="159"/>
      <c r="T93" s="159"/>
      <c r="U93" s="159"/>
    </row>
    <row r="94" spans="1:21" customFormat="1" ht="63.75" hidden="1" customHeight="1" thickBot="1" x14ac:dyDescent="0.3">
      <c r="A94" s="200"/>
      <c r="B94" s="58"/>
      <c r="C94" s="30"/>
      <c r="D94" s="30"/>
      <c r="E94" s="30"/>
      <c r="F94" s="30"/>
      <c r="G94" s="30"/>
      <c r="H94" s="259" t="s">
        <v>21</v>
      </c>
      <c r="I94" s="217" t="s">
        <v>25</v>
      </c>
      <c r="J94" s="260" t="s">
        <v>23</v>
      </c>
      <c r="K94" s="292"/>
      <c r="L94" s="293"/>
      <c r="M94" s="293" t="e">
        <f t="shared" ref="M94:M100" si="2">IF(L94/K94*100&gt;100,100,L94/K94*100)</f>
        <v>#DIV/0!</v>
      </c>
      <c r="N94" s="263"/>
      <c r="O94" s="264"/>
      <c r="P94" s="240"/>
      <c r="Q94" s="291"/>
      <c r="R94" s="159"/>
      <c r="S94" s="159"/>
      <c r="T94" s="159"/>
      <c r="U94" s="159"/>
    </row>
    <row r="95" spans="1:21" customFormat="1" ht="111" hidden="1" customHeight="1" x14ac:dyDescent="0.25">
      <c r="A95" s="200"/>
      <c r="B95" s="58"/>
      <c r="C95" s="30"/>
      <c r="D95" s="30"/>
      <c r="E95" s="30"/>
      <c r="F95" s="30"/>
      <c r="G95" s="30"/>
      <c r="H95" s="259" t="s">
        <v>21</v>
      </c>
      <c r="I95" s="217" t="s">
        <v>26</v>
      </c>
      <c r="J95" s="260" t="s">
        <v>23</v>
      </c>
      <c r="K95" s="292"/>
      <c r="L95" s="292"/>
      <c r="M95" s="293" t="e">
        <f t="shared" si="2"/>
        <v>#DIV/0!</v>
      </c>
      <c r="N95" s="265"/>
      <c r="O95" s="264"/>
      <c r="P95" s="240"/>
      <c r="Q95" s="291"/>
      <c r="R95" s="159"/>
      <c r="S95" s="159"/>
      <c r="T95" s="159"/>
      <c r="U95" s="159"/>
    </row>
    <row r="96" spans="1:21" customFormat="1" ht="32.25" hidden="1" customHeight="1" thickBot="1" x14ac:dyDescent="0.3">
      <c r="A96" s="200"/>
      <c r="B96" s="66"/>
      <c r="C96" s="40"/>
      <c r="D96" s="40"/>
      <c r="E96" s="40"/>
      <c r="F96" s="40"/>
      <c r="G96" s="40"/>
      <c r="H96" s="266" t="s">
        <v>27</v>
      </c>
      <c r="I96" s="209" t="s">
        <v>28</v>
      </c>
      <c r="J96" s="267" t="s">
        <v>29</v>
      </c>
      <c r="K96" s="268"/>
      <c r="L96" s="269"/>
      <c r="M96" s="294" t="e">
        <f t="shared" si="2"/>
        <v>#DIV/0!</v>
      </c>
      <c r="N96" s="294" t="e">
        <f>M96</f>
        <v>#DIV/0!</v>
      </c>
      <c r="O96" s="271"/>
      <c r="P96" s="240"/>
      <c r="Q96" s="293"/>
      <c r="R96" s="159"/>
      <c r="S96" s="159"/>
      <c r="T96" s="159"/>
      <c r="U96" s="159"/>
    </row>
    <row r="97" spans="1:21" s="27" customFormat="1" ht="63.75" customHeight="1" thickBot="1" x14ac:dyDescent="0.3">
      <c r="A97" s="200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191" t="s">
        <v>21</v>
      </c>
      <c r="I97" s="191" t="s">
        <v>22</v>
      </c>
      <c r="J97" s="192" t="s">
        <v>23</v>
      </c>
      <c r="K97" s="193">
        <v>100</v>
      </c>
      <c r="L97" s="194">
        <v>100</v>
      </c>
      <c r="M97" s="195">
        <f t="shared" si="2"/>
        <v>100</v>
      </c>
      <c r="N97" s="196">
        <f>(M97+M98+M99)/3</f>
        <v>100</v>
      </c>
      <c r="O97" s="197">
        <f>(N97+N100)/2</f>
        <v>100</v>
      </c>
      <c r="P97" s="206"/>
      <c r="Q97" s="199"/>
    </row>
    <row r="98" spans="1:21" s="27" customFormat="1" ht="63.75" thickBot="1" x14ac:dyDescent="0.3">
      <c r="A98" s="200"/>
      <c r="B98" s="58"/>
      <c r="C98" s="30"/>
      <c r="D98" s="30"/>
      <c r="E98" s="30"/>
      <c r="F98" s="30"/>
      <c r="G98" s="30"/>
      <c r="H98" s="201" t="s">
        <v>21</v>
      </c>
      <c r="I98" s="191" t="s">
        <v>25</v>
      </c>
      <c r="J98" s="202" t="s">
        <v>23</v>
      </c>
      <c r="K98" s="203">
        <v>95</v>
      </c>
      <c r="L98" s="195">
        <v>100</v>
      </c>
      <c r="M98" s="195">
        <f t="shared" si="2"/>
        <v>100</v>
      </c>
      <c r="N98" s="284"/>
      <c r="O98" s="285"/>
      <c r="P98" s="206"/>
      <c r="Q98" s="199"/>
    </row>
    <row r="99" spans="1:21" s="27" customFormat="1" ht="78.75" x14ac:dyDescent="0.25">
      <c r="A99" s="200"/>
      <c r="B99" s="58"/>
      <c r="C99" s="30"/>
      <c r="D99" s="30"/>
      <c r="E99" s="30"/>
      <c r="F99" s="30"/>
      <c r="G99" s="30"/>
      <c r="H99" s="201" t="s">
        <v>21</v>
      </c>
      <c r="I99" s="191" t="s">
        <v>54</v>
      </c>
      <c r="J99" s="202" t="s">
        <v>23</v>
      </c>
      <c r="K99" s="203">
        <v>98</v>
      </c>
      <c r="L99" s="203">
        <v>100</v>
      </c>
      <c r="M99" s="195">
        <f t="shared" si="2"/>
        <v>100</v>
      </c>
      <c r="N99" s="286"/>
      <c r="O99" s="285"/>
      <c r="P99" s="206"/>
      <c r="Q99" s="199"/>
    </row>
    <row r="100" spans="1:21" s="27" customFormat="1" ht="32.25" thickBot="1" x14ac:dyDescent="0.3">
      <c r="A100" s="200"/>
      <c r="B100" s="66"/>
      <c r="C100" s="40"/>
      <c r="D100" s="40"/>
      <c r="E100" s="40"/>
      <c r="F100" s="40"/>
      <c r="G100" s="40"/>
      <c r="H100" s="208" t="s">
        <v>27</v>
      </c>
      <c r="I100" s="209" t="s">
        <v>28</v>
      </c>
      <c r="J100" s="210" t="s">
        <v>29</v>
      </c>
      <c r="K100" s="211">
        <v>46</v>
      </c>
      <c r="L100" s="211">
        <v>46</v>
      </c>
      <c r="M100" s="195">
        <f t="shared" si="2"/>
        <v>100</v>
      </c>
      <c r="N100" s="212">
        <f>M100</f>
        <v>100</v>
      </c>
      <c r="O100" s="287"/>
      <c r="P100" s="206"/>
      <c r="Q100" s="214"/>
    </row>
    <row r="101" spans="1:21" customFormat="1" ht="63.75" hidden="1" customHeight="1" thickBot="1" x14ac:dyDescent="0.3">
      <c r="A101" s="200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88"/>
      <c r="L101" s="289"/>
      <c r="M101" s="289" t="e">
        <f>IF(K101/L101*100&gt;100,100,K101/L101*100)</f>
        <v>#DIV/0!</v>
      </c>
      <c r="N101" s="196" t="e">
        <f>(M101+M102+M103)/3</f>
        <v>#DIV/0!</v>
      </c>
      <c r="O101" s="290" t="e">
        <f>(N101+N104)/2</f>
        <v>#DIV/0!</v>
      </c>
      <c r="P101" s="240"/>
      <c r="Q101" s="291"/>
      <c r="R101" s="159"/>
      <c r="S101" s="159"/>
      <c r="T101" s="159"/>
      <c r="U101" s="159"/>
    </row>
    <row r="102" spans="1:21" customFormat="1" ht="63.75" hidden="1" customHeight="1" thickBot="1" x14ac:dyDescent="0.3">
      <c r="A102" s="200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92"/>
      <c r="L102" s="293"/>
      <c r="M102" s="293" t="e">
        <f>IF(L102/K102*100&gt;100,100,L102/K102*100)</f>
        <v>#DIV/0!</v>
      </c>
      <c r="N102" s="263"/>
      <c r="O102" s="264"/>
      <c r="P102" s="240"/>
      <c r="Q102" s="291"/>
      <c r="R102" s="159"/>
      <c r="S102" s="159"/>
      <c r="T102" s="159"/>
      <c r="U102" s="159"/>
    </row>
    <row r="103" spans="1:21" customFormat="1" ht="79.5" hidden="1" customHeight="1" x14ac:dyDescent="0.25">
      <c r="A103" s="200"/>
      <c r="B103" s="58"/>
      <c r="C103" s="30"/>
      <c r="D103" s="30"/>
      <c r="E103" s="30"/>
      <c r="F103" s="30"/>
      <c r="G103" s="30"/>
      <c r="H103" s="259" t="s">
        <v>21</v>
      </c>
      <c r="I103" s="217" t="s">
        <v>54</v>
      </c>
      <c r="J103" s="260" t="s">
        <v>23</v>
      </c>
      <c r="K103" s="292"/>
      <c r="L103" s="292"/>
      <c r="M103" s="293" t="e">
        <f>IF(L103/K103*100&gt;100,100,L103/K103*100)</f>
        <v>#DIV/0!</v>
      </c>
      <c r="N103" s="265"/>
      <c r="O103" s="264"/>
      <c r="P103" s="240"/>
      <c r="Q103" s="291"/>
      <c r="R103" s="159"/>
      <c r="S103" s="159"/>
      <c r="T103" s="159"/>
      <c r="U103" s="159"/>
    </row>
    <row r="104" spans="1:21" customFormat="1" ht="32.25" hidden="1" customHeight="1" thickBot="1" x14ac:dyDescent="0.3">
      <c r="A104" s="200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268"/>
      <c r="L104" s="269"/>
      <c r="M104" s="294" t="e">
        <f>IF(L104/K104*100&gt;100,100,L104/K104*100)</f>
        <v>#DIV/0!</v>
      </c>
      <c r="N104" s="294" t="e">
        <f>M104</f>
        <v>#DIV/0!</v>
      </c>
      <c r="O104" s="271"/>
      <c r="P104" s="240"/>
      <c r="Q104" s="293"/>
      <c r="R104" s="159"/>
      <c r="S104" s="159"/>
      <c r="T104" s="159"/>
      <c r="U104" s="159"/>
    </row>
    <row r="105" spans="1:21" s="159" customFormat="1" ht="63.75" customHeight="1" thickBot="1" x14ac:dyDescent="0.3">
      <c r="A105" s="200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253" t="s">
        <v>21</v>
      </c>
      <c r="I105" s="217" t="s">
        <v>22</v>
      </c>
      <c r="J105" s="254" t="s">
        <v>23</v>
      </c>
      <c r="K105" s="288">
        <v>100</v>
      </c>
      <c r="L105" s="289">
        <v>100</v>
      </c>
      <c r="M105" s="289">
        <f>IF(K105/L105*100&gt;100,100,K105/L105*100)</f>
        <v>100</v>
      </c>
      <c r="N105" s="196">
        <f>(M105+M106+M107)/3</f>
        <v>100</v>
      </c>
      <c r="O105" s="290">
        <f>(N105+N108)/2</f>
        <v>100</v>
      </c>
      <c r="P105" s="240"/>
      <c r="Q105" s="291"/>
    </row>
    <row r="106" spans="1:21" s="159" customFormat="1" ht="63.75" customHeight="1" thickBot="1" x14ac:dyDescent="0.3">
      <c r="A106" s="200"/>
      <c r="B106" s="58"/>
      <c r="C106" s="30"/>
      <c r="D106" s="30"/>
      <c r="E106" s="30"/>
      <c r="F106" s="30"/>
      <c r="G106" s="30"/>
      <c r="H106" s="259" t="s">
        <v>21</v>
      </c>
      <c r="I106" s="217" t="s">
        <v>25</v>
      </c>
      <c r="J106" s="260" t="s">
        <v>23</v>
      </c>
      <c r="K106" s="292">
        <v>95</v>
      </c>
      <c r="L106" s="293">
        <v>100</v>
      </c>
      <c r="M106" s="293">
        <f>IF(L106/K106*100&gt;100,100,L106/K106*100)</f>
        <v>100</v>
      </c>
      <c r="N106" s="263"/>
      <c r="O106" s="264"/>
      <c r="P106" s="240"/>
      <c r="Q106" s="291"/>
    </row>
    <row r="107" spans="1:21" s="159" customFormat="1" ht="111" customHeight="1" x14ac:dyDescent="0.25">
      <c r="A107" s="200"/>
      <c r="B107" s="58"/>
      <c r="C107" s="30"/>
      <c r="D107" s="30"/>
      <c r="E107" s="30"/>
      <c r="F107" s="30"/>
      <c r="G107" s="30"/>
      <c r="H107" s="259" t="s">
        <v>21</v>
      </c>
      <c r="I107" s="217" t="s">
        <v>26</v>
      </c>
      <c r="J107" s="260" t="s">
        <v>23</v>
      </c>
      <c r="K107" s="292">
        <v>98</v>
      </c>
      <c r="L107" s="292">
        <v>100</v>
      </c>
      <c r="M107" s="293">
        <f>IF(L107/K107*100&gt;100,100,L107/K107*100)</f>
        <v>100</v>
      </c>
      <c r="N107" s="265"/>
      <c r="O107" s="264"/>
      <c r="P107" s="240"/>
      <c r="Q107" s="291"/>
    </row>
    <row r="108" spans="1:21" s="159" customFormat="1" ht="32.25" customHeight="1" thickBot="1" x14ac:dyDescent="0.3">
      <c r="A108" s="200"/>
      <c r="B108" s="66"/>
      <c r="C108" s="40"/>
      <c r="D108" s="40"/>
      <c r="E108" s="40"/>
      <c r="F108" s="40"/>
      <c r="G108" s="40"/>
      <c r="H108" s="266" t="s">
        <v>27</v>
      </c>
      <c r="I108" s="209" t="s">
        <v>28</v>
      </c>
      <c r="J108" s="267" t="s">
        <v>29</v>
      </c>
      <c r="K108" s="211">
        <v>1</v>
      </c>
      <c r="L108" s="211">
        <v>2</v>
      </c>
      <c r="M108" s="294">
        <f>IF(L108/K108*100&gt;100,100,L108/K108*100)</f>
        <v>100</v>
      </c>
      <c r="N108" s="294">
        <f>M108</f>
        <v>100</v>
      </c>
      <c r="O108" s="271"/>
      <c r="P108" s="240"/>
      <c r="Q108" s="293"/>
    </row>
    <row r="109" spans="1:21" customFormat="1" ht="63.75" hidden="1" customHeight="1" thickBot="1" x14ac:dyDescent="0.3">
      <c r="A109" s="200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253" t="s">
        <v>21</v>
      </c>
      <c r="I109" s="217" t="s">
        <v>22</v>
      </c>
      <c r="J109" s="254" t="s">
        <v>23</v>
      </c>
      <c r="K109" s="288"/>
      <c r="L109" s="289"/>
      <c r="M109" s="289" t="e">
        <f>IF(K109/L109*100&gt;100,100,K109/L109*100)</f>
        <v>#DIV/0!</v>
      </c>
      <c r="N109" s="196" t="e">
        <f>(M109+M110+M111)/3</f>
        <v>#DIV/0!</v>
      </c>
      <c r="O109" s="290" t="e">
        <f>(N109+N112)/2</f>
        <v>#DIV/0!</v>
      </c>
      <c r="P109" s="240"/>
      <c r="Q109" s="291"/>
      <c r="R109" s="159"/>
      <c r="S109" s="159"/>
      <c r="T109" s="159"/>
      <c r="U109" s="159"/>
    </row>
    <row r="110" spans="1:21" customFormat="1" ht="63.75" hidden="1" customHeight="1" thickBot="1" x14ac:dyDescent="0.3">
      <c r="A110" s="200"/>
      <c r="B110" s="58"/>
      <c r="C110" s="30"/>
      <c r="D110" s="30"/>
      <c r="E110" s="30"/>
      <c r="F110" s="30"/>
      <c r="G110" s="30"/>
      <c r="H110" s="259" t="s">
        <v>21</v>
      </c>
      <c r="I110" s="217" t="s">
        <v>25</v>
      </c>
      <c r="J110" s="260" t="s">
        <v>23</v>
      </c>
      <c r="K110" s="292"/>
      <c r="L110" s="293"/>
      <c r="M110" s="293" t="e">
        <f>IF(L110/K110*100&gt;100,100,L110/K110*100)</f>
        <v>#DIV/0!</v>
      </c>
      <c r="N110" s="263"/>
      <c r="O110" s="264"/>
      <c r="P110" s="240"/>
      <c r="Q110" s="291"/>
      <c r="R110" s="159"/>
      <c r="S110" s="159"/>
      <c r="T110" s="159"/>
      <c r="U110" s="159"/>
    </row>
    <row r="111" spans="1:21" customFormat="1" ht="111" hidden="1" customHeight="1" x14ac:dyDescent="0.25">
      <c r="A111" s="200"/>
      <c r="B111" s="58"/>
      <c r="C111" s="30"/>
      <c r="D111" s="30"/>
      <c r="E111" s="30"/>
      <c r="F111" s="30"/>
      <c r="G111" s="30"/>
      <c r="H111" s="259" t="s">
        <v>21</v>
      </c>
      <c r="I111" s="217" t="s">
        <v>26</v>
      </c>
      <c r="J111" s="260" t="s">
        <v>23</v>
      </c>
      <c r="K111" s="292"/>
      <c r="L111" s="292"/>
      <c r="M111" s="293" t="e">
        <f>IF(L111/K111*100&gt;100,100,L111/K111*100)</f>
        <v>#DIV/0!</v>
      </c>
      <c r="N111" s="265"/>
      <c r="O111" s="264"/>
      <c r="P111" s="240"/>
      <c r="Q111" s="291"/>
      <c r="R111" s="159"/>
      <c r="S111" s="159"/>
      <c r="T111" s="159"/>
      <c r="U111" s="159"/>
    </row>
    <row r="112" spans="1:21" customFormat="1" ht="32.25" hidden="1" customHeight="1" thickBot="1" x14ac:dyDescent="0.3">
      <c r="A112" s="200"/>
      <c r="B112" s="66"/>
      <c r="C112" s="40"/>
      <c r="D112" s="40"/>
      <c r="E112" s="40"/>
      <c r="F112" s="40"/>
      <c r="G112" s="40"/>
      <c r="H112" s="266" t="s">
        <v>27</v>
      </c>
      <c r="I112" s="209" t="s">
        <v>28</v>
      </c>
      <c r="J112" s="267" t="s">
        <v>29</v>
      </c>
      <c r="K112" s="268"/>
      <c r="L112" s="269"/>
      <c r="M112" s="294" t="e">
        <f>IF(L112/K112*100&gt;100,100,L112/K112*100)</f>
        <v>#DIV/0!</v>
      </c>
      <c r="N112" s="294" t="e">
        <f>M112</f>
        <v>#DIV/0!</v>
      </c>
      <c r="O112" s="271"/>
      <c r="P112" s="240"/>
      <c r="Q112" s="293"/>
      <c r="R112" s="159"/>
      <c r="S112" s="159"/>
      <c r="T112" s="159"/>
      <c r="U112" s="159"/>
    </row>
    <row r="113" spans="1:21" customFormat="1" ht="63.75" hidden="1" customHeight="1" thickBot="1" x14ac:dyDescent="0.3">
      <c r="A113" s="200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88"/>
      <c r="L113" s="289"/>
      <c r="M113" s="289" t="e">
        <f>IF(K113/L113*100&gt;100,100,K113/L113*100)</f>
        <v>#DIV/0!</v>
      </c>
      <c r="N113" s="196" t="e">
        <f>(M113+M114+M115)/3</f>
        <v>#DIV/0!</v>
      </c>
      <c r="O113" s="290" t="e">
        <f>(N113+N116)/2</f>
        <v>#DIV/0!</v>
      </c>
      <c r="P113" s="240"/>
      <c r="Q113" s="291"/>
      <c r="R113" s="159"/>
      <c r="S113" s="159"/>
      <c r="T113" s="159"/>
      <c r="U113" s="159"/>
    </row>
    <row r="114" spans="1:21" customFormat="1" ht="63.75" hidden="1" customHeight="1" thickBot="1" x14ac:dyDescent="0.3">
      <c r="A114" s="200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92"/>
      <c r="L114" s="293"/>
      <c r="M114" s="293" t="e">
        <f t="shared" ref="M114:M120" si="3">IF(L114/K114*100&gt;100,100,L114/K114*100)</f>
        <v>#DIV/0!</v>
      </c>
      <c r="N114" s="263"/>
      <c r="O114" s="264"/>
      <c r="P114" s="240"/>
      <c r="Q114" s="291"/>
      <c r="R114" s="159"/>
      <c r="S114" s="159"/>
      <c r="T114" s="159"/>
      <c r="U114" s="159"/>
    </row>
    <row r="115" spans="1:21" customFormat="1" ht="111" hidden="1" customHeight="1" x14ac:dyDescent="0.25">
      <c r="A115" s="200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92"/>
      <c r="L115" s="292"/>
      <c r="M115" s="293" t="e">
        <f t="shared" si="3"/>
        <v>#DIV/0!</v>
      </c>
      <c r="N115" s="265"/>
      <c r="O115" s="264"/>
      <c r="P115" s="240"/>
      <c r="Q115" s="291"/>
      <c r="R115" s="159"/>
      <c r="S115" s="159"/>
      <c r="T115" s="159"/>
      <c r="U115" s="159"/>
    </row>
    <row r="116" spans="1:21" customFormat="1" ht="32.25" hidden="1" customHeight="1" thickBot="1" x14ac:dyDescent="0.3">
      <c r="A116" s="200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94" t="e">
        <f t="shared" si="3"/>
        <v>#DIV/0!</v>
      </c>
      <c r="N116" s="294" t="e">
        <f>M116</f>
        <v>#DIV/0!</v>
      </c>
      <c r="O116" s="271"/>
      <c r="P116" s="240"/>
      <c r="Q116" s="293"/>
      <c r="R116" s="159"/>
      <c r="S116" s="159"/>
      <c r="T116" s="159"/>
      <c r="U116" s="159"/>
    </row>
    <row r="117" spans="1:21" s="27" customFormat="1" ht="63.75" customHeight="1" thickBot="1" x14ac:dyDescent="0.3">
      <c r="A117" s="200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191" t="s">
        <v>21</v>
      </c>
      <c r="I117" s="191" t="s">
        <v>22</v>
      </c>
      <c r="J117" s="192" t="s">
        <v>23</v>
      </c>
      <c r="K117" s="193">
        <v>100</v>
      </c>
      <c r="L117" s="194">
        <v>100</v>
      </c>
      <c r="M117" s="195">
        <f t="shared" si="3"/>
        <v>100</v>
      </c>
      <c r="N117" s="196">
        <f>(M117+M118+M119)/3</f>
        <v>100</v>
      </c>
      <c r="O117" s="197">
        <f>(N117+N120)/2</f>
        <v>100</v>
      </c>
      <c r="P117" s="206"/>
      <c r="Q117" s="199"/>
    </row>
    <row r="118" spans="1:21" s="27" customFormat="1" ht="63.75" thickBot="1" x14ac:dyDescent="0.3">
      <c r="A118" s="200"/>
      <c r="B118" s="58"/>
      <c r="C118" s="30"/>
      <c r="D118" s="30"/>
      <c r="E118" s="30"/>
      <c r="F118" s="30"/>
      <c r="G118" s="30"/>
      <c r="H118" s="201" t="s">
        <v>21</v>
      </c>
      <c r="I118" s="191" t="s">
        <v>25</v>
      </c>
      <c r="J118" s="202" t="s">
        <v>23</v>
      </c>
      <c r="K118" s="203">
        <v>95</v>
      </c>
      <c r="L118" s="195">
        <v>100</v>
      </c>
      <c r="M118" s="195">
        <f t="shared" si="3"/>
        <v>100</v>
      </c>
      <c r="N118" s="284"/>
      <c r="O118" s="285"/>
      <c r="P118" s="206"/>
      <c r="Q118" s="199"/>
    </row>
    <row r="119" spans="1:21" s="27" customFormat="1" ht="78.75" x14ac:dyDescent="0.25">
      <c r="A119" s="200"/>
      <c r="B119" s="58"/>
      <c r="C119" s="30"/>
      <c r="D119" s="30"/>
      <c r="E119" s="30"/>
      <c r="F119" s="30"/>
      <c r="G119" s="30"/>
      <c r="H119" s="201" t="s">
        <v>21</v>
      </c>
      <c r="I119" s="191" t="s">
        <v>54</v>
      </c>
      <c r="J119" s="202" t="s">
        <v>23</v>
      </c>
      <c r="K119" s="203">
        <v>98</v>
      </c>
      <c r="L119" s="203">
        <v>100</v>
      </c>
      <c r="M119" s="195">
        <f t="shared" si="3"/>
        <v>100</v>
      </c>
      <c r="N119" s="286"/>
      <c r="O119" s="285"/>
      <c r="P119" s="206"/>
      <c r="Q119" s="199"/>
    </row>
    <row r="120" spans="1:21" s="27" customFormat="1" ht="32.25" thickBot="1" x14ac:dyDescent="0.3">
      <c r="A120" s="200"/>
      <c r="B120" s="66"/>
      <c r="C120" s="40"/>
      <c r="D120" s="40"/>
      <c r="E120" s="40"/>
      <c r="F120" s="40"/>
      <c r="G120" s="40"/>
      <c r="H120" s="208" t="s">
        <v>27</v>
      </c>
      <c r="I120" s="209" t="s">
        <v>28</v>
      </c>
      <c r="J120" s="210" t="s">
        <v>29</v>
      </c>
      <c r="K120" s="211">
        <v>236</v>
      </c>
      <c r="L120" s="211">
        <v>236</v>
      </c>
      <c r="M120" s="195">
        <f t="shared" si="3"/>
        <v>100</v>
      </c>
      <c r="N120" s="212">
        <f>M120</f>
        <v>100</v>
      </c>
      <c r="O120" s="287"/>
      <c r="P120" s="206"/>
      <c r="Q120" s="214"/>
    </row>
    <row r="121" spans="1:21" customFormat="1" ht="63.75" hidden="1" customHeight="1" thickBot="1" x14ac:dyDescent="0.3">
      <c r="A121" s="200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253" t="s">
        <v>21</v>
      </c>
      <c r="I121" s="217" t="s">
        <v>22</v>
      </c>
      <c r="J121" s="254" t="s">
        <v>23</v>
      </c>
      <c r="K121" s="288"/>
      <c r="L121" s="289"/>
      <c r="M121" s="289" t="e">
        <f>IF(K121/L121*100&gt;100,100,K121/L121*100)</f>
        <v>#DIV/0!</v>
      </c>
      <c r="N121" s="196" t="e">
        <f>(M121+M122+M123)/3</f>
        <v>#DIV/0!</v>
      </c>
      <c r="O121" s="290" t="e">
        <f>(N121+N124)/2</f>
        <v>#DIV/0!</v>
      </c>
      <c r="P121" s="240"/>
      <c r="Q121" s="291"/>
      <c r="R121" s="159"/>
      <c r="S121" s="159"/>
      <c r="T121" s="159"/>
      <c r="U121" s="159"/>
    </row>
    <row r="122" spans="1:21" customFormat="1" ht="63.75" hidden="1" customHeight="1" thickBot="1" x14ac:dyDescent="0.3">
      <c r="A122" s="200"/>
      <c r="B122" s="58"/>
      <c r="C122" s="30"/>
      <c r="D122" s="30"/>
      <c r="E122" s="30"/>
      <c r="F122" s="30"/>
      <c r="G122" s="30"/>
      <c r="H122" s="259" t="s">
        <v>21</v>
      </c>
      <c r="I122" s="217" t="s">
        <v>25</v>
      </c>
      <c r="J122" s="260" t="s">
        <v>23</v>
      </c>
      <c r="K122" s="292"/>
      <c r="L122" s="293"/>
      <c r="M122" s="293" t="e">
        <f>IF(L122/K122*100&gt;100,100,L122/K122*100)</f>
        <v>#DIV/0!</v>
      </c>
      <c r="N122" s="263"/>
      <c r="O122" s="264"/>
      <c r="P122" s="240"/>
      <c r="Q122" s="291"/>
      <c r="R122" s="159"/>
      <c r="S122" s="159"/>
      <c r="T122" s="159"/>
      <c r="U122" s="159"/>
    </row>
    <row r="123" spans="1:21" customFormat="1" ht="111" hidden="1" customHeight="1" x14ac:dyDescent="0.25">
      <c r="A123" s="200"/>
      <c r="B123" s="58"/>
      <c r="C123" s="30"/>
      <c r="D123" s="30"/>
      <c r="E123" s="30"/>
      <c r="F123" s="30"/>
      <c r="G123" s="30"/>
      <c r="H123" s="259" t="s">
        <v>21</v>
      </c>
      <c r="I123" s="217" t="s">
        <v>26</v>
      </c>
      <c r="J123" s="260" t="s">
        <v>23</v>
      </c>
      <c r="K123" s="292"/>
      <c r="L123" s="292"/>
      <c r="M123" s="293" t="e">
        <f>IF(L123/K123*100&gt;100,100,L123/K123*100)</f>
        <v>#DIV/0!</v>
      </c>
      <c r="N123" s="265"/>
      <c r="O123" s="264"/>
      <c r="P123" s="240"/>
      <c r="Q123" s="291"/>
      <c r="R123" s="159"/>
      <c r="S123" s="159"/>
      <c r="T123" s="159"/>
      <c r="U123" s="159"/>
    </row>
    <row r="124" spans="1:21" customFormat="1" ht="32.25" hidden="1" customHeight="1" thickBot="1" x14ac:dyDescent="0.3">
      <c r="A124" s="200"/>
      <c r="B124" s="66"/>
      <c r="C124" s="40"/>
      <c r="D124" s="40"/>
      <c r="E124" s="40"/>
      <c r="F124" s="40"/>
      <c r="G124" s="40"/>
      <c r="H124" s="266" t="s">
        <v>27</v>
      </c>
      <c r="I124" s="209" t="s">
        <v>28</v>
      </c>
      <c r="J124" s="267" t="s">
        <v>29</v>
      </c>
      <c r="K124" s="268"/>
      <c r="L124" s="269"/>
      <c r="M124" s="294" t="e">
        <f>IF(L124/K124*100&gt;100,100,L124/K124*100)</f>
        <v>#DIV/0!</v>
      </c>
      <c r="N124" s="294" t="e">
        <f>M124</f>
        <v>#DIV/0!</v>
      </c>
      <c r="O124" s="271"/>
      <c r="P124" s="240"/>
      <c r="Q124" s="293"/>
      <c r="R124" s="159"/>
      <c r="S124" s="159"/>
      <c r="T124" s="159"/>
      <c r="U124" s="159"/>
    </row>
    <row r="125" spans="1:21" customFormat="1" ht="63.75" hidden="1" customHeight="1" thickBot="1" x14ac:dyDescent="0.3">
      <c r="A125" s="200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88"/>
      <c r="L125" s="289"/>
      <c r="M125" s="289" t="e">
        <f>IF(K125/L125*100&gt;100,100,K125/L125*100)</f>
        <v>#DIV/0!</v>
      </c>
      <c r="N125" s="196" t="e">
        <f>(M125+M126+M127)/3</f>
        <v>#DIV/0!</v>
      </c>
      <c r="O125" s="290" t="e">
        <f>(N125+N128)/2</f>
        <v>#DIV/0!</v>
      </c>
      <c r="P125" s="240"/>
      <c r="Q125" s="291"/>
      <c r="R125" s="159"/>
      <c r="S125" s="159"/>
      <c r="T125" s="159"/>
      <c r="U125" s="159"/>
    </row>
    <row r="126" spans="1:21" customFormat="1" ht="63.75" hidden="1" customHeight="1" thickBot="1" x14ac:dyDescent="0.3">
      <c r="A126" s="200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92"/>
      <c r="L126" s="293"/>
      <c r="M126" s="293" t="e">
        <f>IF(L126/K126*100&gt;100,100,L126/K126*100)</f>
        <v>#DIV/0!</v>
      </c>
      <c r="N126" s="263"/>
      <c r="O126" s="264"/>
      <c r="P126" s="240"/>
      <c r="Q126" s="291"/>
      <c r="R126" s="159"/>
      <c r="S126" s="159"/>
      <c r="T126" s="159"/>
      <c r="U126" s="159"/>
    </row>
    <row r="127" spans="1:21" customFormat="1" ht="111" hidden="1" customHeight="1" x14ac:dyDescent="0.25">
      <c r="A127" s="200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92"/>
      <c r="L127" s="292"/>
      <c r="M127" s="293" t="e">
        <f>IF(L127/K127*100&gt;100,100,L127/K127*100)</f>
        <v>#DIV/0!</v>
      </c>
      <c r="N127" s="265"/>
      <c r="O127" s="264"/>
      <c r="P127" s="240"/>
      <c r="Q127" s="291"/>
      <c r="R127" s="159"/>
      <c r="S127" s="159"/>
      <c r="T127" s="159"/>
      <c r="U127" s="159"/>
    </row>
    <row r="128" spans="1:21" customFormat="1" ht="32.25" hidden="1" customHeight="1" thickBot="1" x14ac:dyDescent="0.3">
      <c r="A128" s="200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94" t="e">
        <f>IF(L128/K128*100&gt;100,100,L128/K128*100)</f>
        <v>#DIV/0!</v>
      </c>
      <c r="N128" s="294" t="e">
        <f>M128</f>
        <v>#DIV/0!</v>
      </c>
      <c r="O128" s="271"/>
      <c r="P128" s="240"/>
      <c r="Q128" s="293"/>
      <c r="R128" s="159"/>
      <c r="S128" s="159"/>
      <c r="T128" s="159"/>
      <c r="U128" s="159"/>
    </row>
    <row r="129" spans="1:21" customFormat="1" ht="63.75" hidden="1" customHeight="1" thickBot="1" x14ac:dyDescent="0.3">
      <c r="A129" s="200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88"/>
      <c r="L129" s="289"/>
      <c r="M129" s="289" t="e">
        <f>IF(K129/L129*100&gt;100,100,K129/L129*100)</f>
        <v>#DIV/0!</v>
      </c>
      <c r="N129" s="196" t="e">
        <f>(M129+M130+M131)/3</f>
        <v>#DIV/0!</v>
      </c>
      <c r="O129" s="290" t="e">
        <f>(N129+N132)/2</f>
        <v>#DIV/0!</v>
      </c>
      <c r="P129" s="240"/>
      <c r="Q129" s="291"/>
      <c r="R129" s="159"/>
      <c r="S129" s="159"/>
      <c r="T129" s="159"/>
      <c r="U129" s="159"/>
    </row>
    <row r="130" spans="1:21" customFormat="1" ht="63.75" hidden="1" customHeight="1" thickBot="1" x14ac:dyDescent="0.3">
      <c r="A130" s="200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92"/>
      <c r="L130" s="293"/>
      <c r="M130" s="293" t="e">
        <f>IF(L130/K130*100&gt;100,100,L130/K130*100)</f>
        <v>#DIV/0!</v>
      </c>
      <c r="N130" s="263"/>
      <c r="O130" s="264"/>
      <c r="P130" s="240"/>
      <c r="Q130" s="291"/>
      <c r="R130" s="159"/>
      <c r="S130" s="159"/>
      <c r="T130" s="159"/>
      <c r="U130" s="159"/>
    </row>
    <row r="131" spans="1:21" customFormat="1" ht="111" hidden="1" customHeight="1" x14ac:dyDescent="0.25">
      <c r="A131" s="200"/>
      <c r="B131" s="58"/>
      <c r="C131" s="30"/>
      <c r="D131" s="30"/>
      <c r="E131" s="30"/>
      <c r="F131" s="30"/>
      <c r="G131" s="30"/>
      <c r="H131" s="259" t="s">
        <v>21</v>
      </c>
      <c r="I131" s="217" t="s">
        <v>26</v>
      </c>
      <c r="J131" s="260" t="s">
        <v>23</v>
      </c>
      <c r="K131" s="292"/>
      <c r="L131" s="292"/>
      <c r="M131" s="293" t="e">
        <f>IF(L131/K131*100&gt;100,100,L131/K131*100)</f>
        <v>#DIV/0!</v>
      </c>
      <c r="N131" s="265"/>
      <c r="O131" s="264"/>
      <c r="P131" s="240"/>
      <c r="Q131" s="291"/>
      <c r="R131" s="159"/>
      <c r="S131" s="159"/>
      <c r="T131" s="159"/>
      <c r="U131" s="159"/>
    </row>
    <row r="132" spans="1:21" customFormat="1" ht="32.25" hidden="1" customHeight="1" thickBot="1" x14ac:dyDescent="0.3">
      <c r="A132" s="200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68"/>
      <c r="L132" s="269"/>
      <c r="M132" s="294" t="e">
        <f>IF(L132/K132*100&gt;100,100,L132/K132*100)</f>
        <v>#DIV/0!</v>
      </c>
      <c r="N132" s="294" t="e">
        <f>M132</f>
        <v>#DIV/0!</v>
      </c>
      <c r="O132" s="271"/>
      <c r="P132" s="240"/>
      <c r="Q132" s="293"/>
      <c r="R132" s="159"/>
      <c r="S132" s="159"/>
      <c r="T132" s="159"/>
      <c r="U132" s="159"/>
    </row>
    <row r="133" spans="1:21" customFormat="1" ht="63.75" hidden="1" customHeight="1" thickBot="1" x14ac:dyDescent="0.3">
      <c r="A133" s="200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88"/>
      <c r="L133" s="289"/>
      <c r="M133" s="289" t="e">
        <f>IF(K133/L133*100&gt;100,100,K133/L133*100)</f>
        <v>#DIV/0!</v>
      </c>
      <c r="N133" s="196" t="e">
        <f>(M133+M134+M135)/3</f>
        <v>#DIV/0!</v>
      </c>
      <c r="O133" s="290" t="e">
        <f>(N133+N136)/2</f>
        <v>#DIV/0!</v>
      </c>
      <c r="P133" s="240"/>
      <c r="Q133" s="291"/>
      <c r="R133" s="159"/>
      <c r="S133" s="159"/>
      <c r="T133" s="159"/>
      <c r="U133" s="159"/>
    </row>
    <row r="134" spans="1:21" customFormat="1" ht="63.75" hidden="1" customHeight="1" thickBot="1" x14ac:dyDescent="0.3">
      <c r="A134" s="200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92"/>
      <c r="L134" s="293"/>
      <c r="M134" s="293" t="e">
        <f>IF(L134/K134*100&gt;100,100,L134/K134*100)</f>
        <v>#DIV/0!</v>
      </c>
      <c r="N134" s="263"/>
      <c r="O134" s="264"/>
      <c r="P134" s="240"/>
      <c r="Q134" s="291"/>
      <c r="R134" s="159"/>
      <c r="S134" s="159"/>
      <c r="T134" s="159"/>
      <c r="U134" s="159"/>
    </row>
    <row r="135" spans="1:21" customFormat="1" ht="111" hidden="1" customHeight="1" x14ac:dyDescent="0.25">
      <c r="A135" s="200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92"/>
      <c r="L135" s="292"/>
      <c r="M135" s="293" t="e">
        <f>IF(L135/K135*100&gt;100,100,L135/K135*100)</f>
        <v>#DIV/0!</v>
      </c>
      <c r="N135" s="265"/>
      <c r="O135" s="264"/>
      <c r="P135" s="240"/>
      <c r="Q135" s="291"/>
      <c r="R135" s="159"/>
      <c r="S135" s="159"/>
      <c r="T135" s="159"/>
      <c r="U135" s="159"/>
    </row>
    <row r="136" spans="1:21" customFormat="1" ht="32.25" hidden="1" customHeight="1" thickBot="1" x14ac:dyDescent="0.3">
      <c r="A136" s="200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94" t="e">
        <f>IF(L136/K136*100&gt;100,100,L136/K136*100)</f>
        <v>#DIV/0!</v>
      </c>
      <c r="N136" s="294" t="e">
        <f>M136</f>
        <v>#DIV/0!</v>
      </c>
      <c r="O136" s="271"/>
      <c r="P136" s="240"/>
      <c r="Q136" s="293"/>
      <c r="R136" s="159"/>
      <c r="S136" s="159"/>
      <c r="T136" s="159"/>
      <c r="U136" s="159"/>
    </row>
    <row r="137" spans="1:21" customFormat="1" ht="63.75" hidden="1" customHeight="1" thickBot="1" x14ac:dyDescent="0.3">
      <c r="A137" s="200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88"/>
      <c r="L137" s="289"/>
      <c r="M137" s="289" t="e">
        <f>IF(K137/L137*100&gt;100,100,K137/L137*100)</f>
        <v>#DIV/0!</v>
      </c>
      <c r="N137" s="196" t="e">
        <f>(M137+M138+M139)/3</f>
        <v>#DIV/0!</v>
      </c>
      <c r="O137" s="290" t="e">
        <f>(N137+N140)/2</f>
        <v>#DIV/0!</v>
      </c>
      <c r="P137" s="240"/>
      <c r="Q137" s="291"/>
      <c r="R137" s="159"/>
      <c r="S137" s="159"/>
      <c r="T137" s="159"/>
      <c r="U137" s="159"/>
    </row>
    <row r="138" spans="1:21" customFormat="1" ht="63.75" hidden="1" customHeight="1" thickBot="1" x14ac:dyDescent="0.3">
      <c r="A138" s="200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92"/>
      <c r="L138" s="293"/>
      <c r="M138" s="293" t="e">
        <f>IF(L138/K138*100&gt;100,100,L138/K138*100)</f>
        <v>#DIV/0!</v>
      </c>
      <c r="N138" s="263"/>
      <c r="O138" s="264"/>
      <c r="P138" s="240"/>
      <c r="Q138" s="291"/>
      <c r="R138" s="159"/>
      <c r="S138" s="159"/>
      <c r="T138" s="159"/>
      <c r="U138" s="159"/>
    </row>
    <row r="139" spans="1:21" customFormat="1" ht="111" hidden="1" customHeight="1" x14ac:dyDescent="0.25">
      <c r="A139" s="200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92"/>
      <c r="L139" s="292"/>
      <c r="M139" s="293" t="e">
        <f>IF(L139/K139*100&gt;100,100,L139/K139*100)</f>
        <v>#DIV/0!</v>
      </c>
      <c r="N139" s="265"/>
      <c r="O139" s="264"/>
      <c r="P139" s="240"/>
      <c r="Q139" s="291"/>
      <c r="R139" s="159"/>
      <c r="S139" s="159"/>
      <c r="T139" s="159"/>
      <c r="U139" s="159"/>
    </row>
    <row r="140" spans="1:21" customFormat="1" ht="32.25" hidden="1" customHeight="1" thickBot="1" x14ac:dyDescent="0.3">
      <c r="A140" s="200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94" t="e">
        <f>IF(L140/K140*100&gt;100,100,L140/K140*100)</f>
        <v>#DIV/0!</v>
      </c>
      <c r="N140" s="294" t="e">
        <f>M140</f>
        <v>#DIV/0!</v>
      </c>
      <c r="O140" s="271"/>
      <c r="P140" s="240"/>
      <c r="Q140" s="293"/>
      <c r="R140" s="159"/>
      <c r="S140" s="159"/>
      <c r="T140" s="159"/>
      <c r="U140" s="159"/>
    </row>
    <row r="141" spans="1:21" s="159" customFormat="1" ht="63.75" customHeight="1" thickBot="1" x14ac:dyDescent="0.3">
      <c r="A141" s="200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253" t="s">
        <v>21</v>
      </c>
      <c r="I141" s="217" t="s">
        <v>22</v>
      </c>
      <c r="J141" s="254" t="s">
        <v>23</v>
      </c>
      <c r="K141" s="288">
        <v>100</v>
      </c>
      <c r="L141" s="289">
        <v>100</v>
      </c>
      <c r="M141" s="289">
        <f>IF(K141/L141*100&gt;100,100,K141/L141*100)</f>
        <v>100</v>
      </c>
      <c r="N141" s="196">
        <f>(M141+M142+M143)/3</f>
        <v>100</v>
      </c>
      <c r="O141" s="290">
        <f>(N141+N144)/2</f>
        <v>100</v>
      </c>
      <c r="P141" s="240"/>
      <c r="Q141" s="291"/>
    </row>
    <row r="142" spans="1:21" s="159" customFormat="1" ht="63.75" customHeight="1" thickBot="1" x14ac:dyDescent="0.3">
      <c r="A142" s="200"/>
      <c r="B142" s="58"/>
      <c r="C142" s="30"/>
      <c r="D142" s="30"/>
      <c r="E142" s="30"/>
      <c r="F142" s="30"/>
      <c r="G142" s="30"/>
      <c r="H142" s="259" t="s">
        <v>21</v>
      </c>
      <c r="I142" s="217" t="s">
        <v>25</v>
      </c>
      <c r="J142" s="260" t="s">
        <v>23</v>
      </c>
      <c r="K142" s="292">
        <v>98</v>
      </c>
      <c r="L142" s="293">
        <v>100</v>
      </c>
      <c r="M142" s="293">
        <f>IF(L142/K142*100&gt;100,100,L142/K142*100)</f>
        <v>100</v>
      </c>
      <c r="N142" s="263"/>
      <c r="O142" s="264"/>
      <c r="P142" s="240"/>
      <c r="Q142" s="291"/>
    </row>
    <row r="143" spans="1:21" s="159" customFormat="1" ht="111" customHeight="1" x14ac:dyDescent="0.25">
      <c r="A143" s="200"/>
      <c r="B143" s="58"/>
      <c r="C143" s="30"/>
      <c r="D143" s="30"/>
      <c r="E143" s="30"/>
      <c r="F143" s="30"/>
      <c r="G143" s="30"/>
      <c r="H143" s="259" t="s">
        <v>21</v>
      </c>
      <c r="I143" s="217" t="s">
        <v>26</v>
      </c>
      <c r="J143" s="260" t="s">
        <v>23</v>
      </c>
      <c r="K143" s="292">
        <v>98</v>
      </c>
      <c r="L143" s="292">
        <v>100</v>
      </c>
      <c r="M143" s="293">
        <f>IF(L143/K143*100&gt;100,100,L143/K143*100)</f>
        <v>100</v>
      </c>
      <c r="N143" s="265"/>
      <c r="O143" s="264"/>
      <c r="P143" s="240"/>
      <c r="Q143" s="291"/>
    </row>
    <row r="144" spans="1:21" s="159" customFormat="1" ht="32.25" customHeight="1" thickBot="1" x14ac:dyDescent="0.3">
      <c r="A144" s="200"/>
      <c r="B144" s="66"/>
      <c r="C144" s="40"/>
      <c r="D144" s="40"/>
      <c r="E144" s="40"/>
      <c r="F144" s="40"/>
      <c r="G144" s="40"/>
      <c r="H144" s="266" t="s">
        <v>27</v>
      </c>
      <c r="I144" s="209" t="s">
        <v>28</v>
      </c>
      <c r="J144" s="267" t="s">
        <v>29</v>
      </c>
      <c r="K144" s="211">
        <v>1</v>
      </c>
      <c r="L144" s="211">
        <v>1</v>
      </c>
      <c r="M144" s="294">
        <f>IF(L144/K144*100&gt;100,100,L144/K144*100)</f>
        <v>100</v>
      </c>
      <c r="N144" s="294">
        <f>M144</f>
        <v>100</v>
      </c>
      <c r="O144" s="271"/>
      <c r="P144" s="240"/>
      <c r="Q144" s="293"/>
    </row>
    <row r="145" spans="1:21" customFormat="1" ht="63.75" hidden="1" customHeight="1" thickBot="1" x14ac:dyDescent="0.3">
      <c r="A145" s="200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88"/>
      <c r="L145" s="289"/>
      <c r="M145" s="289" t="e">
        <f>IF(K145/L145*100&gt;100,100,K145/L145*100)</f>
        <v>#DIV/0!</v>
      </c>
      <c r="N145" s="196" t="e">
        <f>(M145+M146+M147)/3</f>
        <v>#DIV/0!</v>
      </c>
      <c r="O145" s="290" t="e">
        <f>(N145+N148)/2</f>
        <v>#DIV/0!</v>
      </c>
      <c r="P145" s="240"/>
      <c r="Q145" s="291"/>
      <c r="R145" s="159"/>
      <c r="S145" s="159"/>
      <c r="T145" s="159"/>
      <c r="U145" s="159"/>
    </row>
    <row r="146" spans="1:21" customFormat="1" ht="63.75" hidden="1" customHeight="1" thickBot="1" x14ac:dyDescent="0.3">
      <c r="A146" s="200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92"/>
      <c r="L146" s="293"/>
      <c r="M146" s="293" t="e">
        <f>IF(L146/K146*100&gt;100,100,L146/K146*100)</f>
        <v>#DIV/0!</v>
      </c>
      <c r="N146" s="263"/>
      <c r="O146" s="264"/>
      <c r="P146" s="240"/>
      <c r="Q146" s="291"/>
      <c r="R146" s="159"/>
      <c r="S146" s="159"/>
      <c r="T146" s="159"/>
      <c r="U146" s="159"/>
    </row>
    <row r="147" spans="1:21" customFormat="1" ht="111" hidden="1" customHeight="1" x14ac:dyDescent="0.25">
      <c r="A147" s="200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92"/>
      <c r="L147" s="292"/>
      <c r="M147" s="293" t="e">
        <f>IF(L147/K147*100&gt;100,100,L147/K147*100)</f>
        <v>#DIV/0!</v>
      </c>
      <c r="N147" s="265"/>
      <c r="O147" s="264"/>
      <c r="P147" s="240"/>
      <c r="Q147" s="291"/>
      <c r="R147" s="159"/>
      <c r="S147" s="159"/>
      <c r="T147" s="159"/>
      <c r="U147" s="159"/>
    </row>
    <row r="148" spans="1:21" customFormat="1" ht="32.25" hidden="1" customHeight="1" thickBot="1" x14ac:dyDescent="0.3">
      <c r="A148" s="200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94" t="e">
        <f>IF(L148/K148*100&gt;100,100,L148/K148*100)</f>
        <v>#DIV/0!</v>
      </c>
      <c r="N148" s="294" t="e">
        <f>M148</f>
        <v>#DIV/0!</v>
      </c>
      <c r="O148" s="271"/>
      <c r="P148" s="240"/>
      <c r="Q148" s="293"/>
      <c r="R148" s="159"/>
      <c r="S148" s="159"/>
      <c r="T148" s="159"/>
      <c r="U148" s="159"/>
    </row>
    <row r="149" spans="1:21" customFormat="1" ht="63.75" hidden="1" customHeight="1" thickBot="1" x14ac:dyDescent="0.3">
      <c r="A149" s="200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88"/>
      <c r="L149" s="289"/>
      <c r="M149" s="289" t="e">
        <f>IF(K149/L149*100&gt;100,100,K149/L149*100)</f>
        <v>#DIV/0!</v>
      </c>
      <c r="N149" s="196" t="e">
        <f>(M149+M150+M151)/3</f>
        <v>#DIV/0!</v>
      </c>
      <c r="O149" s="290" t="e">
        <f>(N149+N152)/2</f>
        <v>#DIV/0!</v>
      </c>
      <c r="P149" s="240"/>
      <c r="Q149" s="291"/>
      <c r="R149" s="159"/>
      <c r="S149" s="159"/>
      <c r="T149" s="159"/>
      <c r="U149" s="159"/>
    </row>
    <row r="150" spans="1:21" customFormat="1" ht="63.75" hidden="1" customHeight="1" thickBot="1" x14ac:dyDescent="0.3">
      <c r="A150" s="200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92"/>
      <c r="L150" s="293"/>
      <c r="M150" s="293" t="e">
        <f>IF(L150/K150*100&gt;100,100,L150/K150*100)</f>
        <v>#DIV/0!</v>
      </c>
      <c r="N150" s="263"/>
      <c r="O150" s="264"/>
      <c r="P150" s="240"/>
      <c r="Q150" s="291"/>
      <c r="R150" s="159"/>
      <c r="S150" s="159"/>
      <c r="T150" s="159"/>
      <c r="U150" s="159"/>
    </row>
    <row r="151" spans="1:21" customFormat="1" ht="111" hidden="1" customHeight="1" x14ac:dyDescent="0.25">
      <c r="A151" s="200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92"/>
      <c r="L151" s="292"/>
      <c r="M151" s="293" t="e">
        <f>IF(L151/K151*100&gt;100,100,L151/K151*100)</f>
        <v>#DIV/0!</v>
      </c>
      <c r="N151" s="265"/>
      <c r="O151" s="264"/>
      <c r="P151" s="240"/>
      <c r="Q151" s="291"/>
      <c r="R151" s="159"/>
      <c r="S151" s="159"/>
      <c r="T151" s="159"/>
      <c r="U151" s="159"/>
    </row>
    <row r="152" spans="1:21" customFormat="1" ht="32.25" hidden="1" customHeight="1" thickBot="1" x14ac:dyDescent="0.3">
      <c r="A152" s="200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94" t="e">
        <f>IF(L152/K152*100&gt;100,100,L152/K152*100)</f>
        <v>#DIV/0!</v>
      </c>
      <c r="N152" s="294" t="e">
        <f>M152</f>
        <v>#DIV/0!</v>
      </c>
      <c r="O152" s="271"/>
      <c r="P152" s="240"/>
      <c r="Q152" s="293"/>
      <c r="R152" s="159"/>
      <c r="S152" s="159"/>
      <c r="T152" s="159"/>
      <c r="U152" s="159"/>
    </row>
    <row r="153" spans="1:21" customFormat="1" ht="63.75" hidden="1" customHeight="1" thickBot="1" x14ac:dyDescent="0.3">
      <c r="A153" s="200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88"/>
      <c r="L153" s="289"/>
      <c r="M153" s="289" t="e">
        <f>IF(K153/L153*100&gt;100,100,K153/L153*100)</f>
        <v>#DIV/0!</v>
      </c>
      <c r="N153" s="196" t="e">
        <f>(M153+M154+M155)/3</f>
        <v>#DIV/0!</v>
      </c>
      <c r="O153" s="290" t="e">
        <f>(N153+N156)/2</f>
        <v>#DIV/0!</v>
      </c>
      <c r="P153" s="240"/>
      <c r="Q153" s="291"/>
      <c r="R153" s="159"/>
      <c r="S153" s="159"/>
      <c r="T153" s="159"/>
      <c r="U153" s="159"/>
    </row>
    <row r="154" spans="1:21" customFormat="1" ht="63.75" hidden="1" customHeight="1" thickBot="1" x14ac:dyDescent="0.3">
      <c r="A154" s="200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92"/>
      <c r="L154" s="293"/>
      <c r="M154" s="293" t="e">
        <f>IF(L154/K154*100&gt;100,100,L154/K154*100)</f>
        <v>#DIV/0!</v>
      </c>
      <c r="N154" s="263"/>
      <c r="O154" s="264"/>
      <c r="P154" s="240"/>
      <c r="Q154" s="291"/>
      <c r="R154" s="159"/>
      <c r="S154" s="159"/>
      <c r="T154" s="159"/>
      <c r="U154" s="159"/>
    </row>
    <row r="155" spans="1:21" customFormat="1" ht="111" hidden="1" customHeight="1" x14ac:dyDescent="0.25">
      <c r="A155" s="200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92"/>
      <c r="L155" s="292"/>
      <c r="M155" s="293" t="e">
        <f>IF(L155/K155*100&gt;100,100,L155/K155*100)</f>
        <v>#DIV/0!</v>
      </c>
      <c r="N155" s="265"/>
      <c r="O155" s="264"/>
      <c r="P155" s="240"/>
      <c r="Q155" s="291"/>
      <c r="R155" s="159"/>
      <c r="S155" s="159"/>
      <c r="T155" s="159"/>
      <c r="U155" s="159"/>
    </row>
    <row r="156" spans="1:21" customFormat="1" ht="32.25" hidden="1" customHeight="1" thickBot="1" x14ac:dyDescent="0.3">
      <c r="A156" s="200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94" t="e">
        <f>IF(L156/K156*100&gt;100,100,L156/K156*100)</f>
        <v>#DIV/0!</v>
      </c>
      <c r="N156" s="294" t="e">
        <f>M156</f>
        <v>#DIV/0!</v>
      </c>
      <c r="O156" s="271"/>
      <c r="P156" s="240"/>
      <c r="Q156" s="293"/>
      <c r="R156" s="159"/>
      <c r="S156" s="159"/>
      <c r="T156" s="159"/>
      <c r="U156" s="159"/>
    </row>
    <row r="157" spans="1:21" s="27" customFormat="1" ht="63.75" hidden="1" customHeight="1" thickBot="1" x14ac:dyDescent="0.3">
      <c r="A157" s="200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191" t="s">
        <v>21</v>
      </c>
      <c r="I157" s="191" t="s">
        <v>22</v>
      </c>
      <c r="J157" s="192" t="s">
        <v>23</v>
      </c>
      <c r="K157" s="272"/>
      <c r="L157" s="273"/>
      <c r="M157" s="214" t="e">
        <f t="shared" ref="M157:M164" si="4">IF(L157/K157*100&gt;100,100,L157/K157*100)</f>
        <v>#DIV/0!</v>
      </c>
      <c r="N157" s="274" t="e">
        <f>(M157+M158+M159)/3</f>
        <v>#DIV/0!</v>
      </c>
      <c r="O157" s="275" t="e">
        <f>(N157+N160)/2</f>
        <v>#DIV/0!</v>
      </c>
      <c r="P157" s="206"/>
      <c r="Q157" s="199"/>
    </row>
    <row r="158" spans="1:21" s="27" customFormat="1" ht="63.75" hidden="1" customHeight="1" thickBot="1" x14ac:dyDescent="0.3">
      <c r="A158" s="200"/>
      <c r="B158" s="58"/>
      <c r="C158" s="30"/>
      <c r="D158" s="30"/>
      <c r="E158" s="30"/>
      <c r="F158" s="30"/>
      <c r="G158" s="30"/>
      <c r="H158" s="201" t="s">
        <v>21</v>
      </c>
      <c r="I158" s="191" t="s">
        <v>25</v>
      </c>
      <c r="J158" s="202" t="s">
        <v>23</v>
      </c>
      <c r="K158" s="276"/>
      <c r="L158" s="214"/>
      <c r="M158" s="214" t="e">
        <f t="shared" si="4"/>
        <v>#DIV/0!</v>
      </c>
      <c r="N158" s="277"/>
      <c r="O158" s="278"/>
      <c r="P158" s="206"/>
      <c r="Q158" s="199"/>
    </row>
    <row r="159" spans="1:21" s="27" customFormat="1" ht="63.75" hidden="1" customHeight="1" x14ac:dyDescent="0.25">
      <c r="A159" s="200"/>
      <c r="B159" s="58"/>
      <c r="C159" s="30"/>
      <c r="D159" s="30"/>
      <c r="E159" s="30"/>
      <c r="F159" s="30"/>
      <c r="G159" s="30"/>
      <c r="H159" s="201" t="s">
        <v>21</v>
      </c>
      <c r="I159" s="191" t="s">
        <v>97</v>
      </c>
      <c r="J159" s="202" t="s">
        <v>23</v>
      </c>
      <c r="K159" s="276"/>
      <c r="L159" s="276"/>
      <c r="M159" s="214" t="e">
        <f t="shared" si="4"/>
        <v>#DIV/0!</v>
      </c>
      <c r="N159" s="279"/>
      <c r="O159" s="278"/>
      <c r="P159" s="206"/>
      <c r="Q159" s="199"/>
    </row>
    <row r="160" spans="1:21" s="27" customFormat="1" ht="32.25" hidden="1" customHeight="1" thickBot="1" x14ac:dyDescent="0.3">
      <c r="A160" s="200"/>
      <c r="B160" s="66"/>
      <c r="C160" s="40"/>
      <c r="D160" s="40"/>
      <c r="E160" s="40"/>
      <c r="F160" s="40"/>
      <c r="G160" s="40"/>
      <c r="H160" s="208" t="s">
        <v>27</v>
      </c>
      <c r="I160" s="209" t="s">
        <v>28</v>
      </c>
      <c r="J160" s="210" t="s">
        <v>29</v>
      </c>
      <c r="K160" s="280"/>
      <c r="L160" s="356"/>
      <c r="M160" s="214" t="e">
        <f t="shared" si="4"/>
        <v>#DIV/0!</v>
      </c>
      <c r="N160" s="282" t="e">
        <f>M160</f>
        <v>#DIV/0!</v>
      </c>
      <c r="O160" s="283"/>
      <c r="P160" s="206"/>
      <c r="Q160" s="214"/>
    </row>
    <row r="161" spans="1:21" s="27" customFormat="1" ht="63.75" customHeight="1" thickBot="1" x14ac:dyDescent="0.3">
      <c r="A161" s="200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191" t="s">
        <v>21</v>
      </c>
      <c r="I161" s="191" t="s">
        <v>22</v>
      </c>
      <c r="J161" s="192" t="s">
        <v>23</v>
      </c>
      <c r="K161" s="193">
        <v>100</v>
      </c>
      <c r="L161" s="194">
        <v>100</v>
      </c>
      <c r="M161" s="195">
        <f t="shared" si="4"/>
        <v>100</v>
      </c>
      <c r="N161" s="196">
        <f>(M161+M162+M163)/3</f>
        <v>100</v>
      </c>
      <c r="O161" s="197">
        <f>(N161+N164)/2</f>
        <v>100</v>
      </c>
      <c r="P161" s="206"/>
      <c r="Q161" s="199"/>
    </row>
    <row r="162" spans="1:21" s="27" customFormat="1" ht="63.75" thickBot="1" x14ac:dyDescent="0.3">
      <c r="A162" s="200"/>
      <c r="B162" s="58"/>
      <c r="C162" s="30"/>
      <c r="D162" s="30"/>
      <c r="E162" s="30"/>
      <c r="F162" s="30"/>
      <c r="G162" s="30"/>
      <c r="H162" s="201" t="s">
        <v>21</v>
      </c>
      <c r="I162" s="191" t="s">
        <v>25</v>
      </c>
      <c r="J162" s="202" t="s">
        <v>23</v>
      </c>
      <c r="K162" s="203">
        <v>98</v>
      </c>
      <c r="L162" s="195">
        <v>100</v>
      </c>
      <c r="M162" s="195">
        <f t="shared" si="4"/>
        <v>100</v>
      </c>
      <c r="N162" s="284"/>
      <c r="O162" s="285"/>
      <c r="P162" s="206"/>
      <c r="Q162" s="199"/>
    </row>
    <row r="163" spans="1:21" s="27" customFormat="1" ht="63" x14ac:dyDescent="0.25">
      <c r="A163" s="200"/>
      <c r="B163" s="58"/>
      <c r="C163" s="30"/>
      <c r="D163" s="30"/>
      <c r="E163" s="30"/>
      <c r="F163" s="30"/>
      <c r="G163" s="30"/>
      <c r="H163" s="201" t="s">
        <v>21</v>
      </c>
      <c r="I163" s="191" t="s">
        <v>97</v>
      </c>
      <c r="J163" s="202" t="s">
        <v>23</v>
      </c>
      <c r="K163" s="203">
        <v>98</v>
      </c>
      <c r="L163" s="203">
        <v>100</v>
      </c>
      <c r="M163" s="195">
        <f t="shared" si="4"/>
        <v>100</v>
      </c>
      <c r="N163" s="286"/>
      <c r="O163" s="285"/>
      <c r="P163" s="206"/>
      <c r="Q163" s="199"/>
    </row>
    <row r="164" spans="1:21" s="27" customFormat="1" ht="32.25" thickBot="1" x14ac:dyDescent="0.3">
      <c r="A164" s="200"/>
      <c r="B164" s="66"/>
      <c r="C164" s="40"/>
      <c r="D164" s="40"/>
      <c r="E164" s="40"/>
      <c r="F164" s="40"/>
      <c r="G164" s="40"/>
      <c r="H164" s="208" t="s">
        <v>27</v>
      </c>
      <c r="I164" s="209" t="s">
        <v>28</v>
      </c>
      <c r="J164" s="210" t="s">
        <v>29</v>
      </c>
      <c r="K164" s="211">
        <v>17</v>
      </c>
      <c r="L164" s="211">
        <v>17</v>
      </c>
      <c r="M164" s="195">
        <f t="shared" si="4"/>
        <v>100</v>
      </c>
      <c r="N164" s="212">
        <f>M164</f>
        <v>100</v>
      </c>
      <c r="O164" s="287"/>
      <c r="P164" s="206"/>
      <c r="Q164" s="214"/>
    </row>
    <row r="165" spans="1:21" s="159" customFormat="1" ht="63.75" customHeight="1" thickBot="1" x14ac:dyDescent="0.3">
      <c r="A165" s="200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88">
        <v>100</v>
      </c>
      <c r="L165" s="289">
        <v>100</v>
      </c>
      <c r="M165" s="289">
        <f>IF(K165/L165*100&gt;100,100,K165/L165*100)</f>
        <v>100</v>
      </c>
      <c r="N165" s="196">
        <f>(M165+M166+M167)/3</f>
        <v>100</v>
      </c>
      <c r="O165" s="290">
        <f>(N165+N168)/2</f>
        <v>100</v>
      </c>
      <c r="P165" s="240"/>
      <c r="Q165" s="291"/>
    </row>
    <row r="166" spans="1:21" s="159" customFormat="1" ht="63.75" customHeight="1" thickBot="1" x14ac:dyDescent="0.3">
      <c r="A166" s="200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92">
        <v>98</v>
      </c>
      <c r="L166" s="293">
        <v>100</v>
      </c>
      <c r="M166" s="293">
        <f>IF(L166/K166*100&gt;100,100,L166/K166*100)</f>
        <v>100</v>
      </c>
      <c r="N166" s="263"/>
      <c r="O166" s="264"/>
      <c r="P166" s="240"/>
      <c r="Q166" s="291"/>
    </row>
    <row r="167" spans="1:21" s="159" customFormat="1" ht="111" customHeight="1" x14ac:dyDescent="0.25">
      <c r="A167" s="200"/>
      <c r="B167" s="58"/>
      <c r="C167" s="30"/>
      <c r="D167" s="30"/>
      <c r="E167" s="30"/>
      <c r="F167" s="30"/>
      <c r="G167" s="30"/>
      <c r="H167" s="259" t="s">
        <v>21</v>
      </c>
      <c r="I167" s="217" t="s">
        <v>26</v>
      </c>
      <c r="J167" s="260" t="s">
        <v>23</v>
      </c>
      <c r="K167" s="292">
        <v>98</v>
      </c>
      <c r="L167" s="292">
        <v>100</v>
      </c>
      <c r="M167" s="293">
        <f>IF(L167/K167*100&gt;100,100,L167/K167*100)</f>
        <v>100</v>
      </c>
      <c r="N167" s="265"/>
      <c r="O167" s="264"/>
      <c r="P167" s="240"/>
      <c r="Q167" s="291"/>
    </row>
    <row r="168" spans="1:21" s="159" customFormat="1" ht="32.25" customHeight="1" thickBot="1" x14ac:dyDescent="0.3">
      <c r="A168" s="200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211">
        <v>1</v>
      </c>
      <c r="L168" s="211">
        <v>1</v>
      </c>
      <c r="M168" s="294">
        <f>IF(L168/K168*100&gt;100,100,L168/K168*100)</f>
        <v>100</v>
      </c>
      <c r="N168" s="294">
        <f>M168</f>
        <v>100</v>
      </c>
      <c r="O168" s="271"/>
      <c r="P168" s="240"/>
      <c r="Q168" s="293"/>
    </row>
    <row r="169" spans="1:21" customFormat="1" ht="63.75" hidden="1" customHeight="1" thickBot="1" x14ac:dyDescent="0.3">
      <c r="A169" s="200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253" t="s">
        <v>21</v>
      </c>
      <c r="I169" s="217" t="s">
        <v>22</v>
      </c>
      <c r="J169" s="254" t="s">
        <v>23</v>
      </c>
      <c r="K169" s="288"/>
      <c r="L169" s="289"/>
      <c r="M169" s="289" t="e">
        <f>IF(K169/L169*100&gt;100,100,K169/L169*100)</f>
        <v>#DIV/0!</v>
      </c>
      <c r="N169" s="196" t="e">
        <f>(M169+M170+M171)/3</f>
        <v>#DIV/0!</v>
      </c>
      <c r="O169" s="290" t="e">
        <f>(N169+N172)/2</f>
        <v>#DIV/0!</v>
      </c>
      <c r="P169" s="240"/>
      <c r="Q169" s="291"/>
      <c r="R169" s="159"/>
      <c r="S169" s="159"/>
      <c r="T169" s="159"/>
      <c r="U169" s="159"/>
    </row>
    <row r="170" spans="1:21" customFormat="1" ht="63.75" hidden="1" customHeight="1" thickBot="1" x14ac:dyDescent="0.3">
      <c r="A170" s="200"/>
      <c r="B170" s="58"/>
      <c r="C170" s="30"/>
      <c r="D170" s="30"/>
      <c r="E170" s="30"/>
      <c r="F170" s="30"/>
      <c r="G170" s="30"/>
      <c r="H170" s="259" t="s">
        <v>21</v>
      </c>
      <c r="I170" s="217" t="s">
        <v>25</v>
      </c>
      <c r="J170" s="260" t="s">
        <v>23</v>
      </c>
      <c r="K170" s="292"/>
      <c r="L170" s="293"/>
      <c r="M170" s="293" t="e">
        <f>IF(L170/K170*100&gt;100,100,L170/K170*100)</f>
        <v>#DIV/0!</v>
      </c>
      <c r="N170" s="263"/>
      <c r="O170" s="264"/>
      <c r="P170" s="240"/>
      <c r="Q170" s="291"/>
      <c r="R170" s="159"/>
      <c r="S170" s="159"/>
      <c r="T170" s="159"/>
      <c r="U170" s="159"/>
    </row>
    <row r="171" spans="1:21" customFormat="1" ht="111" hidden="1" customHeight="1" x14ac:dyDescent="0.25">
      <c r="A171" s="200"/>
      <c r="B171" s="58"/>
      <c r="C171" s="30"/>
      <c r="D171" s="30"/>
      <c r="E171" s="30"/>
      <c r="F171" s="30"/>
      <c r="G171" s="30"/>
      <c r="H171" s="259" t="s">
        <v>21</v>
      </c>
      <c r="I171" s="217" t="s">
        <v>26</v>
      </c>
      <c r="J171" s="260" t="s">
        <v>23</v>
      </c>
      <c r="K171" s="292"/>
      <c r="L171" s="292"/>
      <c r="M171" s="293" t="e">
        <f>IF(L171/K171*100&gt;100,100,L171/K171*100)</f>
        <v>#DIV/0!</v>
      </c>
      <c r="N171" s="265"/>
      <c r="O171" s="264"/>
      <c r="P171" s="240"/>
      <c r="Q171" s="291"/>
      <c r="R171" s="159"/>
      <c r="S171" s="159"/>
      <c r="T171" s="159"/>
      <c r="U171" s="159"/>
    </row>
    <row r="172" spans="1:21" customFormat="1" ht="32.25" hidden="1" customHeight="1" thickBot="1" x14ac:dyDescent="0.3">
      <c r="A172" s="200"/>
      <c r="B172" s="66"/>
      <c r="C172" s="40"/>
      <c r="D172" s="40"/>
      <c r="E172" s="40"/>
      <c r="F172" s="40"/>
      <c r="G172" s="40"/>
      <c r="H172" s="266" t="s">
        <v>27</v>
      </c>
      <c r="I172" s="209" t="s">
        <v>28</v>
      </c>
      <c r="J172" s="267" t="s">
        <v>29</v>
      </c>
      <c r="K172" s="268"/>
      <c r="L172" s="269"/>
      <c r="M172" s="294" t="e">
        <f>IF(L172/K172*100&gt;100,100,L172/K172*100)</f>
        <v>#DIV/0!</v>
      </c>
      <c r="N172" s="294" t="e">
        <f>M172</f>
        <v>#DIV/0!</v>
      </c>
      <c r="O172" s="271"/>
      <c r="P172" s="240"/>
      <c r="Q172" s="293"/>
      <c r="R172" s="159"/>
      <c r="S172" s="159"/>
      <c r="T172" s="159"/>
      <c r="U172" s="159"/>
    </row>
    <row r="173" spans="1:21" customFormat="1" ht="63.75" hidden="1" customHeight="1" thickBot="1" x14ac:dyDescent="0.3">
      <c r="A173" s="200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88"/>
      <c r="L173" s="289"/>
      <c r="M173" s="289" t="e">
        <f>IF(K173/L173*100&gt;100,100,K173/L173*100)</f>
        <v>#DIV/0!</v>
      </c>
      <c r="N173" s="196" t="e">
        <f>(M173+M174+M175)/3</f>
        <v>#DIV/0!</v>
      </c>
      <c r="O173" s="290" t="e">
        <f>(N173+N176)/2</f>
        <v>#DIV/0!</v>
      </c>
      <c r="P173" s="240"/>
      <c r="Q173" s="291"/>
      <c r="R173" s="159"/>
      <c r="S173" s="159"/>
      <c r="T173" s="159"/>
      <c r="U173" s="159"/>
    </row>
    <row r="174" spans="1:21" customFormat="1" ht="63.75" hidden="1" customHeight="1" thickBot="1" x14ac:dyDescent="0.3">
      <c r="A174" s="200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92"/>
      <c r="L174" s="293"/>
      <c r="M174" s="293" t="e">
        <f t="shared" ref="M174:M180" si="5">IF(L174/K174*100&gt;100,100,L174/K174*100)</f>
        <v>#DIV/0!</v>
      </c>
      <c r="N174" s="263"/>
      <c r="O174" s="264"/>
      <c r="P174" s="240"/>
      <c r="Q174" s="291"/>
      <c r="R174" s="159"/>
      <c r="S174" s="159"/>
      <c r="T174" s="159"/>
      <c r="U174" s="159"/>
    </row>
    <row r="175" spans="1:21" customFormat="1" ht="111" hidden="1" customHeight="1" x14ac:dyDescent="0.25">
      <c r="A175" s="200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92"/>
      <c r="L175" s="292"/>
      <c r="M175" s="293" t="e">
        <f t="shared" si="5"/>
        <v>#DIV/0!</v>
      </c>
      <c r="N175" s="265"/>
      <c r="O175" s="264"/>
      <c r="P175" s="240"/>
      <c r="Q175" s="291"/>
      <c r="R175" s="159"/>
      <c r="S175" s="159"/>
      <c r="T175" s="159"/>
      <c r="U175" s="159"/>
    </row>
    <row r="176" spans="1:21" customFormat="1" ht="32.25" hidden="1" customHeight="1" thickBot="1" x14ac:dyDescent="0.3">
      <c r="A176" s="200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68"/>
      <c r="L176" s="269"/>
      <c r="M176" s="294" t="e">
        <f t="shared" si="5"/>
        <v>#DIV/0!</v>
      </c>
      <c r="N176" s="294" t="e">
        <f>M176</f>
        <v>#DIV/0!</v>
      </c>
      <c r="O176" s="271"/>
      <c r="P176" s="240"/>
      <c r="Q176" s="293"/>
      <c r="R176" s="159"/>
      <c r="S176" s="159"/>
      <c r="T176" s="159"/>
      <c r="U176" s="159"/>
    </row>
    <row r="177" spans="1:21" s="27" customFormat="1" ht="63.75" customHeight="1" thickBot="1" x14ac:dyDescent="0.3">
      <c r="A177" s="200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191" t="s">
        <v>21</v>
      </c>
      <c r="I177" s="191" t="s">
        <v>22</v>
      </c>
      <c r="J177" s="192" t="s">
        <v>23</v>
      </c>
      <c r="K177" s="193">
        <v>100</v>
      </c>
      <c r="L177" s="194">
        <v>100</v>
      </c>
      <c r="M177" s="195">
        <f t="shared" si="5"/>
        <v>100</v>
      </c>
      <c r="N177" s="196">
        <f>(M177+M178+M179)/3</f>
        <v>100</v>
      </c>
      <c r="O177" s="197">
        <f>(N177+N180)/2</f>
        <v>100</v>
      </c>
      <c r="P177" s="206"/>
      <c r="Q177" s="199"/>
    </row>
    <row r="178" spans="1:21" s="27" customFormat="1" ht="63.75" thickBot="1" x14ac:dyDescent="0.3">
      <c r="A178" s="200"/>
      <c r="B178" s="58"/>
      <c r="C178" s="30"/>
      <c r="D178" s="30"/>
      <c r="E178" s="30"/>
      <c r="F178" s="30"/>
      <c r="G178" s="30"/>
      <c r="H178" s="201" t="s">
        <v>21</v>
      </c>
      <c r="I178" s="191" t="s">
        <v>25</v>
      </c>
      <c r="J178" s="202" t="s">
        <v>23</v>
      </c>
      <c r="K178" s="203">
        <v>98</v>
      </c>
      <c r="L178" s="195">
        <v>100</v>
      </c>
      <c r="M178" s="195">
        <f t="shared" si="5"/>
        <v>100</v>
      </c>
      <c r="N178" s="284"/>
      <c r="O178" s="285"/>
      <c r="P178" s="206"/>
      <c r="Q178" s="199"/>
    </row>
    <row r="179" spans="1:21" s="27" customFormat="1" ht="63" x14ac:dyDescent="0.25">
      <c r="A179" s="200"/>
      <c r="B179" s="58"/>
      <c r="C179" s="30"/>
      <c r="D179" s="30"/>
      <c r="E179" s="30"/>
      <c r="F179" s="30"/>
      <c r="G179" s="30"/>
      <c r="H179" s="201" t="s">
        <v>21</v>
      </c>
      <c r="I179" s="191" t="s">
        <v>97</v>
      </c>
      <c r="J179" s="202" t="s">
        <v>23</v>
      </c>
      <c r="K179" s="203">
        <v>98</v>
      </c>
      <c r="L179" s="203">
        <v>100</v>
      </c>
      <c r="M179" s="195">
        <f t="shared" si="5"/>
        <v>100</v>
      </c>
      <c r="N179" s="286"/>
      <c r="O179" s="285"/>
      <c r="P179" s="206"/>
      <c r="Q179" s="199"/>
    </row>
    <row r="180" spans="1:21" s="27" customFormat="1" ht="32.25" thickBot="1" x14ac:dyDescent="0.3">
      <c r="A180" s="200"/>
      <c r="B180" s="66"/>
      <c r="C180" s="40"/>
      <c r="D180" s="40"/>
      <c r="E180" s="40"/>
      <c r="F180" s="40"/>
      <c r="G180" s="40"/>
      <c r="H180" s="208" t="s">
        <v>27</v>
      </c>
      <c r="I180" s="209" t="s">
        <v>28</v>
      </c>
      <c r="J180" s="210" t="s">
        <v>29</v>
      </c>
      <c r="K180" s="211">
        <v>62</v>
      </c>
      <c r="L180" s="211">
        <v>66</v>
      </c>
      <c r="M180" s="195">
        <f t="shared" si="5"/>
        <v>100</v>
      </c>
      <c r="N180" s="212">
        <f>M180</f>
        <v>100</v>
      </c>
      <c r="O180" s="287"/>
      <c r="P180" s="206"/>
      <c r="Q180" s="214"/>
    </row>
    <row r="181" spans="1:21" customFormat="1" ht="63.75" hidden="1" customHeight="1" thickBot="1" x14ac:dyDescent="0.3">
      <c r="A181" s="200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253" t="s">
        <v>21</v>
      </c>
      <c r="I181" s="217" t="s">
        <v>22</v>
      </c>
      <c r="J181" s="254" t="s">
        <v>23</v>
      </c>
      <c r="K181" s="288"/>
      <c r="L181" s="289"/>
      <c r="M181" s="289" t="e">
        <f>IF(K181/L181*100&gt;100,100,K181/L181*100)</f>
        <v>#DIV/0!</v>
      </c>
      <c r="N181" s="196" t="e">
        <f>(M181+M182+M183)/3</f>
        <v>#DIV/0!</v>
      </c>
      <c r="O181" s="290" t="e">
        <f>(N181+N184)/2</f>
        <v>#DIV/0!</v>
      </c>
      <c r="P181" s="240"/>
      <c r="Q181" s="291"/>
      <c r="R181" s="159"/>
      <c r="S181" s="159"/>
      <c r="T181" s="159"/>
      <c r="U181" s="159"/>
    </row>
    <row r="182" spans="1:21" customFormat="1" ht="63.75" hidden="1" customHeight="1" thickBot="1" x14ac:dyDescent="0.3">
      <c r="A182" s="200"/>
      <c r="B182" s="58"/>
      <c r="C182" s="30"/>
      <c r="D182" s="30"/>
      <c r="E182" s="30"/>
      <c r="F182" s="30"/>
      <c r="G182" s="30"/>
      <c r="H182" s="259" t="s">
        <v>21</v>
      </c>
      <c r="I182" s="217" t="s">
        <v>25</v>
      </c>
      <c r="J182" s="260" t="s">
        <v>23</v>
      </c>
      <c r="K182" s="292"/>
      <c r="L182" s="293"/>
      <c r="M182" s="293" t="e">
        <f>IF(L182/K182*100&gt;100,100,L182/K182*100)</f>
        <v>#DIV/0!</v>
      </c>
      <c r="N182" s="263"/>
      <c r="O182" s="264"/>
      <c r="P182" s="240"/>
      <c r="Q182" s="291"/>
      <c r="R182" s="159"/>
      <c r="S182" s="159"/>
      <c r="T182" s="159"/>
      <c r="U182" s="159"/>
    </row>
    <row r="183" spans="1:21" customFormat="1" ht="111" hidden="1" customHeight="1" x14ac:dyDescent="0.25">
      <c r="A183" s="200"/>
      <c r="B183" s="58"/>
      <c r="C183" s="30"/>
      <c r="D183" s="30"/>
      <c r="E183" s="30"/>
      <c r="F183" s="30"/>
      <c r="G183" s="30"/>
      <c r="H183" s="259" t="s">
        <v>21</v>
      </c>
      <c r="I183" s="217" t="s">
        <v>26</v>
      </c>
      <c r="J183" s="260" t="s">
        <v>23</v>
      </c>
      <c r="K183" s="292"/>
      <c r="L183" s="292"/>
      <c r="M183" s="293" t="e">
        <f>IF(L183/K183*100&gt;100,100,L183/K183*100)</f>
        <v>#DIV/0!</v>
      </c>
      <c r="N183" s="265"/>
      <c r="O183" s="264"/>
      <c r="P183" s="240"/>
      <c r="Q183" s="291"/>
      <c r="R183" s="159"/>
      <c r="S183" s="159"/>
      <c r="T183" s="159"/>
      <c r="U183" s="159"/>
    </row>
    <row r="184" spans="1:21" customFormat="1" ht="32.25" hidden="1" customHeight="1" thickBot="1" x14ac:dyDescent="0.3">
      <c r="A184" s="200"/>
      <c r="B184" s="66"/>
      <c r="C184" s="40"/>
      <c r="D184" s="40"/>
      <c r="E184" s="40"/>
      <c r="F184" s="40"/>
      <c r="G184" s="40"/>
      <c r="H184" s="266" t="s">
        <v>27</v>
      </c>
      <c r="I184" s="209" t="s">
        <v>28</v>
      </c>
      <c r="J184" s="267" t="s">
        <v>29</v>
      </c>
      <c r="K184" s="268"/>
      <c r="L184" s="269"/>
      <c r="M184" s="294" t="e">
        <f>IF(L184/K184*100&gt;100,100,L184/K184*100)</f>
        <v>#DIV/0!</v>
      </c>
      <c r="N184" s="294" t="e">
        <f>M184</f>
        <v>#DIV/0!</v>
      </c>
      <c r="O184" s="271"/>
      <c r="P184" s="240"/>
      <c r="Q184" s="293"/>
      <c r="R184" s="159"/>
      <c r="S184" s="159"/>
      <c r="T184" s="159"/>
      <c r="U184" s="159"/>
    </row>
    <row r="185" spans="1:21" customFormat="1" ht="63.75" hidden="1" customHeight="1" thickBot="1" x14ac:dyDescent="0.3">
      <c r="A185" s="200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88"/>
      <c r="L185" s="289"/>
      <c r="M185" s="289" t="e">
        <f>IF(K185/L185*100&gt;100,100,K185/L185*100)</f>
        <v>#DIV/0!</v>
      </c>
      <c r="N185" s="196" t="e">
        <f>(M185+M186+M187)/3</f>
        <v>#DIV/0!</v>
      </c>
      <c r="O185" s="290" t="e">
        <f>(N185+N188)/2</f>
        <v>#DIV/0!</v>
      </c>
      <c r="P185" s="240"/>
      <c r="Q185" s="291"/>
      <c r="R185" s="159"/>
      <c r="S185" s="159"/>
      <c r="T185" s="159"/>
      <c r="U185" s="159"/>
    </row>
    <row r="186" spans="1:21" customFormat="1" ht="63.75" hidden="1" customHeight="1" thickBot="1" x14ac:dyDescent="0.3">
      <c r="A186" s="200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92"/>
      <c r="L186" s="293"/>
      <c r="M186" s="293" t="e">
        <f>IF(L186/K186*100&gt;100,100,L186/K186*100)</f>
        <v>#DIV/0!</v>
      </c>
      <c r="N186" s="263"/>
      <c r="O186" s="264"/>
      <c r="P186" s="240"/>
      <c r="Q186" s="291"/>
      <c r="R186" s="159"/>
      <c r="S186" s="159"/>
      <c r="T186" s="159"/>
      <c r="U186" s="159"/>
    </row>
    <row r="187" spans="1:21" customFormat="1" ht="111" hidden="1" customHeight="1" x14ac:dyDescent="0.25">
      <c r="A187" s="200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92"/>
      <c r="L187" s="292"/>
      <c r="M187" s="293" t="e">
        <f>IF(L187/K187*100&gt;100,100,L187/K187*100)</f>
        <v>#DIV/0!</v>
      </c>
      <c r="N187" s="265"/>
      <c r="O187" s="264"/>
      <c r="P187" s="240"/>
      <c r="Q187" s="291"/>
      <c r="R187" s="159"/>
      <c r="S187" s="159"/>
      <c r="T187" s="159"/>
      <c r="U187" s="159"/>
    </row>
    <row r="188" spans="1:21" customFormat="1" ht="32.25" hidden="1" customHeight="1" thickBot="1" x14ac:dyDescent="0.3">
      <c r="A188" s="200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94" t="e">
        <f>IF(L188/K188*100&gt;100,100,L188/K188*100)</f>
        <v>#DIV/0!</v>
      </c>
      <c r="N188" s="294" t="e">
        <f>M188</f>
        <v>#DIV/0!</v>
      </c>
      <c r="O188" s="271"/>
      <c r="P188" s="240"/>
      <c r="Q188" s="293"/>
      <c r="R188" s="159"/>
      <c r="S188" s="159"/>
      <c r="T188" s="159"/>
      <c r="U188" s="159"/>
    </row>
    <row r="189" spans="1:21" customFormat="1" ht="63.75" hidden="1" customHeight="1" thickBot="1" x14ac:dyDescent="0.3">
      <c r="A189" s="200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88"/>
      <c r="L189" s="289"/>
      <c r="M189" s="289" t="e">
        <f>IF(K189/L189*100&gt;100,100,K189/L189*100)</f>
        <v>#DIV/0!</v>
      </c>
      <c r="N189" s="196" t="e">
        <f>(M189+M190+M191)/3</f>
        <v>#DIV/0!</v>
      </c>
      <c r="O189" s="290" t="e">
        <f>(N189+N192)/2</f>
        <v>#DIV/0!</v>
      </c>
      <c r="P189" s="240"/>
      <c r="Q189" s="291"/>
      <c r="R189" s="159"/>
      <c r="S189" s="159"/>
      <c r="T189" s="159"/>
      <c r="U189" s="159"/>
    </row>
    <row r="190" spans="1:21" customFormat="1" ht="63.75" hidden="1" customHeight="1" thickBot="1" x14ac:dyDescent="0.3">
      <c r="A190" s="200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92"/>
      <c r="L190" s="293"/>
      <c r="M190" s="293" t="e">
        <f>IF(L190/K190*100&gt;100,100,L190/K190*100)</f>
        <v>#DIV/0!</v>
      </c>
      <c r="N190" s="263"/>
      <c r="O190" s="264"/>
      <c r="P190" s="240"/>
      <c r="Q190" s="291"/>
      <c r="R190" s="159"/>
      <c r="S190" s="159"/>
      <c r="T190" s="159"/>
      <c r="U190" s="159"/>
    </row>
    <row r="191" spans="1:21" customFormat="1" ht="111" hidden="1" customHeight="1" x14ac:dyDescent="0.25">
      <c r="A191" s="200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92"/>
      <c r="L191" s="292"/>
      <c r="M191" s="293" t="e">
        <f>IF(L191/K191*100&gt;100,100,L191/K191*100)</f>
        <v>#DIV/0!</v>
      </c>
      <c r="N191" s="265"/>
      <c r="O191" s="264"/>
      <c r="P191" s="240"/>
      <c r="Q191" s="291"/>
      <c r="R191" s="159"/>
      <c r="S191" s="159"/>
      <c r="T191" s="159"/>
      <c r="U191" s="159"/>
    </row>
    <row r="192" spans="1:21" customFormat="1" ht="32.25" hidden="1" customHeight="1" thickBot="1" x14ac:dyDescent="0.3">
      <c r="A192" s="200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94" t="e">
        <f>IF(L192/K192*100&gt;100,100,L192/K192*100)</f>
        <v>#DIV/0!</v>
      </c>
      <c r="N192" s="294" t="e">
        <f>M192</f>
        <v>#DIV/0!</v>
      </c>
      <c r="O192" s="271"/>
      <c r="P192" s="240"/>
      <c r="Q192" s="293"/>
      <c r="R192" s="159"/>
      <c r="S192" s="159"/>
      <c r="T192" s="159"/>
      <c r="U192" s="159"/>
    </row>
    <row r="193" spans="1:21" customFormat="1" ht="79.5" hidden="1" customHeight="1" thickBot="1" x14ac:dyDescent="0.3">
      <c r="A193" s="200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330" t="s">
        <v>21</v>
      </c>
      <c r="I193" s="314" t="s">
        <v>106</v>
      </c>
      <c r="J193" s="315" t="s">
        <v>23</v>
      </c>
      <c r="K193" s="237"/>
      <c r="L193" s="237"/>
      <c r="M193" s="366" t="e">
        <f>IF(K193/L193*100&gt;100,100,K193/L193*100)</f>
        <v>#DIV/0!</v>
      </c>
      <c r="N193" s="316" t="e">
        <f>(M193+M194+M195)/3</f>
        <v>#DIV/0!</v>
      </c>
      <c r="O193" s="317" t="e">
        <f>(N193+N196)/2</f>
        <v>#DIV/0!</v>
      </c>
      <c r="P193" s="318"/>
      <c r="Q193" s="319"/>
      <c r="R193" s="159"/>
      <c r="S193" s="159"/>
      <c r="T193" s="159"/>
      <c r="U193" s="159"/>
    </row>
    <row r="194" spans="1:21" customFormat="1" ht="79.5" hidden="1" customHeight="1" thickBot="1" x14ac:dyDescent="0.3">
      <c r="A194" s="200"/>
      <c r="B194" s="121"/>
      <c r="C194" s="122"/>
      <c r="D194" s="122"/>
      <c r="E194" s="122"/>
      <c r="F194" s="122"/>
      <c r="G194" s="30"/>
      <c r="H194" s="335" t="s">
        <v>21</v>
      </c>
      <c r="I194" s="314" t="s">
        <v>107</v>
      </c>
      <c r="J194" s="321" t="s">
        <v>23</v>
      </c>
      <c r="K194" s="237"/>
      <c r="L194" s="237"/>
      <c r="M194" s="322" t="e">
        <f t="shared" ref="M194:M200" si="6">IF(L194/K194*100&gt;100,100,L194/K194*100)</f>
        <v>#DIV/0!</v>
      </c>
      <c r="N194" s="323"/>
      <c r="O194" s="324"/>
      <c r="P194" s="318"/>
      <c r="Q194" s="319"/>
      <c r="R194" s="159"/>
      <c r="S194" s="159"/>
      <c r="T194" s="159"/>
      <c r="U194" s="159"/>
    </row>
    <row r="195" spans="1:21" customFormat="1" ht="63.75" hidden="1" customHeight="1" thickBot="1" x14ac:dyDescent="0.3">
      <c r="A195" s="200"/>
      <c r="B195" s="121"/>
      <c r="C195" s="122"/>
      <c r="D195" s="122"/>
      <c r="E195" s="122"/>
      <c r="F195" s="122"/>
      <c r="G195" s="30"/>
      <c r="H195" s="335" t="s">
        <v>21</v>
      </c>
      <c r="I195" s="314" t="s">
        <v>108</v>
      </c>
      <c r="J195" s="321" t="s">
        <v>23</v>
      </c>
      <c r="K195" s="237"/>
      <c r="L195" s="237"/>
      <c r="M195" s="322" t="e">
        <f t="shared" si="6"/>
        <v>#DIV/0!</v>
      </c>
      <c r="N195" s="325"/>
      <c r="O195" s="324"/>
      <c r="P195" s="318"/>
      <c r="Q195" s="319"/>
      <c r="R195" s="159"/>
      <c r="S195" s="159"/>
      <c r="T195" s="159"/>
      <c r="U195" s="159"/>
    </row>
    <row r="196" spans="1:21" customFormat="1" ht="32.25" hidden="1" customHeight="1" thickBot="1" x14ac:dyDescent="0.3">
      <c r="A196" s="200"/>
      <c r="B196" s="128"/>
      <c r="C196" s="129"/>
      <c r="D196" s="129"/>
      <c r="E196" s="129"/>
      <c r="F196" s="129"/>
      <c r="G196" s="40"/>
      <c r="H196" s="341" t="s">
        <v>27</v>
      </c>
      <c r="I196" s="307" t="s">
        <v>109</v>
      </c>
      <c r="J196" s="327" t="s">
        <v>110</v>
      </c>
      <c r="K196" s="237"/>
      <c r="L196" s="237"/>
      <c r="M196" s="328" t="e">
        <f t="shared" si="6"/>
        <v>#DIV/0!</v>
      </c>
      <c r="N196" s="328" t="e">
        <f>M196</f>
        <v>#DIV/0!</v>
      </c>
      <c r="O196" s="329"/>
      <c r="P196" s="318"/>
      <c r="Q196" s="322"/>
      <c r="R196" s="159"/>
      <c r="S196" s="159"/>
      <c r="T196" s="159"/>
      <c r="U196" s="159"/>
    </row>
    <row r="197" spans="1:21" s="27" customFormat="1" ht="79.5" customHeight="1" thickBot="1" x14ac:dyDescent="0.3">
      <c r="A197" s="200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295" t="s">
        <v>21</v>
      </c>
      <c r="I197" s="295" t="s">
        <v>106</v>
      </c>
      <c r="J197" s="296" t="s">
        <v>23</v>
      </c>
      <c r="K197" s="193">
        <v>15</v>
      </c>
      <c r="L197" s="193">
        <v>15.6</v>
      </c>
      <c r="M197" s="195">
        <f t="shared" si="6"/>
        <v>100</v>
      </c>
      <c r="N197" s="316">
        <f>(M197+M198+M199)/3</f>
        <v>90.070175438596493</v>
      </c>
      <c r="O197" s="345">
        <f>(N197+N200)/2</f>
        <v>95.021338234903908</v>
      </c>
      <c r="P197" s="299"/>
      <c r="Q197" s="300"/>
    </row>
    <row r="198" spans="1:21" s="27" customFormat="1" ht="79.5" thickBot="1" x14ac:dyDescent="0.3">
      <c r="A198" s="200"/>
      <c r="B198" s="121"/>
      <c r="C198" s="122"/>
      <c r="D198" s="122"/>
      <c r="E198" s="122"/>
      <c r="F198" s="122"/>
      <c r="G198" s="30"/>
      <c r="H198" s="301" t="s">
        <v>21</v>
      </c>
      <c r="I198" s="295" t="s">
        <v>107</v>
      </c>
      <c r="J198" s="302" t="s">
        <v>23</v>
      </c>
      <c r="K198" s="193">
        <v>1</v>
      </c>
      <c r="L198" s="193">
        <v>10</v>
      </c>
      <c r="M198" s="195">
        <f t="shared" si="6"/>
        <v>100</v>
      </c>
      <c r="N198" s="346"/>
      <c r="O198" s="347"/>
      <c r="P198" s="299"/>
      <c r="Q198" s="300"/>
    </row>
    <row r="199" spans="1:21" s="27" customFormat="1" ht="63.75" thickBot="1" x14ac:dyDescent="0.3">
      <c r="A199" s="200"/>
      <c r="B199" s="121"/>
      <c r="C199" s="122"/>
      <c r="D199" s="122"/>
      <c r="E199" s="122"/>
      <c r="F199" s="122"/>
      <c r="G199" s="30"/>
      <c r="H199" s="301" t="s">
        <v>21</v>
      </c>
      <c r="I199" s="295" t="s">
        <v>108</v>
      </c>
      <c r="J199" s="302" t="s">
        <v>23</v>
      </c>
      <c r="K199" s="193">
        <v>95</v>
      </c>
      <c r="L199" s="193">
        <v>66.7</v>
      </c>
      <c r="M199" s="195">
        <f t="shared" si="6"/>
        <v>70.21052631578948</v>
      </c>
      <c r="N199" s="348"/>
      <c r="O199" s="347"/>
      <c r="P199" s="299"/>
      <c r="Q199" s="300"/>
    </row>
    <row r="200" spans="1:21" s="27" customFormat="1" ht="32.25" thickBot="1" x14ac:dyDescent="0.3">
      <c r="A200" s="200"/>
      <c r="B200" s="128"/>
      <c r="C200" s="129"/>
      <c r="D200" s="129"/>
      <c r="E200" s="129"/>
      <c r="F200" s="129"/>
      <c r="G200" s="40"/>
      <c r="H200" s="306" t="s">
        <v>27</v>
      </c>
      <c r="I200" s="307" t="s">
        <v>109</v>
      </c>
      <c r="J200" s="308" t="s">
        <v>110</v>
      </c>
      <c r="K200" s="349">
        <v>7273</v>
      </c>
      <c r="L200" s="349">
        <v>7271</v>
      </c>
      <c r="M200" s="195">
        <f t="shared" si="6"/>
        <v>99.972501031211323</v>
      </c>
      <c r="N200" s="350">
        <f>M200</f>
        <v>99.972501031211323</v>
      </c>
      <c r="O200" s="351"/>
      <c r="P200" s="299"/>
      <c r="Q200" s="312"/>
    </row>
    <row r="201" spans="1:21" customFormat="1" ht="79.5" hidden="1" customHeight="1" thickBot="1" x14ac:dyDescent="0.3">
      <c r="A201" s="200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330" t="s">
        <v>21</v>
      </c>
      <c r="I201" s="314" t="s">
        <v>106</v>
      </c>
      <c r="J201" s="315" t="s">
        <v>23</v>
      </c>
      <c r="K201" s="237"/>
      <c r="L201" s="237"/>
      <c r="M201" s="366" t="e">
        <f>IF(K201/L201*100&gt;100,100,K201/L201*100)</f>
        <v>#DIV/0!</v>
      </c>
      <c r="N201" s="316" t="e">
        <f>(M201+M202+M203)/3</f>
        <v>#DIV/0!</v>
      </c>
      <c r="O201" s="317" t="e">
        <f>(N201+N204)/2</f>
        <v>#DIV/0!</v>
      </c>
      <c r="P201" s="318"/>
      <c r="Q201" s="319"/>
      <c r="R201" s="159"/>
      <c r="S201" s="159"/>
      <c r="T201" s="159"/>
      <c r="U201" s="159"/>
    </row>
    <row r="202" spans="1:21" customFormat="1" ht="79.5" hidden="1" customHeight="1" thickBot="1" x14ac:dyDescent="0.3">
      <c r="A202" s="200"/>
      <c r="B202" s="121"/>
      <c r="C202" s="122"/>
      <c r="D202" s="122"/>
      <c r="E202" s="122"/>
      <c r="F202" s="122"/>
      <c r="G202" s="30"/>
      <c r="H202" s="335" t="s">
        <v>21</v>
      </c>
      <c r="I202" s="314" t="s">
        <v>107</v>
      </c>
      <c r="J202" s="321" t="s">
        <v>23</v>
      </c>
      <c r="K202" s="237"/>
      <c r="L202" s="237"/>
      <c r="M202" s="322" t="e">
        <f>IF(L202/K202*100&gt;100,100,L202/K202*100)</f>
        <v>#DIV/0!</v>
      </c>
      <c r="N202" s="323"/>
      <c r="O202" s="324"/>
      <c r="P202" s="318"/>
      <c r="Q202" s="319"/>
      <c r="R202" s="159"/>
      <c r="S202" s="159"/>
      <c r="T202" s="159"/>
      <c r="U202" s="159"/>
    </row>
    <row r="203" spans="1:21" customFormat="1" ht="63.75" hidden="1" customHeight="1" thickBot="1" x14ac:dyDescent="0.3">
      <c r="A203" s="200"/>
      <c r="B203" s="121"/>
      <c r="C203" s="122"/>
      <c r="D203" s="122"/>
      <c r="E203" s="122"/>
      <c r="F203" s="122"/>
      <c r="G203" s="30"/>
      <c r="H203" s="335" t="s">
        <v>21</v>
      </c>
      <c r="I203" s="314" t="s">
        <v>108</v>
      </c>
      <c r="J203" s="321" t="s">
        <v>23</v>
      </c>
      <c r="K203" s="237"/>
      <c r="L203" s="237"/>
      <c r="M203" s="322" t="e">
        <f>IF(L203/K203*100&gt;100,100,L203/K203*100)</f>
        <v>#DIV/0!</v>
      </c>
      <c r="N203" s="325"/>
      <c r="O203" s="324"/>
      <c r="P203" s="318"/>
      <c r="Q203" s="319"/>
      <c r="R203" s="159"/>
      <c r="S203" s="159"/>
      <c r="T203" s="159"/>
      <c r="U203" s="159"/>
    </row>
    <row r="204" spans="1:21" customFormat="1" ht="32.25" hidden="1" customHeight="1" thickBot="1" x14ac:dyDescent="0.3">
      <c r="A204" s="200"/>
      <c r="B204" s="128"/>
      <c r="C204" s="129"/>
      <c r="D204" s="129"/>
      <c r="E204" s="129"/>
      <c r="F204" s="129"/>
      <c r="G204" s="40"/>
      <c r="H204" s="341" t="s">
        <v>27</v>
      </c>
      <c r="I204" s="307" t="s">
        <v>109</v>
      </c>
      <c r="J204" s="327" t="s">
        <v>110</v>
      </c>
      <c r="K204" s="237"/>
      <c r="L204" s="237"/>
      <c r="M204" s="328" t="e">
        <f>IF(L204/K204*100&gt;100,100,L204/K204*100)</f>
        <v>#DIV/0!</v>
      </c>
      <c r="N204" s="328" t="e">
        <f>M204</f>
        <v>#DIV/0!</v>
      </c>
      <c r="O204" s="329"/>
      <c r="P204" s="318"/>
      <c r="Q204" s="322"/>
      <c r="R204" s="159"/>
      <c r="S204" s="159"/>
      <c r="T204" s="159"/>
      <c r="U204" s="159"/>
    </row>
    <row r="205" spans="1:21" s="27" customFormat="1" ht="79.5" customHeight="1" thickBot="1" x14ac:dyDescent="0.3">
      <c r="A205" s="200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295" t="s">
        <v>21</v>
      </c>
      <c r="I205" s="295" t="s">
        <v>106</v>
      </c>
      <c r="J205" s="296" t="s">
        <v>23</v>
      </c>
      <c r="K205" s="193">
        <v>16</v>
      </c>
      <c r="L205" s="193">
        <v>15.6</v>
      </c>
      <c r="M205" s="195">
        <f t="shared" ref="M205:M212" si="7">IF(L205/K205*100&gt;100,100,L205/K205*100)</f>
        <v>97.5</v>
      </c>
      <c r="N205" s="316">
        <f>(M205+M206+M207)/3</f>
        <v>97.5</v>
      </c>
      <c r="O205" s="345">
        <f>(N205+N208)/2</f>
        <v>98.75</v>
      </c>
      <c r="P205" s="299"/>
      <c r="Q205" s="300"/>
    </row>
    <row r="206" spans="1:21" s="27" customFormat="1" ht="79.5" customHeight="1" thickBot="1" x14ac:dyDescent="0.3">
      <c r="A206" s="200"/>
      <c r="B206" s="121"/>
      <c r="C206" s="122"/>
      <c r="D206" s="122"/>
      <c r="E206" s="122"/>
      <c r="F206" s="122"/>
      <c r="G206" s="30"/>
      <c r="H206" s="301" t="s">
        <v>21</v>
      </c>
      <c r="I206" s="295" t="s">
        <v>107</v>
      </c>
      <c r="J206" s="302" t="s">
        <v>23</v>
      </c>
      <c r="K206" s="193">
        <v>2</v>
      </c>
      <c r="L206" s="193">
        <v>1.9</v>
      </c>
      <c r="M206" s="195">
        <f t="shared" si="7"/>
        <v>95</v>
      </c>
      <c r="N206" s="346"/>
      <c r="O206" s="347"/>
      <c r="P206" s="299"/>
      <c r="Q206" s="300"/>
    </row>
    <row r="207" spans="1:21" s="27" customFormat="1" ht="63.75" thickBot="1" x14ac:dyDescent="0.3">
      <c r="A207" s="200"/>
      <c r="B207" s="121"/>
      <c r="C207" s="122"/>
      <c r="D207" s="122"/>
      <c r="E207" s="122"/>
      <c r="F207" s="122"/>
      <c r="G207" s="30"/>
      <c r="H207" s="301" t="s">
        <v>21</v>
      </c>
      <c r="I207" s="295" t="s">
        <v>108</v>
      </c>
      <c r="J207" s="302" t="s">
        <v>23</v>
      </c>
      <c r="K207" s="193">
        <v>95</v>
      </c>
      <c r="L207" s="193">
        <v>100</v>
      </c>
      <c r="M207" s="195">
        <f t="shared" si="7"/>
        <v>100</v>
      </c>
      <c r="N207" s="348"/>
      <c r="O207" s="347"/>
      <c r="P207" s="299"/>
      <c r="Q207" s="300"/>
    </row>
    <row r="208" spans="1:21" s="27" customFormat="1" ht="32.25" thickBot="1" x14ac:dyDescent="0.3">
      <c r="A208" s="200"/>
      <c r="B208" s="128"/>
      <c r="C208" s="129"/>
      <c r="D208" s="129"/>
      <c r="E208" s="129"/>
      <c r="F208" s="129"/>
      <c r="G208" s="40"/>
      <c r="H208" s="306" t="s">
        <v>27</v>
      </c>
      <c r="I208" s="307" t="s">
        <v>109</v>
      </c>
      <c r="J208" s="308" t="s">
        <v>110</v>
      </c>
      <c r="K208" s="349">
        <v>9048</v>
      </c>
      <c r="L208" s="349">
        <v>9048</v>
      </c>
      <c r="M208" s="195">
        <f t="shared" si="7"/>
        <v>100</v>
      </c>
      <c r="N208" s="350">
        <f>M208</f>
        <v>100</v>
      </c>
      <c r="O208" s="351"/>
      <c r="P208" s="299"/>
      <c r="Q208" s="312"/>
    </row>
    <row r="209" spans="1:21" s="27" customFormat="1" ht="79.5" customHeight="1" thickBot="1" x14ac:dyDescent="0.3">
      <c r="A209" s="200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295" t="s">
        <v>21</v>
      </c>
      <c r="I209" s="295" t="s">
        <v>106</v>
      </c>
      <c r="J209" s="296" t="s">
        <v>23</v>
      </c>
      <c r="K209" s="193">
        <v>11</v>
      </c>
      <c r="L209" s="193">
        <v>9.3000000000000007</v>
      </c>
      <c r="M209" s="195">
        <f t="shared" si="7"/>
        <v>84.545454545454561</v>
      </c>
      <c r="N209" s="316">
        <f>(M209+M210+M211)/3</f>
        <v>94.848484848484858</v>
      </c>
      <c r="O209" s="345">
        <f>(N209+N212)/2</f>
        <v>97.424242424242436</v>
      </c>
      <c r="P209" s="299"/>
      <c r="Q209" s="300"/>
    </row>
    <row r="210" spans="1:21" s="27" customFormat="1" ht="79.5" thickBot="1" x14ac:dyDescent="0.3">
      <c r="A210" s="200"/>
      <c r="B210" s="121"/>
      <c r="C210" s="122"/>
      <c r="D210" s="122"/>
      <c r="E210" s="122"/>
      <c r="F210" s="122"/>
      <c r="G210" s="30"/>
      <c r="H210" s="301" t="s">
        <v>21</v>
      </c>
      <c r="I210" s="295" t="s">
        <v>107</v>
      </c>
      <c r="J210" s="302" t="s">
        <v>23</v>
      </c>
      <c r="K210" s="193">
        <v>10</v>
      </c>
      <c r="L210" s="193">
        <v>10.5</v>
      </c>
      <c r="M210" s="195">
        <f t="shared" si="7"/>
        <v>100</v>
      </c>
      <c r="N210" s="346"/>
      <c r="O210" s="347"/>
      <c r="P210" s="299"/>
      <c r="Q210" s="300"/>
    </row>
    <row r="211" spans="1:21" s="27" customFormat="1" ht="63.75" thickBot="1" x14ac:dyDescent="0.3">
      <c r="A211" s="200"/>
      <c r="B211" s="121"/>
      <c r="C211" s="122"/>
      <c r="D211" s="122"/>
      <c r="E211" s="122"/>
      <c r="F211" s="122"/>
      <c r="G211" s="30"/>
      <c r="H211" s="301" t="s">
        <v>21</v>
      </c>
      <c r="I211" s="295" t="s">
        <v>108</v>
      </c>
      <c r="J211" s="302" t="s">
        <v>23</v>
      </c>
      <c r="K211" s="193">
        <v>95</v>
      </c>
      <c r="L211" s="193">
        <v>100</v>
      </c>
      <c r="M211" s="195">
        <f t="shared" si="7"/>
        <v>100</v>
      </c>
      <c r="N211" s="348"/>
      <c r="O211" s="347"/>
      <c r="P211" s="299"/>
      <c r="Q211" s="300"/>
    </row>
    <row r="212" spans="1:21" s="27" customFormat="1" ht="32.25" thickBot="1" x14ac:dyDescent="0.3">
      <c r="A212" s="200"/>
      <c r="B212" s="128"/>
      <c r="C212" s="129"/>
      <c r="D212" s="129"/>
      <c r="E212" s="129"/>
      <c r="F212" s="129"/>
      <c r="G212" s="40"/>
      <c r="H212" s="306" t="s">
        <v>27</v>
      </c>
      <c r="I212" s="307" t="s">
        <v>109</v>
      </c>
      <c r="J212" s="308" t="s">
        <v>110</v>
      </c>
      <c r="K212" s="349">
        <v>5950</v>
      </c>
      <c r="L212" s="349">
        <v>5951</v>
      </c>
      <c r="M212" s="195">
        <f t="shared" si="7"/>
        <v>100</v>
      </c>
      <c r="N212" s="350">
        <f>M212</f>
        <v>100</v>
      </c>
      <c r="O212" s="351"/>
      <c r="P212" s="299"/>
      <c r="Q212" s="312"/>
    </row>
    <row r="213" spans="1:21" customFormat="1" ht="79.5" hidden="1" customHeight="1" thickBot="1" x14ac:dyDescent="0.3">
      <c r="A213" s="200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330" t="s">
        <v>21</v>
      </c>
      <c r="I213" s="314" t="s">
        <v>106</v>
      </c>
      <c r="J213" s="315" t="s">
        <v>23</v>
      </c>
      <c r="K213" s="237"/>
      <c r="L213" s="237"/>
      <c r="M213" s="366" t="e">
        <f>IF(K213/L213*100&gt;100,100,K213/L213*100)</f>
        <v>#DIV/0!</v>
      </c>
      <c r="N213" s="316" t="e">
        <f>(M213+M214+M215)/3</f>
        <v>#DIV/0!</v>
      </c>
      <c r="O213" s="317" t="e">
        <f>(N213+N216)/2</f>
        <v>#DIV/0!</v>
      </c>
      <c r="P213" s="318"/>
      <c r="Q213" s="319"/>
      <c r="R213" s="159"/>
      <c r="S213" s="159"/>
      <c r="T213" s="159"/>
      <c r="U213" s="159"/>
    </row>
    <row r="214" spans="1:21" customFormat="1" ht="79.5" hidden="1" customHeight="1" thickBot="1" x14ac:dyDescent="0.3">
      <c r="A214" s="200"/>
      <c r="B214" s="121"/>
      <c r="C214" s="122"/>
      <c r="D214" s="122"/>
      <c r="E214" s="122"/>
      <c r="F214" s="122"/>
      <c r="G214" s="30"/>
      <c r="H214" s="335" t="s">
        <v>21</v>
      </c>
      <c r="I214" s="314" t="s">
        <v>107</v>
      </c>
      <c r="J214" s="321" t="s">
        <v>23</v>
      </c>
      <c r="K214" s="237"/>
      <c r="L214" s="237"/>
      <c r="M214" s="322" t="e">
        <f>IF(L214/K214*100&gt;100,100,L214/K214*100)</f>
        <v>#DIV/0!</v>
      </c>
      <c r="N214" s="323"/>
      <c r="O214" s="324"/>
      <c r="P214" s="318"/>
      <c r="Q214" s="319"/>
      <c r="R214" s="159"/>
      <c r="S214" s="159"/>
      <c r="T214" s="159"/>
      <c r="U214" s="159"/>
    </row>
    <row r="215" spans="1:21" customFormat="1" ht="63.75" hidden="1" customHeight="1" thickBot="1" x14ac:dyDescent="0.3">
      <c r="A215" s="200"/>
      <c r="B215" s="121"/>
      <c r="C215" s="122"/>
      <c r="D215" s="122"/>
      <c r="E215" s="122"/>
      <c r="F215" s="122"/>
      <c r="G215" s="30"/>
      <c r="H215" s="335" t="s">
        <v>21</v>
      </c>
      <c r="I215" s="314" t="s">
        <v>108</v>
      </c>
      <c r="J215" s="321" t="s">
        <v>23</v>
      </c>
      <c r="K215" s="237"/>
      <c r="L215" s="237"/>
      <c r="M215" s="322" t="e">
        <f>IF(L215/K215*100&gt;100,100,L215/K215*100)</f>
        <v>#DIV/0!</v>
      </c>
      <c r="N215" s="325"/>
      <c r="O215" s="324"/>
      <c r="P215" s="318"/>
      <c r="Q215" s="319"/>
      <c r="R215" s="159"/>
      <c r="S215" s="159"/>
      <c r="T215" s="159"/>
      <c r="U215" s="159"/>
    </row>
    <row r="216" spans="1:21" customFormat="1" ht="32.25" hidden="1" customHeight="1" thickBot="1" x14ac:dyDescent="0.3">
      <c r="A216" s="200"/>
      <c r="B216" s="128"/>
      <c r="C216" s="129"/>
      <c r="D216" s="129"/>
      <c r="E216" s="129"/>
      <c r="F216" s="129"/>
      <c r="G216" s="40"/>
      <c r="H216" s="341" t="s">
        <v>27</v>
      </c>
      <c r="I216" s="307" t="s">
        <v>109</v>
      </c>
      <c r="J216" s="327" t="s">
        <v>110</v>
      </c>
      <c r="K216" s="237"/>
      <c r="L216" s="237"/>
      <c r="M216" s="328" t="e">
        <f>IF(L216/K216*100&gt;100,100,L216/K216*100)</f>
        <v>#DIV/0!</v>
      </c>
      <c r="N216" s="328" t="e">
        <f>M216</f>
        <v>#DIV/0!</v>
      </c>
      <c r="O216" s="329"/>
      <c r="P216" s="318"/>
      <c r="Q216" s="322"/>
      <c r="R216" s="159"/>
      <c r="S216" s="159"/>
      <c r="T216" s="159"/>
      <c r="U216" s="159"/>
    </row>
    <row r="217" spans="1:21" s="159" customFormat="1" ht="79.5" customHeight="1" thickBot="1" x14ac:dyDescent="0.3">
      <c r="A217" s="200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313" t="s">
        <v>21</v>
      </c>
      <c r="I217" s="314" t="s">
        <v>106</v>
      </c>
      <c r="J217" s="315" t="s">
        <v>23</v>
      </c>
      <c r="K217" s="237">
        <v>20</v>
      </c>
      <c r="L217" s="237">
        <v>15.6</v>
      </c>
      <c r="M217" s="195">
        <f>IF(L217/K217*100&gt;100,100,L217/K217*100)</f>
        <v>78</v>
      </c>
      <c r="N217" s="316">
        <f>(M217+M218+M219)/3</f>
        <v>87</v>
      </c>
      <c r="O217" s="317">
        <f>(N217+N220)/2</f>
        <v>93.5</v>
      </c>
      <c r="P217" s="318"/>
      <c r="Q217" s="319"/>
    </row>
    <row r="218" spans="1:21" s="159" customFormat="1" ht="79.5" customHeight="1" thickBot="1" x14ac:dyDescent="0.3">
      <c r="A218" s="200"/>
      <c r="B218" s="121"/>
      <c r="C218" s="122"/>
      <c r="D218" s="122"/>
      <c r="E218" s="122"/>
      <c r="F218" s="122"/>
      <c r="G218" s="30"/>
      <c r="H218" s="320" t="s">
        <v>21</v>
      </c>
      <c r="I218" s="314" t="s">
        <v>107</v>
      </c>
      <c r="J218" s="321" t="s">
        <v>23</v>
      </c>
      <c r="K218" s="237">
        <v>10</v>
      </c>
      <c r="L218" s="237">
        <v>8.3000000000000007</v>
      </c>
      <c r="M218" s="322">
        <f t="shared" ref="M218:M225" si="8">IF(L218/K218*100&gt;100,100,L218/K218*100)</f>
        <v>83</v>
      </c>
      <c r="N218" s="323"/>
      <c r="O218" s="324"/>
      <c r="P218" s="318"/>
      <c r="Q218" s="319"/>
    </row>
    <row r="219" spans="1:21" s="159" customFormat="1" ht="63.75" customHeight="1" thickBot="1" x14ac:dyDescent="0.3">
      <c r="A219" s="200"/>
      <c r="B219" s="121"/>
      <c r="C219" s="122"/>
      <c r="D219" s="122"/>
      <c r="E219" s="122"/>
      <c r="F219" s="122"/>
      <c r="G219" s="30"/>
      <c r="H219" s="320" t="s">
        <v>21</v>
      </c>
      <c r="I219" s="314" t="s">
        <v>108</v>
      </c>
      <c r="J219" s="321" t="s">
        <v>23</v>
      </c>
      <c r="K219" s="237">
        <v>95</v>
      </c>
      <c r="L219" s="237">
        <v>100</v>
      </c>
      <c r="M219" s="322">
        <f t="shared" si="8"/>
        <v>100</v>
      </c>
      <c r="N219" s="325"/>
      <c r="O219" s="324"/>
      <c r="P219" s="318"/>
      <c r="Q219" s="319"/>
    </row>
    <row r="220" spans="1:21" s="159" customFormat="1" ht="32.25" customHeight="1" thickBot="1" x14ac:dyDescent="0.3">
      <c r="A220" s="200"/>
      <c r="B220" s="128"/>
      <c r="C220" s="129"/>
      <c r="D220" s="129"/>
      <c r="E220" s="129"/>
      <c r="F220" s="129"/>
      <c r="G220" s="40"/>
      <c r="H220" s="326" t="s">
        <v>27</v>
      </c>
      <c r="I220" s="307" t="s">
        <v>109</v>
      </c>
      <c r="J220" s="327" t="s">
        <v>110</v>
      </c>
      <c r="K220" s="358">
        <v>12580</v>
      </c>
      <c r="L220" s="358">
        <v>12580</v>
      </c>
      <c r="M220" s="328">
        <f t="shared" si="8"/>
        <v>100</v>
      </c>
      <c r="N220" s="328">
        <f>M220</f>
        <v>100</v>
      </c>
      <c r="O220" s="329"/>
      <c r="P220" s="318"/>
      <c r="Q220" s="322"/>
    </row>
    <row r="221" spans="1:21" s="27" customFormat="1" ht="79.5" hidden="1" customHeight="1" thickBot="1" x14ac:dyDescent="0.3">
      <c r="A221" s="200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295" t="s">
        <v>21</v>
      </c>
      <c r="I221" s="295" t="s">
        <v>106</v>
      </c>
      <c r="J221" s="296" t="s">
        <v>23</v>
      </c>
      <c r="K221" s="272"/>
      <c r="L221" s="272"/>
      <c r="M221" s="214" t="e">
        <f t="shared" si="8"/>
        <v>#DIV/0!</v>
      </c>
      <c r="N221" s="297" t="e">
        <f>(M221+M222+M223)/3</f>
        <v>#DIV/0!</v>
      </c>
      <c r="O221" s="298" t="e">
        <f>(N221+N224)/2</f>
        <v>#DIV/0!</v>
      </c>
      <c r="P221" s="299"/>
      <c r="Q221" s="300"/>
    </row>
    <row r="222" spans="1:21" s="27" customFormat="1" ht="79.5" hidden="1" customHeight="1" thickBot="1" x14ac:dyDescent="0.3">
      <c r="A222" s="200"/>
      <c r="B222" s="121"/>
      <c r="C222" s="122"/>
      <c r="D222" s="122"/>
      <c r="E222" s="122"/>
      <c r="F222" s="122"/>
      <c r="G222" s="30"/>
      <c r="H222" s="301" t="s">
        <v>21</v>
      </c>
      <c r="I222" s="295" t="s">
        <v>107</v>
      </c>
      <c r="J222" s="302" t="s">
        <v>23</v>
      </c>
      <c r="K222" s="272"/>
      <c r="L222" s="272"/>
      <c r="M222" s="214" t="e">
        <f t="shared" si="8"/>
        <v>#DIV/0!</v>
      </c>
      <c r="N222" s="303"/>
      <c r="O222" s="304"/>
      <c r="P222" s="299"/>
      <c r="Q222" s="300"/>
    </row>
    <row r="223" spans="1:21" s="27" customFormat="1" ht="63.75" hidden="1" customHeight="1" thickBot="1" x14ac:dyDescent="0.3">
      <c r="A223" s="200"/>
      <c r="B223" s="121"/>
      <c r="C223" s="122"/>
      <c r="D223" s="122"/>
      <c r="E223" s="122"/>
      <c r="F223" s="122"/>
      <c r="G223" s="30"/>
      <c r="H223" s="301" t="s">
        <v>21</v>
      </c>
      <c r="I223" s="295" t="s">
        <v>108</v>
      </c>
      <c r="J223" s="302" t="s">
        <v>23</v>
      </c>
      <c r="K223" s="272"/>
      <c r="L223" s="272"/>
      <c r="M223" s="214" t="e">
        <f t="shared" si="8"/>
        <v>#DIV/0!</v>
      </c>
      <c r="N223" s="305"/>
      <c r="O223" s="304"/>
      <c r="P223" s="299"/>
      <c r="Q223" s="300"/>
    </row>
    <row r="224" spans="1:21" s="27" customFormat="1" ht="32.25" hidden="1" customHeight="1" thickBot="1" x14ac:dyDescent="0.3">
      <c r="A224" s="200"/>
      <c r="B224" s="128"/>
      <c r="C224" s="129"/>
      <c r="D224" s="129"/>
      <c r="E224" s="129"/>
      <c r="F224" s="129"/>
      <c r="G224" s="40"/>
      <c r="H224" s="306" t="s">
        <v>27</v>
      </c>
      <c r="I224" s="307" t="s">
        <v>109</v>
      </c>
      <c r="J224" s="308" t="s">
        <v>110</v>
      </c>
      <c r="K224" s="272"/>
      <c r="L224" s="272"/>
      <c r="M224" s="214" t="e">
        <f t="shared" si="8"/>
        <v>#DIV/0!</v>
      </c>
      <c r="N224" s="310" t="e">
        <f>M224</f>
        <v>#DIV/0!</v>
      </c>
      <c r="O224" s="311"/>
      <c r="P224" s="299"/>
      <c r="Q224" s="312"/>
    </row>
    <row r="225" spans="1:17" s="159" customFormat="1" ht="79.5" customHeight="1" thickBot="1" x14ac:dyDescent="0.3">
      <c r="A225" s="200"/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313" t="s">
        <v>21</v>
      </c>
      <c r="I225" s="314" t="s">
        <v>106</v>
      </c>
      <c r="J225" s="315" t="s">
        <v>23</v>
      </c>
      <c r="K225" s="237">
        <v>5</v>
      </c>
      <c r="L225" s="237">
        <v>3.1</v>
      </c>
      <c r="M225" s="195">
        <f t="shared" si="8"/>
        <v>62</v>
      </c>
      <c r="N225" s="316">
        <f>(M225+M226+M227)/2</f>
        <v>81</v>
      </c>
      <c r="O225" s="317">
        <f>(N225+N228)/2</f>
        <v>90.494850139046235</v>
      </c>
      <c r="P225" s="318"/>
      <c r="Q225" s="319"/>
    </row>
    <row r="226" spans="1:17" s="159" customFormat="1" ht="78.75" customHeight="1" thickBot="1" x14ac:dyDescent="0.3">
      <c r="A226" s="200"/>
      <c r="B226" s="121"/>
      <c r="C226" s="122"/>
      <c r="D226" s="122"/>
      <c r="E226" s="122"/>
      <c r="F226" s="122"/>
      <c r="G226" s="30"/>
      <c r="H226" s="320" t="s">
        <v>21</v>
      </c>
      <c r="I226" s="314" t="s">
        <v>107</v>
      </c>
      <c r="J226" s="321" t="s">
        <v>23</v>
      </c>
      <c r="K226" s="237">
        <v>0.01</v>
      </c>
      <c r="L226" s="237">
        <v>0.01</v>
      </c>
      <c r="M226" s="322">
        <v>0</v>
      </c>
      <c r="N226" s="323"/>
      <c r="O226" s="324"/>
      <c r="P226" s="318"/>
      <c r="Q226" s="319"/>
    </row>
    <row r="227" spans="1:17" s="159" customFormat="1" ht="63" customHeight="1" thickBot="1" x14ac:dyDescent="0.3">
      <c r="A227" s="200"/>
      <c r="B227" s="121"/>
      <c r="C227" s="122"/>
      <c r="D227" s="122"/>
      <c r="E227" s="122"/>
      <c r="F227" s="122"/>
      <c r="G227" s="30"/>
      <c r="H227" s="320" t="s">
        <v>21</v>
      </c>
      <c r="I227" s="314" t="s">
        <v>108</v>
      </c>
      <c r="J227" s="321" t="s">
        <v>23</v>
      </c>
      <c r="K227" s="237">
        <v>95</v>
      </c>
      <c r="L227" s="237">
        <v>100</v>
      </c>
      <c r="M227" s="322">
        <f>IF(L227/K227*100&gt;100,100,L227/K227*100)</f>
        <v>100</v>
      </c>
      <c r="N227" s="325"/>
      <c r="O227" s="324"/>
      <c r="P227" s="318"/>
      <c r="Q227" s="319"/>
    </row>
    <row r="228" spans="1:17" s="159" customFormat="1" ht="32.25" customHeight="1" thickBot="1" x14ac:dyDescent="0.3">
      <c r="A228" s="352"/>
      <c r="B228" s="128"/>
      <c r="C228" s="129"/>
      <c r="D228" s="129"/>
      <c r="E228" s="129"/>
      <c r="F228" s="129"/>
      <c r="G228" s="40"/>
      <c r="H228" s="326" t="s">
        <v>27</v>
      </c>
      <c r="I228" s="307" t="s">
        <v>109</v>
      </c>
      <c r="J228" s="327" t="s">
        <v>110</v>
      </c>
      <c r="K228" s="358">
        <v>9709</v>
      </c>
      <c r="L228" s="358">
        <v>9708</v>
      </c>
      <c r="M228" s="328">
        <f>IF(L228/K228*100&gt;100,100,L228/K228*100)</f>
        <v>99.989700278092485</v>
      </c>
      <c r="N228" s="328">
        <f>M228</f>
        <v>99.989700278092485</v>
      </c>
      <c r="O228" s="329"/>
      <c r="P228" s="318"/>
      <c r="Q228" s="322"/>
    </row>
    <row r="230" spans="1:17" ht="15.75" x14ac:dyDescent="0.25">
      <c r="B230" s="156" t="s">
        <v>137</v>
      </c>
      <c r="C230" s="179"/>
      <c r="D230" s="180"/>
      <c r="E230" s="180"/>
      <c r="F230" s="180"/>
      <c r="G230" s="179"/>
      <c r="H230" s="179"/>
      <c r="I230" s="179"/>
      <c r="J230" s="156"/>
    </row>
    <row r="232" spans="1:17" ht="18.75" x14ac:dyDescent="0.3">
      <c r="B232" s="446" t="s">
        <v>142</v>
      </c>
    </row>
  </sheetData>
  <autoFilter ref="A3:Q228">
    <filterColumn colId="12">
      <filters>
        <filter val="100,0"/>
        <filter val="70,2"/>
        <filter val="83,0"/>
        <filter val="84,5"/>
        <filter val="9"/>
        <filter val="95,0"/>
        <filter val="97,5"/>
      </filters>
    </filterColumn>
  </autoFilter>
  <mergeCells count="452">
    <mergeCell ref="N221:N223"/>
    <mergeCell ref="O221:O224"/>
    <mergeCell ref="B225:B228"/>
    <mergeCell ref="C225:C228"/>
    <mergeCell ref="D225:D228"/>
    <mergeCell ref="E225:E228"/>
    <mergeCell ref="F225:F228"/>
    <mergeCell ref="G225:G228"/>
    <mergeCell ref="N225:N227"/>
    <mergeCell ref="O225:O228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192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228"/>
    <mergeCell ref="B5:B8"/>
    <mergeCell ref="C5:C8"/>
    <mergeCell ref="D5:D8"/>
    <mergeCell ref="E5:E8"/>
    <mergeCell ref="F5:F8"/>
    <mergeCell ref="G5:G8"/>
    <mergeCell ref="N5:N7"/>
  </mergeCells>
  <pageMargins left="0.70866141732283472" right="0.70866141732283472" top="0.3" bottom="0.35" header="0.18" footer="0.17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U337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 customWidth="1"/>
    <col min="2" max="2" width="22" style="3" customWidth="1"/>
    <col min="3" max="3" width="32.85546875" style="3" customWidth="1"/>
    <col min="4" max="6" width="8.5703125" hidden="1" customWidth="1"/>
    <col min="7" max="7" width="8.57031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17" ht="220.5" x14ac:dyDescent="0.25">
      <c r="A3" s="45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17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17" s="27" customFormat="1" ht="63.75" customHeight="1" thickBot="1" x14ac:dyDescent="0.3">
      <c r="A5" s="371" t="s">
        <v>215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f>[1]НОО!J9</f>
        <v>100</v>
      </c>
      <c r="M5" s="195">
        <f>IF(L5/K5*100&gt;100,100,L5/K5*100)</f>
        <v>100</v>
      </c>
      <c r="N5" s="196">
        <f>(M5+M6+M7)/3</f>
        <v>98</v>
      </c>
      <c r="O5" s="197">
        <f>(N5+N8)/2</f>
        <v>99</v>
      </c>
      <c r="P5" s="198" t="s">
        <v>24</v>
      </c>
      <c r="Q5" s="199"/>
    </row>
    <row r="6" spans="1:17" s="27" customFormat="1" ht="63.75" thickBot="1" x14ac:dyDescent="0.3">
      <c r="A6" s="372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95</v>
      </c>
      <c r="L6" s="195">
        <v>89.3</v>
      </c>
      <c r="M6" s="195">
        <f t="shared" ref="M6:M12" si="0">IF(L6/K6*100&gt;100,100,L6/K6*100)</f>
        <v>94</v>
      </c>
      <c r="N6" s="204"/>
      <c r="O6" s="205"/>
      <c r="P6" s="206"/>
      <c r="Q6" s="199"/>
    </row>
    <row r="7" spans="1:17" s="27" customFormat="1" ht="110.25" x14ac:dyDescent="0.25">
      <c r="A7" s="372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f>[1]НОО!I15</f>
        <v>100</v>
      </c>
      <c r="L7" s="203">
        <f>[1]НОО!J15</f>
        <v>100</v>
      </c>
      <c r="M7" s="195">
        <f t="shared" si="0"/>
        <v>100</v>
      </c>
      <c r="N7" s="207"/>
      <c r="O7" s="205"/>
      <c r="P7" s="206"/>
      <c r="Q7" s="199"/>
    </row>
    <row r="8" spans="1:17" s="27" customFormat="1" ht="32.25" thickBot="1" x14ac:dyDescent="0.3">
      <c r="A8" s="372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211">
        <v>22</v>
      </c>
      <c r="L8" s="211">
        <v>22</v>
      </c>
      <c r="M8" s="195">
        <f t="shared" si="0"/>
        <v>100</v>
      </c>
      <c r="N8" s="212">
        <f>M8</f>
        <v>100</v>
      </c>
      <c r="O8" s="213"/>
      <c r="P8" s="206"/>
      <c r="Q8" s="214"/>
    </row>
    <row r="9" spans="1:17" s="27" customFormat="1" ht="63.75" hidden="1" customHeight="1" thickBot="1" x14ac:dyDescent="0.3">
      <c r="A9" s="372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191" t="s">
        <v>21</v>
      </c>
      <c r="I9" s="191" t="s">
        <v>22</v>
      </c>
      <c r="J9" s="192" t="s">
        <v>23</v>
      </c>
      <c r="K9" s="272"/>
      <c r="L9" s="273"/>
      <c r="M9" s="214" t="e">
        <f t="shared" si="0"/>
        <v>#DIV/0!</v>
      </c>
      <c r="N9" s="274" t="e">
        <f>(M9+M10+M11)/3</f>
        <v>#DIV/0!</v>
      </c>
      <c r="O9" s="275" t="e">
        <f>(N9+N12)/2</f>
        <v>#DIV/0!</v>
      </c>
      <c r="P9" s="206"/>
      <c r="Q9" s="199"/>
    </row>
    <row r="10" spans="1:17" s="27" customFormat="1" ht="63.75" hidden="1" customHeight="1" thickBot="1" x14ac:dyDescent="0.3">
      <c r="A10" s="372"/>
      <c r="B10" s="58"/>
      <c r="C10" s="30"/>
      <c r="D10" s="30"/>
      <c r="E10" s="30"/>
      <c r="F10" s="30"/>
      <c r="G10" s="30"/>
      <c r="H10" s="201" t="s">
        <v>21</v>
      </c>
      <c r="I10" s="191" t="s">
        <v>25</v>
      </c>
      <c r="J10" s="202" t="s">
        <v>23</v>
      </c>
      <c r="K10" s="276"/>
      <c r="L10" s="214"/>
      <c r="M10" s="214" t="e">
        <f t="shared" si="0"/>
        <v>#DIV/0!</v>
      </c>
      <c r="N10" s="353"/>
      <c r="O10" s="354"/>
      <c r="P10" s="206"/>
      <c r="Q10" s="199"/>
    </row>
    <row r="11" spans="1:17" s="27" customFormat="1" ht="111" hidden="1" customHeight="1" x14ac:dyDescent="0.25">
      <c r="A11" s="372"/>
      <c r="B11" s="58"/>
      <c r="C11" s="30"/>
      <c r="D11" s="30"/>
      <c r="E11" s="30"/>
      <c r="F11" s="30"/>
      <c r="G11" s="30"/>
      <c r="H11" s="201" t="s">
        <v>21</v>
      </c>
      <c r="I11" s="191" t="s">
        <v>26</v>
      </c>
      <c r="J11" s="202" t="s">
        <v>23</v>
      </c>
      <c r="K11" s="276"/>
      <c r="L11" s="276"/>
      <c r="M11" s="214" t="e">
        <f t="shared" si="0"/>
        <v>#DIV/0!</v>
      </c>
      <c r="N11" s="355"/>
      <c r="O11" s="354"/>
      <c r="P11" s="206"/>
      <c r="Q11" s="199"/>
    </row>
    <row r="12" spans="1:17" s="27" customFormat="1" ht="32.25" hidden="1" customHeight="1" thickBot="1" x14ac:dyDescent="0.3">
      <c r="A12" s="372"/>
      <c r="B12" s="66"/>
      <c r="C12" s="40"/>
      <c r="D12" s="40"/>
      <c r="E12" s="40"/>
      <c r="F12" s="40"/>
      <c r="G12" s="40"/>
      <c r="H12" s="208" t="s">
        <v>27</v>
      </c>
      <c r="I12" s="209" t="s">
        <v>28</v>
      </c>
      <c r="J12" s="210" t="s">
        <v>29</v>
      </c>
      <c r="K12" s="280"/>
      <c r="L12" s="356"/>
      <c r="M12" s="214" t="e">
        <f t="shared" si="0"/>
        <v>#DIV/0!</v>
      </c>
      <c r="N12" s="282" t="e">
        <f>M12</f>
        <v>#DIV/0!</v>
      </c>
      <c r="O12" s="357"/>
      <c r="P12" s="206"/>
      <c r="Q12" s="214"/>
    </row>
    <row r="13" spans="1:17" customFormat="1" ht="63.75" hidden="1" customHeight="1" thickBot="1" x14ac:dyDescent="0.3">
      <c r="A13" s="372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361" t="s">
        <v>22</v>
      </c>
      <c r="J13" s="218" t="s">
        <v>23</v>
      </c>
      <c r="K13" s="53"/>
      <c r="L13" s="219"/>
      <c r="M13" s="219" t="e">
        <f>IF(K13/L13*100&gt;100,100,K13/L13*100)</f>
        <v>#DIV/0!</v>
      </c>
      <c r="N13" s="196" t="e">
        <f>(M13+M14+M15)/3</f>
        <v>#DIV/0!</v>
      </c>
      <c r="O13" s="55"/>
      <c r="P13" s="220"/>
      <c r="Q13" s="221"/>
    </row>
    <row r="14" spans="1:17" customFormat="1" ht="63.75" hidden="1" customHeight="1" thickBot="1" x14ac:dyDescent="0.3">
      <c r="A14" s="372"/>
      <c r="B14" s="74"/>
      <c r="C14" s="30"/>
      <c r="D14" s="30"/>
      <c r="E14" s="30"/>
      <c r="F14" s="30"/>
      <c r="G14" s="30"/>
      <c r="H14" s="222" t="s">
        <v>21</v>
      </c>
      <c r="I14" s="361" t="s">
        <v>25</v>
      </c>
      <c r="J14" s="223" t="s">
        <v>23</v>
      </c>
      <c r="K14" s="61"/>
      <c r="L14" s="224"/>
      <c r="M14" s="224" t="e">
        <f>IF(L14/K14*100&gt;100,100,L14/K14*100)</f>
        <v>#DIV/0!</v>
      </c>
      <c r="N14" s="225"/>
      <c r="O14" s="226"/>
      <c r="P14" s="220"/>
      <c r="Q14" s="221"/>
    </row>
    <row r="15" spans="1:17" customFormat="1" ht="111" hidden="1" customHeight="1" x14ac:dyDescent="0.25">
      <c r="A15" s="372"/>
      <c r="B15" s="74"/>
      <c r="C15" s="30"/>
      <c r="D15" s="30"/>
      <c r="E15" s="30"/>
      <c r="F15" s="30"/>
      <c r="G15" s="30"/>
      <c r="H15" s="222" t="s">
        <v>21</v>
      </c>
      <c r="I15" s="361" t="s">
        <v>26</v>
      </c>
      <c r="J15" s="223" t="s">
        <v>23</v>
      </c>
      <c r="K15" s="61"/>
      <c r="L15" s="61"/>
      <c r="M15" s="224" t="e">
        <f>IF(L15/K15*100&gt;100,100,L15/K15*100)</f>
        <v>#DIV/0!</v>
      </c>
      <c r="N15" s="227"/>
      <c r="O15" s="226"/>
      <c r="P15" s="220"/>
      <c r="Q15" s="221"/>
    </row>
    <row r="16" spans="1:17" customFormat="1" ht="32.25" hidden="1" customHeight="1" thickBot="1" x14ac:dyDescent="0.3">
      <c r="A16" s="372"/>
      <c r="B16" s="75"/>
      <c r="C16" s="40"/>
      <c r="D16" s="40"/>
      <c r="E16" s="40"/>
      <c r="F16" s="40"/>
      <c r="G16" s="40"/>
      <c r="H16" s="228" t="s">
        <v>27</v>
      </c>
      <c r="I16" s="362" t="s">
        <v>28</v>
      </c>
      <c r="J16" s="229" t="s">
        <v>29</v>
      </c>
      <c r="K16" s="230"/>
      <c r="L16" s="231"/>
      <c r="M16" s="232" t="e">
        <f>IF(L16/K16*100&gt;100,100,L16/K16*100)</f>
        <v>#DIV/0!</v>
      </c>
      <c r="N16" s="232" t="e">
        <f>M16</f>
        <v>#DIV/0!</v>
      </c>
      <c r="O16" s="233"/>
      <c r="P16" s="220"/>
      <c r="Q16" s="224"/>
    </row>
    <row r="17" spans="1:17" customFormat="1" ht="63.75" hidden="1" customHeight="1" thickBot="1" x14ac:dyDescent="0.3">
      <c r="A17" s="372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216" t="s">
        <v>21</v>
      </c>
      <c r="I17" s="361" t="s">
        <v>22</v>
      </c>
      <c r="J17" s="218" t="s">
        <v>23</v>
      </c>
      <c r="K17" s="53"/>
      <c r="L17" s="219"/>
      <c r="M17" s="219" t="e">
        <f>IF(K17/L17*100&gt;100,100,K17/L17*100)</f>
        <v>#DIV/0!</v>
      </c>
      <c r="N17" s="196" t="e">
        <f>(M17+M18+M19)/3</f>
        <v>#DIV/0!</v>
      </c>
      <c r="O17" s="55" t="e">
        <f>(N17+N20)/2</f>
        <v>#DIV/0!</v>
      </c>
      <c r="P17" s="220"/>
      <c r="Q17" s="221"/>
    </row>
    <row r="18" spans="1:17" customFormat="1" ht="63.75" hidden="1" customHeight="1" thickBot="1" x14ac:dyDescent="0.3">
      <c r="A18" s="372"/>
      <c r="B18" s="58"/>
      <c r="C18" s="30"/>
      <c r="D18" s="30"/>
      <c r="E18" s="30"/>
      <c r="F18" s="30"/>
      <c r="G18" s="30"/>
      <c r="H18" s="222" t="s">
        <v>21</v>
      </c>
      <c r="I18" s="361" t="s">
        <v>25</v>
      </c>
      <c r="J18" s="223" t="s">
        <v>23</v>
      </c>
      <c r="K18" s="61"/>
      <c r="L18" s="224"/>
      <c r="M18" s="224" t="e">
        <f>IF(L18/K18*100&gt;100,100,L18/K18*100)</f>
        <v>#DIV/0!</v>
      </c>
      <c r="N18" s="225"/>
      <c r="O18" s="226"/>
      <c r="P18" s="220"/>
      <c r="Q18" s="221"/>
    </row>
    <row r="19" spans="1:17" customFormat="1" ht="111" hidden="1" customHeight="1" x14ac:dyDescent="0.25">
      <c r="A19" s="372"/>
      <c r="B19" s="58"/>
      <c r="C19" s="30"/>
      <c r="D19" s="30"/>
      <c r="E19" s="30"/>
      <c r="F19" s="30"/>
      <c r="G19" s="30"/>
      <c r="H19" s="222" t="s">
        <v>21</v>
      </c>
      <c r="I19" s="361" t="s">
        <v>26</v>
      </c>
      <c r="J19" s="223" t="s">
        <v>23</v>
      </c>
      <c r="K19" s="61"/>
      <c r="L19" s="61"/>
      <c r="M19" s="224" t="e">
        <f>IF(L19/K19*100&gt;100,100,L19/K19*100)</f>
        <v>#DIV/0!</v>
      </c>
      <c r="N19" s="227"/>
      <c r="O19" s="226"/>
      <c r="P19" s="220"/>
      <c r="Q19" s="221"/>
    </row>
    <row r="20" spans="1:17" customFormat="1" ht="32.25" hidden="1" customHeight="1" thickBot="1" x14ac:dyDescent="0.3">
      <c r="A20" s="372"/>
      <c r="B20" s="66"/>
      <c r="C20" s="40"/>
      <c r="D20" s="40"/>
      <c r="E20" s="40"/>
      <c r="F20" s="40"/>
      <c r="G20" s="40"/>
      <c r="H20" s="228" t="s">
        <v>27</v>
      </c>
      <c r="I20" s="362" t="s">
        <v>28</v>
      </c>
      <c r="J20" s="229" t="s">
        <v>29</v>
      </c>
      <c r="K20" s="230"/>
      <c r="L20" s="231"/>
      <c r="M20" s="232" t="e">
        <f>IF(L20/K20*100&gt;100,100,L20/K20*100)</f>
        <v>#DIV/0!</v>
      </c>
      <c r="N20" s="232" t="e">
        <f>M20</f>
        <v>#DIV/0!</v>
      </c>
      <c r="O20" s="233"/>
      <c r="P20" s="220"/>
      <c r="Q20" s="224"/>
    </row>
    <row r="21" spans="1:17" customFormat="1" ht="63.75" hidden="1" customHeight="1" thickBot="1" x14ac:dyDescent="0.3">
      <c r="A21" s="372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16" t="s">
        <v>21</v>
      </c>
      <c r="I21" s="361" t="s">
        <v>22</v>
      </c>
      <c r="J21" s="218" t="s">
        <v>23</v>
      </c>
      <c r="K21" s="53"/>
      <c r="L21" s="219"/>
      <c r="M21" s="219" t="e">
        <f>IF(K21/L21*100&gt;100,100,K21/L21*100)</f>
        <v>#DIV/0!</v>
      </c>
      <c r="N21" s="196" t="e">
        <f>(M21+M22+M23)/3</f>
        <v>#DIV/0!</v>
      </c>
      <c r="O21" s="55" t="e">
        <f>(N21+N24)/2</f>
        <v>#DIV/0!</v>
      </c>
      <c r="P21" s="220"/>
      <c r="Q21" s="221"/>
    </row>
    <row r="22" spans="1:17" customFormat="1" ht="63.75" hidden="1" customHeight="1" thickBot="1" x14ac:dyDescent="0.3">
      <c r="A22" s="372"/>
      <c r="B22" s="58"/>
      <c r="C22" s="30"/>
      <c r="D22" s="30"/>
      <c r="E22" s="30"/>
      <c r="F22" s="30"/>
      <c r="G22" s="30"/>
      <c r="H22" s="222" t="s">
        <v>21</v>
      </c>
      <c r="I22" s="361" t="s">
        <v>25</v>
      </c>
      <c r="J22" s="223" t="s">
        <v>23</v>
      </c>
      <c r="K22" s="61"/>
      <c r="L22" s="224"/>
      <c r="M22" s="224" t="e">
        <f>IF(L22/K22*100&gt;100,100,L22/K22*100)</f>
        <v>#DIV/0!</v>
      </c>
      <c r="N22" s="225"/>
      <c r="O22" s="226"/>
      <c r="P22" s="220"/>
      <c r="Q22" s="221"/>
    </row>
    <row r="23" spans="1:17" customFormat="1" ht="111" hidden="1" customHeight="1" x14ac:dyDescent="0.25">
      <c r="A23" s="372"/>
      <c r="B23" s="58"/>
      <c r="C23" s="30"/>
      <c r="D23" s="30"/>
      <c r="E23" s="30"/>
      <c r="F23" s="30"/>
      <c r="G23" s="30"/>
      <c r="H23" s="222" t="s">
        <v>21</v>
      </c>
      <c r="I23" s="361" t="s">
        <v>26</v>
      </c>
      <c r="J23" s="223" t="s">
        <v>23</v>
      </c>
      <c r="K23" s="61"/>
      <c r="L23" s="61"/>
      <c r="M23" s="224" t="e">
        <f>IF(L23/K23*100&gt;100,100,L23/K23*100)</f>
        <v>#DIV/0!</v>
      </c>
      <c r="N23" s="227"/>
      <c r="O23" s="226"/>
      <c r="P23" s="220"/>
      <c r="Q23" s="221"/>
    </row>
    <row r="24" spans="1:17" customFormat="1" ht="32.25" hidden="1" customHeight="1" thickBot="1" x14ac:dyDescent="0.3">
      <c r="A24" s="372"/>
      <c r="B24" s="66"/>
      <c r="C24" s="40"/>
      <c r="D24" s="40"/>
      <c r="E24" s="40"/>
      <c r="F24" s="40"/>
      <c r="G24" s="40"/>
      <c r="H24" s="228" t="s">
        <v>27</v>
      </c>
      <c r="I24" s="362" t="s">
        <v>28</v>
      </c>
      <c r="J24" s="229" t="s">
        <v>29</v>
      </c>
      <c r="K24" s="230"/>
      <c r="L24" s="231"/>
      <c r="M24" s="232" t="e">
        <f>IF(L24/K24*100&gt;100,100,L24/K24*100)</f>
        <v>#DIV/0!</v>
      </c>
      <c r="N24" s="232" t="e">
        <f>M24</f>
        <v>#DIV/0!</v>
      </c>
      <c r="O24" s="233"/>
      <c r="P24" s="220"/>
      <c r="Q24" s="224"/>
    </row>
    <row r="25" spans="1:17" customFormat="1" ht="63.75" hidden="1" customHeight="1" thickBot="1" x14ac:dyDescent="0.3">
      <c r="A25" s="372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361" t="s">
        <v>22</v>
      </c>
      <c r="J25" s="218" t="s">
        <v>23</v>
      </c>
      <c r="K25" s="53"/>
      <c r="L25" s="219"/>
      <c r="M25" s="219" t="e">
        <f>IF(K25/L25*100&gt;100,100,K25/L25*100)</f>
        <v>#DIV/0!</v>
      </c>
      <c r="N25" s="196" t="e">
        <f>(M25+M26+M27)/3</f>
        <v>#DIV/0!</v>
      </c>
      <c r="O25" s="55" t="e">
        <f>(N25+N28)/2</f>
        <v>#DIV/0!</v>
      </c>
      <c r="P25" s="220"/>
      <c r="Q25" s="221"/>
    </row>
    <row r="26" spans="1:17" customFormat="1" ht="63.75" hidden="1" customHeight="1" thickBot="1" x14ac:dyDescent="0.3">
      <c r="A26" s="372"/>
      <c r="B26" s="74"/>
      <c r="C26" s="30"/>
      <c r="D26" s="30"/>
      <c r="E26" s="30"/>
      <c r="F26" s="30"/>
      <c r="G26" s="30"/>
      <c r="H26" s="222" t="s">
        <v>21</v>
      </c>
      <c r="I26" s="361" t="s">
        <v>25</v>
      </c>
      <c r="J26" s="223" t="s">
        <v>23</v>
      </c>
      <c r="K26" s="61"/>
      <c r="L26" s="224"/>
      <c r="M26" s="224" t="e">
        <f>IF(L26/K26*100&gt;100,100,L26/K26*100)</f>
        <v>#DIV/0!</v>
      </c>
      <c r="N26" s="225"/>
      <c r="O26" s="226"/>
      <c r="P26" s="220"/>
      <c r="Q26" s="221"/>
    </row>
    <row r="27" spans="1:17" customFormat="1" ht="111" hidden="1" customHeight="1" x14ac:dyDescent="0.25">
      <c r="A27" s="372"/>
      <c r="B27" s="74"/>
      <c r="C27" s="30"/>
      <c r="D27" s="30"/>
      <c r="E27" s="30"/>
      <c r="F27" s="30"/>
      <c r="G27" s="30"/>
      <c r="H27" s="222" t="s">
        <v>21</v>
      </c>
      <c r="I27" s="361" t="s">
        <v>26</v>
      </c>
      <c r="J27" s="223" t="s">
        <v>23</v>
      </c>
      <c r="K27" s="61"/>
      <c r="L27" s="61"/>
      <c r="M27" s="224" t="e">
        <f>IF(L27/K27*100&gt;100,100,L27/K27*100)</f>
        <v>#DIV/0!</v>
      </c>
      <c r="N27" s="227"/>
      <c r="O27" s="226"/>
      <c r="P27" s="220"/>
      <c r="Q27" s="221"/>
    </row>
    <row r="28" spans="1:17" customFormat="1" ht="32.25" hidden="1" customHeight="1" thickBot="1" x14ac:dyDescent="0.3">
      <c r="A28" s="372"/>
      <c r="B28" s="75"/>
      <c r="C28" s="40"/>
      <c r="D28" s="40"/>
      <c r="E28" s="40"/>
      <c r="F28" s="40"/>
      <c r="G28" s="40"/>
      <c r="H28" s="228" t="s">
        <v>27</v>
      </c>
      <c r="I28" s="362" t="s">
        <v>28</v>
      </c>
      <c r="J28" s="229" t="s">
        <v>29</v>
      </c>
      <c r="K28" s="230"/>
      <c r="L28" s="231"/>
      <c r="M28" s="232" t="e">
        <f>IF(L28/K28*100&gt;100,100,L28/K28*100)</f>
        <v>#DIV/0!</v>
      </c>
      <c r="N28" s="232" t="e">
        <f>M28</f>
        <v>#DIV/0!</v>
      </c>
      <c r="O28" s="233"/>
      <c r="P28" s="220"/>
      <c r="Q28" s="224"/>
    </row>
    <row r="29" spans="1:17" customFormat="1" ht="63.75" hidden="1" customHeight="1" thickBot="1" x14ac:dyDescent="0.3">
      <c r="A29" s="372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361" t="s">
        <v>22</v>
      </c>
      <c r="J29" s="218" t="s">
        <v>23</v>
      </c>
      <c r="K29" s="53"/>
      <c r="L29" s="219"/>
      <c r="M29" s="219" t="e">
        <f>IF(K29/L29*100&gt;100,100,K29/L29*100)</f>
        <v>#DIV/0!</v>
      </c>
      <c r="N29" s="196" t="e">
        <f>(M29+M30+M31)/3</f>
        <v>#DIV/0!</v>
      </c>
      <c r="O29" s="55" t="e">
        <f>(N29+N32)/2</f>
        <v>#DIV/0!</v>
      </c>
      <c r="P29" s="220"/>
      <c r="Q29" s="221"/>
    </row>
    <row r="30" spans="1:17" customFormat="1" ht="63.75" hidden="1" customHeight="1" thickBot="1" x14ac:dyDescent="0.3">
      <c r="A30" s="372"/>
      <c r="B30" s="74"/>
      <c r="C30" s="30"/>
      <c r="D30" s="30"/>
      <c r="E30" s="30"/>
      <c r="F30" s="30"/>
      <c r="G30" s="30"/>
      <c r="H30" s="222" t="s">
        <v>21</v>
      </c>
      <c r="I30" s="361" t="s">
        <v>25</v>
      </c>
      <c r="J30" s="223" t="s">
        <v>23</v>
      </c>
      <c r="K30" s="61"/>
      <c r="L30" s="224"/>
      <c r="M30" s="224" t="e">
        <f>IF(L30/K30*100&gt;100,100,L30/K30*100)</f>
        <v>#DIV/0!</v>
      </c>
      <c r="N30" s="225"/>
      <c r="O30" s="226"/>
      <c r="P30" s="220"/>
      <c r="Q30" s="221"/>
    </row>
    <row r="31" spans="1:17" customFormat="1" ht="111" hidden="1" customHeight="1" x14ac:dyDescent="0.25">
      <c r="A31" s="372"/>
      <c r="B31" s="74"/>
      <c r="C31" s="30"/>
      <c r="D31" s="30"/>
      <c r="E31" s="30"/>
      <c r="F31" s="30"/>
      <c r="G31" s="30"/>
      <c r="H31" s="222" t="s">
        <v>21</v>
      </c>
      <c r="I31" s="361" t="s">
        <v>26</v>
      </c>
      <c r="J31" s="223" t="s">
        <v>23</v>
      </c>
      <c r="K31" s="61"/>
      <c r="L31" s="61"/>
      <c r="M31" s="224" t="e">
        <f>IF(L31/K31*100&gt;100,100,L31/K31*100)</f>
        <v>#DIV/0!</v>
      </c>
      <c r="N31" s="227"/>
      <c r="O31" s="226"/>
      <c r="P31" s="220"/>
      <c r="Q31" s="221"/>
    </row>
    <row r="32" spans="1:17" customFormat="1" ht="32.25" hidden="1" customHeight="1" thickBot="1" x14ac:dyDescent="0.3">
      <c r="A32" s="372"/>
      <c r="B32" s="75"/>
      <c r="C32" s="40"/>
      <c r="D32" s="40"/>
      <c r="E32" s="40"/>
      <c r="F32" s="40"/>
      <c r="G32" s="40"/>
      <c r="H32" s="228" t="s">
        <v>27</v>
      </c>
      <c r="I32" s="362" t="s">
        <v>28</v>
      </c>
      <c r="J32" s="229" t="s">
        <v>29</v>
      </c>
      <c r="K32" s="230"/>
      <c r="L32" s="231"/>
      <c r="M32" s="232" t="e">
        <f>IF(L32/K32*100&gt;100,100,L32/K32*100)</f>
        <v>#DIV/0!</v>
      </c>
      <c r="N32" s="232" t="e">
        <f>M32</f>
        <v>#DIV/0!</v>
      </c>
      <c r="O32" s="233"/>
      <c r="P32" s="220"/>
      <c r="Q32" s="224"/>
    </row>
    <row r="33" spans="1:17" customFormat="1" ht="63.75" hidden="1" customHeight="1" thickBot="1" x14ac:dyDescent="0.3">
      <c r="A33" s="372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361" t="s">
        <v>22</v>
      </c>
      <c r="J33" s="218" t="s">
        <v>23</v>
      </c>
      <c r="K33" s="53"/>
      <c r="L33" s="219"/>
      <c r="M33" s="219" t="e">
        <f>IF(K33/L33*100&gt;100,100,K33/L33*100)</f>
        <v>#DIV/0!</v>
      </c>
      <c r="N33" s="196" t="e">
        <f>(M33+M34+M35)/3</f>
        <v>#DIV/0!</v>
      </c>
      <c r="O33" s="55" t="e">
        <f>(N33+N36)/2</f>
        <v>#DIV/0!</v>
      </c>
      <c r="P33" s="220"/>
      <c r="Q33" s="221"/>
    </row>
    <row r="34" spans="1:17" customFormat="1" ht="63.75" hidden="1" customHeight="1" thickBot="1" x14ac:dyDescent="0.3">
      <c r="A34" s="372"/>
      <c r="B34" s="74"/>
      <c r="C34" s="30"/>
      <c r="D34" s="30"/>
      <c r="E34" s="30"/>
      <c r="F34" s="30"/>
      <c r="G34" s="30"/>
      <c r="H34" s="222" t="s">
        <v>21</v>
      </c>
      <c r="I34" s="361" t="s">
        <v>25</v>
      </c>
      <c r="J34" s="223" t="s">
        <v>23</v>
      </c>
      <c r="K34" s="61"/>
      <c r="L34" s="224"/>
      <c r="M34" s="224" t="e">
        <f>IF(L34/K34*100&gt;100,100,L34/K34*100)</f>
        <v>#DIV/0!</v>
      </c>
      <c r="N34" s="225"/>
      <c r="O34" s="226"/>
      <c r="P34" s="220"/>
      <c r="Q34" s="221"/>
    </row>
    <row r="35" spans="1:17" customFormat="1" ht="111" hidden="1" customHeight="1" x14ac:dyDescent="0.25">
      <c r="A35" s="372"/>
      <c r="B35" s="74"/>
      <c r="C35" s="30"/>
      <c r="D35" s="30"/>
      <c r="E35" s="30"/>
      <c r="F35" s="30"/>
      <c r="G35" s="30"/>
      <c r="H35" s="222" t="s">
        <v>21</v>
      </c>
      <c r="I35" s="361" t="s">
        <v>26</v>
      </c>
      <c r="J35" s="223" t="s">
        <v>23</v>
      </c>
      <c r="K35" s="61"/>
      <c r="L35" s="61"/>
      <c r="M35" s="224" t="e">
        <f>IF(L35/K35*100&gt;100,100,L35/K35*100)</f>
        <v>#DIV/0!</v>
      </c>
      <c r="N35" s="227"/>
      <c r="O35" s="226"/>
      <c r="P35" s="220"/>
      <c r="Q35" s="221"/>
    </row>
    <row r="36" spans="1:17" customFormat="1" ht="32.25" hidden="1" customHeight="1" thickBot="1" x14ac:dyDescent="0.3">
      <c r="A36" s="372"/>
      <c r="B36" s="75"/>
      <c r="C36" s="40"/>
      <c r="D36" s="40"/>
      <c r="E36" s="40"/>
      <c r="F36" s="40"/>
      <c r="G36" s="40"/>
      <c r="H36" s="228" t="s">
        <v>27</v>
      </c>
      <c r="I36" s="362" t="s">
        <v>28</v>
      </c>
      <c r="J36" s="229" t="s">
        <v>29</v>
      </c>
      <c r="K36" s="230"/>
      <c r="L36" s="231"/>
      <c r="M36" s="232" t="e">
        <f>IF(L36/K36*100&gt;100,100,L36/K36*100)</f>
        <v>#DIV/0!</v>
      </c>
      <c r="N36" s="232" t="e">
        <f>M36</f>
        <v>#DIV/0!</v>
      </c>
      <c r="O36" s="233"/>
      <c r="P36" s="220"/>
      <c r="Q36" s="224"/>
    </row>
    <row r="37" spans="1:17" customFormat="1" ht="63.75" hidden="1" customHeight="1" thickBot="1" x14ac:dyDescent="0.3">
      <c r="A37" s="372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361" t="s">
        <v>22</v>
      </c>
      <c r="J37" s="218" t="s">
        <v>23</v>
      </c>
      <c r="K37" s="53"/>
      <c r="L37" s="219"/>
      <c r="M37" s="219" t="e">
        <f>IF(K37/L37*100&gt;100,100,K37/L37*100)</f>
        <v>#DIV/0!</v>
      </c>
      <c r="N37" s="196" t="e">
        <f>(M37+M38+M39)/3</f>
        <v>#DIV/0!</v>
      </c>
      <c r="O37" s="55" t="e">
        <f>(N37+N40)/2</f>
        <v>#DIV/0!</v>
      </c>
      <c r="P37" s="220"/>
      <c r="Q37" s="221"/>
    </row>
    <row r="38" spans="1:17" customFormat="1" ht="63.75" hidden="1" customHeight="1" thickBot="1" x14ac:dyDescent="0.3">
      <c r="A38" s="372"/>
      <c r="B38" s="74"/>
      <c r="C38" s="30"/>
      <c r="D38" s="30"/>
      <c r="E38" s="30"/>
      <c r="F38" s="30"/>
      <c r="G38" s="30"/>
      <c r="H38" s="222" t="s">
        <v>21</v>
      </c>
      <c r="I38" s="361" t="s">
        <v>25</v>
      </c>
      <c r="J38" s="223" t="s">
        <v>23</v>
      </c>
      <c r="K38" s="61"/>
      <c r="L38" s="224"/>
      <c r="M38" s="224" t="e">
        <f>IF(L38/K38*100&gt;100,100,L38/K38*100)</f>
        <v>#DIV/0!</v>
      </c>
      <c r="N38" s="225"/>
      <c r="O38" s="226"/>
      <c r="P38" s="220"/>
      <c r="Q38" s="221"/>
    </row>
    <row r="39" spans="1:17" customFormat="1" ht="111" hidden="1" customHeight="1" x14ac:dyDescent="0.25">
      <c r="A39" s="372"/>
      <c r="B39" s="74"/>
      <c r="C39" s="30"/>
      <c r="D39" s="30"/>
      <c r="E39" s="30"/>
      <c r="F39" s="30"/>
      <c r="G39" s="30"/>
      <c r="H39" s="222" t="s">
        <v>21</v>
      </c>
      <c r="I39" s="361" t="s">
        <v>26</v>
      </c>
      <c r="J39" s="223" t="s">
        <v>23</v>
      </c>
      <c r="K39" s="61"/>
      <c r="L39" s="61"/>
      <c r="M39" s="224" t="e">
        <f>IF(L39/K39*100&gt;100,100,L39/K39*100)</f>
        <v>#DIV/0!</v>
      </c>
      <c r="N39" s="227"/>
      <c r="O39" s="226"/>
      <c r="P39" s="220"/>
      <c r="Q39" s="221"/>
    </row>
    <row r="40" spans="1:17" customFormat="1" ht="32.25" hidden="1" customHeight="1" thickBot="1" x14ac:dyDescent="0.3">
      <c r="A40" s="372"/>
      <c r="B40" s="75"/>
      <c r="C40" s="40"/>
      <c r="D40" s="40"/>
      <c r="E40" s="40"/>
      <c r="F40" s="40"/>
      <c r="G40" s="40"/>
      <c r="H40" s="228" t="s">
        <v>27</v>
      </c>
      <c r="I40" s="362" t="s">
        <v>28</v>
      </c>
      <c r="J40" s="229" t="s">
        <v>29</v>
      </c>
      <c r="K40" s="230"/>
      <c r="L40" s="231"/>
      <c r="M40" s="232" t="e">
        <f>IF(L40/K40*100&gt;100,100,L40/K40*100)</f>
        <v>#DIV/0!</v>
      </c>
      <c r="N40" s="232" t="e">
        <f>M40</f>
        <v>#DIV/0!</v>
      </c>
      <c r="O40" s="233"/>
      <c r="P40" s="220"/>
      <c r="Q40" s="224"/>
    </row>
    <row r="41" spans="1:17" customFormat="1" ht="63.75" hidden="1" customHeight="1" thickBot="1" x14ac:dyDescent="0.3">
      <c r="A41" s="372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216" t="s">
        <v>21</v>
      </c>
      <c r="I41" s="361" t="s">
        <v>22</v>
      </c>
      <c r="J41" s="218" t="s">
        <v>23</v>
      </c>
      <c r="K41" s="53"/>
      <c r="L41" s="219"/>
      <c r="M41" s="219" t="e">
        <f>IF(K41/L41*100&gt;100,100,K41/L41*100)</f>
        <v>#DIV/0!</v>
      </c>
      <c r="N41" s="196" t="e">
        <f>(M41+M42+M43)/3</f>
        <v>#DIV/0!</v>
      </c>
      <c r="O41" s="55" t="e">
        <f>(N41+N44)/2</f>
        <v>#DIV/0!</v>
      </c>
      <c r="P41" s="220"/>
      <c r="Q41" s="221"/>
    </row>
    <row r="42" spans="1:17" customFormat="1" ht="63.75" hidden="1" customHeight="1" thickBot="1" x14ac:dyDescent="0.3">
      <c r="A42" s="372"/>
      <c r="B42" s="58"/>
      <c r="C42" s="30"/>
      <c r="D42" s="30"/>
      <c r="E42" s="30"/>
      <c r="F42" s="30"/>
      <c r="G42" s="30"/>
      <c r="H42" s="222" t="s">
        <v>21</v>
      </c>
      <c r="I42" s="361" t="s">
        <v>25</v>
      </c>
      <c r="J42" s="223" t="s">
        <v>23</v>
      </c>
      <c r="K42" s="61"/>
      <c r="L42" s="224"/>
      <c r="M42" s="224" t="e">
        <f>IF(L42/K42*100&gt;100,100,L42/K42*100)</f>
        <v>#DIV/0!</v>
      </c>
      <c r="N42" s="225"/>
      <c r="O42" s="226"/>
      <c r="P42" s="220"/>
      <c r="Q42" s="221"/>
    </row>
    <row r="43" spans="1:17" customFormat="1" ht="111" hidden="1" customHeight="1" x14ac:dyDescent="0.25">
      <c r="A43" s="372"/>
      <c r="B43" s="58"/>
      <c r="C43" s="30"/>
      <c r="D43" s="30"/>
      <c r="E43" s="30"/>
      <c r="F43" s="30"/>
      <c r="G43" s="30"/>
      <c r="H43" s="222" t="s">
        <v>21</v>
      </c>
      <c r="I43" s="361" t="s">
        <v>26</v>
      </c>
      <c r="J43" s="223" t="s">
        <v>23</v>
      </c>
      <c r="K43" s="61"/>
      <c r="L43" s="61"/>
      <c r="M43" s="224" t="e">
        <f>IF(L43/K43*100&gt;100,100,L43/K43*100)</f>
        <v>#DIV/0!</v>
      </c>
      <c r="N43" s="227"/>
      <c r="O43" s="226"/>
      <c r="P43" s="220"/>
      <c r="Q43" s="221"/>
    </row>
    <row r="44" spans="1:17" customFormat="1" ht="32.25" hidden="1" customHeight="1" thickBot="1" x14ac:dyDescent="0.3">
      <c r="A44" s="372"/>
      <c r="B44" s="66"/>
      <c r="C44" s="40"/>
      <c r="D44" s="40"/>
      <c r="E44" s="40"/>
      <c r="F44" s="40"/>
      <c r="G44" s="40"/>
      <c r="H44" s="228" t="s">
        <v>27</v>
      </c>
      <c r="I44" s="362" t="s">
        <v>28</v>
      </c>
      <c r="J44" s="229" t="s">
        <v>29</v>
      </c>
      <c r="K44" s="230"/>
      <c r="L44" s="231"/>
      <c r="M44" s="232" t="e">
        <f>IF(L44/K44*100&gt;100,100,L44/K44*100)</f>
        <v>#DIV/0!</v>
      </c>
      <c r="N44" s="232" t="e">
        <f>M44</f>
        <v>#DIV/0!</v>
      </c>
      <c r="O44" s="233"/>
      <c r="P44" s="220"/>
      <c r="Q44" s="224"/>
    </row>
    <row r="45" spans="1:17" customFormat="1" ht="63.75" hidden="1" customHeight="1" thickBot="1" x14ac:dyDescent="0.3">
      <c r="A45" s="372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216" t="s">
        <v>21</v>
      </c>
      <c r="I45" s="361" t="s">
        <v>22</v>
      </c>
      <c r="J45" s="218" t="s">
        <v>23</v>
      </c>
      <c r="K45" s="53"/>
      <c r="L45" s="219"/>
      <c r="M45" s="219" t="e">
        <f>IF(K45/L45*100&gt;100,100,K45/L45*100)</f>
        <v>#DIV/0!</v>
      </c>
      <c r="N45" s="196" t="e">
        <f>(M45+M46+M47)/3</f>
        <v>#DIV/0!</v>
      </c>
      <c r="O45" s="55" t="e">
        <f>(N45+N48)/2</f>
        <v>#DIV/0!</v>
      </c>
      <c r="P45" s="220"/>
      <c r="Q45" s="221"/>
    </row>
    <row r="46" spans="1:17" customFormat="1" ht="63.75" hidden="1" customHeight="1" thickBot="1" x14ac:dyDescent="0.3">
      <c r="A46" s="372"/>
      <c r="B46" s="58"/>
      <c r="C46" s="30"/>
      <c r="D46" s="30"/>
      <c r="E46" s="30"/>
      <c r="F46" s="30"/>
      <c r="G46" s="30"/>
      <c r="H46" s="222" t="s">
        <v>21</v>
      </c>
      <c r="I46" s="361" t="s">
        <v>25</v>
      </c>
      <c r="J46" s="223" t="s">
        <v>23</v>
      </c>
      <c r="K46" s="61"/>
      <c r="L46" s="224"/>
      <c r="M46" s="224" t="e">
        <f>IF(L46/K46*100&gt;100,100,L46/K46*100)</f>
        <v>#DIV/0!</v>
      </c>
      <c r="N46" s="225"/>
      <c r="O46" s="226"/>
      <c r="P46" s="220"/>
      <c r="Q46" s="221"/>
    </row>
    <row r="47" spans="1:17" customFormat="1" ht="111" hidden="1" customHeight="1" x14ac:dyDescent="0.25">
      <c r="A47" s="372"/>
      <c r="B47" s="58"/>
      <c r="C47" s="30"/>
      <c r="D47" s="30"/>
      <c r="E47" s="30"/>
      <c r="F47" s="30"/>
      <c r="G47" s="30"/>
      <c r="H47" s="222" t="s">
        <v>21</v>
      </c>
      <c r="I47" s="361" t="s">
        <v>26</v>
      </c>
      <c r="J47" s="223" t="s">
        <v>23</v>
      </c>
      <c r="K47" s="61"/>
      <c r="L47" s="61"/>
      <c r="M47" s="224" t="e">
        <f>IF(L47/K47*100&gt;100,100,L47/K47*100)</f>
        <v>#DIV/0!</v>
      </c>
      <c r="N47" s="227"/>
      <c r="O47" s="226"/>
      <c r="P47" s="220"/>
      <c r="Q47" s="221"/>
    </row>
    <row r="48" spans="1:17" customFormat="1" ht="32.25" hidden="1" customHeight="1" thickBot="1" x14ac:dyDescent="0.3">
      <c r="A48" s="372"/>
      <c r="B48" s="66"/>
      <c r="C48" s="40"/>
      <c r="D48" s="40"/>
      <c r="E48" s="40"/>
      <c r="F48" s="40"/>
      <c r="G48" s="40"/>
      <c r="H48" s="228" t="s">
        <v>27</v>
      </c>
      <c r="I48" s="362" t="s">
        <v>28</v>
      </c>
      <c r="J48" s="229" t="s">
        <v>29</v>
      </c>
      <c r="K48" s="230"/>
      <c r="L48" s="231"/>
      <c r="M48" s="232" t="e">
        <f>IF(L48/K48*100&gt;100,100,L48/K48*100)</f>
        <v>#DIV/0!</v>
      </c>
      <c r="N48" s="232" t="e">
        <f>M48</f>
        <v>#DIV/0!</v>
      </c>
      <c r="O48" s="233"/>
      <c r="P48" s="220"/>
      <c r="Q48" s="224"/>
    </row>
    <row r="49" spans="1:17" customFormat="1" ht="63.75" hidden="1" customHeight="1" thickBot="1" x14ac:dyDescent="0.3">
      <c r="A49" s="372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361" t="s">
        <v>22</v>
      </c>
      <c r="J49" s="218" t="s">
        <v>23</v>
      </c>
      <c r="K49" s="53"/>
      <c r="L49" s="219"/>
      <c r="M49" s="219" t="e">
        <f>IF(K49/L49*100&gt;100,100,K49/L49*100)</f>
        <v>#DIV/0!</v>
      </c>
      <c r="N49" s="196" t="e">
        <f>(M49+M50+M51)/3</f>
        <v>#DIV/0!</v>
      </c>
      <c r="O49" s="55" t="e">
        <f>(N49+N52)/2</f>
        <v>#DIV/0!</v>
      </c>
      <c r="P49" s="220"/>
      <c r="Q49" s="221"/>
    </row>
    <row r="50" spans="1:17" customFormat="1" ht="63.75" hidden="1" customHeight="1" thickBot="1" x14ac:dyDescent="0.3">
      <c r="A50" s="372"/>
      <c r="B50" s="74"/>
      <c r="C50" s="30"/>
      <c r="D50" s="30"/>
      <c r="E50" s="30"/>
      <c r="F50" s="30"/>
      <c r="G50" s="30"/>
      <c r="H50" s="222" t="s">
        <v>21</v>
      </c>
      <c r="I50" s="361" t="s">
        <v>25</v>
      </c>
      <c r="J50" s="223" t="s">
        <v>23</v>
      </c>
      <c r="K50" s="61"/>
      <c r="L50" s="224"/>
      <c r="M50" s="224" t="e">
        <f t="shared" ref="M50:M56" si="1">IF(L50/K50*100&gt;100,100,L50/K50*100)</f>
        <v>#DIV/0!</v>
      </c>
      <c r="N50" s="225"/>
      <c r="O50" s="226"/>
      <c r="P50" s="220"/>
      <c r="Q50" s="221"/>
    </row>
    <row r="51" spans="1:17" customFormat="1" ht="111" hidden="1" customHeight="1" x14ac:dyDescent="0.25">
      <c r="A51" s="372"/>
      <c r="B51" s="74"/>
      <c r="C51" s="30"/>
      <c r="D51" s="30"/>
      <c r="E51" s="30"/>
      <c r="F51" s="30"/>
      <c r="G51" s="30"/>
      <c r="H51" s="222" t="s">
        <v>21</v>
      </c>
      <c r="I51" s="361" t="s">
        <v>26</v>
      </c>
      <c r="J51" s="223" t="s">
        <v>23</v>
      </c>
      <c r="K51" s="61"/>
      <c r="L51" s="61"/>
      <c r="M51" s="224" t="e">
        <f t="shared" si="1"/>
        <v>#DIV/0!</v>
      </c>
      <c r="N51" s="227"/>
      <c r="O51" s="226"/>
      <c r="P51" s="220"/>
      <c r="Q51" s="221"/>
    </row>
    <row r="52" spans="1:17" customFormat="1" ht="32.25" hidden="1" customHeight="1" thickBot="1" x14ac:dyDescent="0.3">
      <c r="A52" s="372"/>
      <c r="B52" s="75"/>
      <c r="C52" s="40"/>
      <c r="D52" s="40"/>
      <c r="E52" s="40"/>
      <c r="F52" s="40"/>
      <c r="G52" s="40"/>
      <c r="H52" s="228" t="s">
        <v>27</v>
      </c>
      <c r="I52" s="362" t="s">
        <v>28</v>
      </c>
      <c r="J52" s="229" t="s">
        <v>29</v>
      </c>
      <c r="K52" s="230"/>
      <c r="L52" s="231"/>
      <c r="M52" s="232" t="e">
        <f t="shared" si="1"/>
        <v>#DIV/0!</v>
      </c>
      <c r="N52" s="232" t="e">
        <f>M52</f>
        <v>#DIV/0!</v>
      </c>
      <c r="O52" s="233"/>
      <c r="P52" s="220"/>
      <c r="Q52" s="224"/>
    </row>
    <row r="53" spans="1:17" s="27" customFormat="1" ht="63.75" customHeight="1" thickBot="1" x14ac:dyDescent="0.3">
      <c r="A53" s="372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f>[1]НОО!I249</f>
        <v>100</v>
      </c>
      <c r="L53" s="194">
        <f>[1]НОО!J249</f>
        <v>100</v>
      </c>
      <c r="M53" s="195">
        <f t="shared" si="1"/>
        <v>100</v>
      </c>
      <c r="N53" s="196">
        <f>(M53+M54+M55)/3</f>
        <v>98</v>
      </c>
      <c r="O53" s="197">
        <f>(N53+N56)/2</f>
        <v>99</v>
      </c>
      <c r="P53" s="206"/>
      <c r="Q53" s="199"/>
    </row>
    <row r="54" spans="1:17" s="27" customFormat="1" ht="63.75" thickBot="1" x14ac:dyDescent="0.3">
      <c r="A54" s="372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95</v>
      </c>
      <c r="L54" s="195">
        <v>89.3</v>
      </c>
      <c r="M54" s="195">
        <f t="shared" si="1"/>
        <v>94</v>
      </c>
      <c r="N54" s="204"/>
      <c r="O54" s="205"/>
      <c r="P54" s="206"/>
      <c r="Q54" s="199"/>
    </row>
    <row r="55" spans="1:17" s="27" customFormat="1" ht="110.25" x14ac:dyDescent="0.25">
      <c r="A55" s="372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f>[1]НОО!I255</f>
        <v>100</v>
      </c>
      <c r="L55" s="203">
        <v>100</v>
      </c>
      <c r="M55" s="195">
        <f t="shared" si="1"/>
        <v>100</v>
      </c>
      <c r="N55" s="207"/>
      <c r="O55" s="205"/>
      <c r="P55" s="206"/>
      <c r="Q55" s="199"/>
    </row>
    <row r="56" spans="1:17" s="27" customFormat="1" ht="32.25" thickBot="1" x14ac:dyDescent="0.3">
      <c r="A56" s="372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211">
        <f>248-22</f>
        <v>226</v>
      </c>
      <c r="L56" s="211">
        <f>248-22</f>
        <v>226</v>
      </c>
      <c r="M56" s="195">
        <f t="shared" si="1"/>
        <v>100</v>
      </c>
      <c r="N56" s="212">
        <f>M56</f>
        <v>100</v>
      </c>
      <c r="O56" s="213"/>
      <c r="P56" s="206"/>
      <c r="Q56" s="214"/>
    </row>
    <row r="57" spans="1:17" customFormat="1" ht="63.75" hidden="1" customHeight="1" thickBot="1" x14ac:dyDescent="0.3">
      <c r="A57" s="372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216" t="s">
        <v>21</v>
      </c>
      <c r="I57" s="361" t="s">
        <v>22</v>
      </c>
      <c r="J57" s="218" t="s">
        <v>23</v>
      </c>
      <c r="K57" s="53"/>
      <c r="L57" s="219"/>
      <c r="M57" s="219" t="e">
        <f>IF(K57/L57*100&gt;100,100,K57/L57*100)</f>
        <v>#DIV/0!</v>
      </c>
      <c r="N57" s="196" t="e">
        <f>(M57+M58+M59)/3</f>
        <v>#DIV/0!</v>
      </c>
      <c r="O57" s="55" t="e">
        <f>(N57+N60)/2</f>
        <v>#DIV/0!</v>
      </c>
      <c r="P57" s="220"/>
      <c r="Q57" s="221"/>
    </row>
    <row r="58" spans="1:17" customFormat="1" ht="63.75" hidden="1" customHeight="1" thickBot="1" x14ac:dyDescent="0.3">
      <c r="A58" s="372"/>
      <c r="B58" s="58"/>
      <c r="C58" s="30"/>
      <c r="D58" s="30"/>
      <c r="E58" s="30"/>
      <c r="F58" s="30"/>
      <c r="G58" s="30"/>
      <c r="H58" s="222" t="s">
        <v>21</v>
      </c>
      <c r="I58" s="361" t="s">
        <v>25</v>
      </c>
      <c r="J58" s="223" t="s">
        <v>23</v>
      </c>
      <c r="K58" s="61"/>
      <c r="L58" s="224"/>
      <c r="M58" s="224" t="e">
        <f>IF(L58/K58*100&gt;100,100,L58/K58*100)</f>
        <v>#DIV/0!</v>
      </c>
      <c r="N58" s="225"/>
      <c r="O58" s="226"/>
      <c r="P58" s="220"/>
      <c r="Q58" s="221"/>
    </row>
    <row r="59" spans="1:17" customFormat="1" ht="111" hidden="1" customHeight="1" x14ac:dyDescent="0.25">
      <c r="A59" s="372"/>
      <c r="B59" s="58"/>
      <c r="C59" s="30"/>
      <c r="D59" s="30"/>
      <c r="E59" s="30"/>
      <c r="F59" s="30"/>
      <c r="G59" s="30"/>
      <c r="H59" s="222" t="s">
        <v>21</v>
      </c>
      <c r="I59" s="361" t="s">
        <v>26</v>
      </c>
      <c r="J59" s="223" t="s">
        <v>23</v>
      </c>
      <c r="K59" s="61"/>
      <c r="L59" s="61"/>
      <c r="M59" s="224" t="e">
        <f>IF(L59/K59*100&gt;100,100,L59/K59*100)</f>
        <v>#DIV/0!</v>
      </c>
      <c r="N59" s="227"/>
      <c r="O59" s="226"/>
      <c r="P59" s="220"/>
      <c r="Q59" s="221"/>
    </row>
    <row r="60" spans="1:17" customFormat="1" ht="32.25" hidden="1" customHeight="1" thickBot="1" x14ac:dyDescent="0.3">
      <c r="A60" s="372"/>
      <c r="B60" s="66"/>
      <c r="C60" s="40"/>
      <c r="D60" s="40"/>
      <c r="E60" s="40"/>
      <c r="F60" s="40"/>
      <c r="G60" s="40"/>
      <c r="H60" s="228" t="s">
        <v>27</v>
      </c>
      <c r="I60" s="362" t="s">
        <v>28</v>
      </c>
      <c r="J60" s="229" t="s">
        <v>29</v>
      </c>
      <c r="K60" s="230"/>
      <c r="L60" s="231"/>
      <c r="M60" s="232" t="e">
        <f>IF(L60/K60*100&gt;100,100,L60/K60*100)</f>
        <v>#DIV/0!</v>
      </c>
      <c r="N60" s="232" t="e">
        <f>M60</f>
        <v>#DIV/0!</v>
      </c>
      <c r="O60" s="233"/>
      <c r="P60" s="220"/>
      <c r="Q60" s="224"/>
    </row>
    <row r="61" spans="1:17" customFormat="1" ht="63.75" hidden="1" customHeight="1" thickBot="1" x14ac:dyDescent="0.3">
      <c r="A61" s="372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361" t="s">
        <v>22</v>
      </c>
      <c r="J61" s="218" t="s">
        <v>23</v>
      </c>
      <c r="K61" s="53"/>
      <c r="L61" s="219"/>
      <c r="M61" s="219" t="e">
        <f>IF(K61/L61*100&gt;100,100,K61/L61*100)</f>
        <v>#DIV/0!</v>
      </c>
      <c r="N61" s="196" t="e">
        <f>(M61+M62+M63)/3</f>
        <v>#DIV/0!</v>
      </c>
      <c r="O61" s="55" t="e">
        <f>(N61+N64)/2</f>
        <v>#DIV/0!</v>
      </c>
      <c r="P61" s="220"/>
      <c r="Q61" s="221"/>
    </row>
    <row r="62" spans="1:17" customFormat="1" ht="63.75" hidden="1" customHeight="1" thickBot="1" x14ac:dyDescent="0.3">
      <c r="A62" s="372"/>
      <c r="B62" s="58"/>
      <c r="C62" s="30"/>
      <c r="D62" s="30"/>
      <c r="E62" s="30"/>
      <c r="F62" s="30"/>
      <c r="G62" s="30"/>
      <c r="H62" s="222" t="s">
        <v>21</v>
      </c>
      <c r="I62" s="361" t="s">
        <v>25</v>
      </c>
      <c r="J62" s="223" t="s">
        <v>23</v>
      </c>
      <c r="K62" s="61"/>
      <c r="L62" s="224"/>
      <c r="M62" s="224" t="e">
        <f>IF(L62/K62*100&gt;100,100,L62/K62*100)</f>
        <v>#DIV/0!</v>
      </c>
      <c r="N62" s="225"/>
      <c r="O62" s="226"/>
      <c r="P62" s="220"/>
      <c r="Q62" s="221"/>
    </row>
    <row r="63" spans="1:17" customFormat="1" ht="111" hidden="1" customHeight="1" x14ac:dyDescent="0.25">
      <c r="A63" s="372"/>
      <c r="B63" s="58"/>
      <c r="C63" s="30"/>
      <c r="D63" s="30"/>
      <c r="E63" s="30"/>
      <c r="F63" s="30"/>
      <c r="G63" s="30"/>
      <c r="H63" s="222" t="s">
        <v>21</v>
      </c>
      <c r="I63" s="361" t="s">
        <v>26</v>
      </c>
      <c r="J63" s="223" t="s">
        <v>23</v>
      </c>
      <c r="K63" s="61"/>
      <c r="L63" s="61"/>
      <c r="M63" s="224" t="e">
        <f>IF(L63/K63*100&gt;100,100,L63/K63*100)</f>
        <v>#DIV/0!</v>
      </c>
      <c r="N63" s="227"/>
      <c r="O63" s="226"/>
      <c r="P63" s="220"/>
      <c r="Q63" s="221"/>
    </row>
    <row r="64" spans="1:17" customFormat="1" ht="32.25" hidden="1" customHeight="1" thickBot="1" x14ac:dyDescent="0.3">
      <c r="A64" s="372"/>
      <c r="B64" s="66"/>
      <c r="C64" s="40"/>
      <c r="D64" s="40"/>
      <c r="E64" s="40"/>
      <c r="F64" s="40"/>
      <c r="G64" s="40"/>
      <c r="H64" s="228" t="s">
        <v>27</v>
      </c>
      <c r="I64" s="362" t="s">
        <v>28</v>
      </c>
      <c r="J64" s="229" t="s">
        <v>29</v>
      </c>
      <c r="K64" s="230"/>
      <c r="L64" s="231"/>
      <c r="M64" s="232" t="e">
        <f>IF(L64/K64*100&gt;100,100,L64/K64*100)</f>
        <v>#DIV/0!</v>
      </c>
      <c r="N64" s="232" t="e">
        <f>M64</f>
        <v>#DIV/0!</v>
      </c>
      <c r="O64" s="233"/>
      <c r="P64" s="220"/>
      <c r="Q64" s="224"/>
    </row>
    <row r="65" spans="1:17" customFormat="1" ht="63.75" hidden="1" customHeight="1" thickBot="1" x14ac:dyDescent="0.3">
      <c r="A65" s="372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253" t="s">
        <v>21</v>
      </c>
      <c r="I65" s="217" t="s">
        <v>22</v>
      </c>
      <c r="J65" s="254" t="s">
        <v>23</v>
      </c>
      <c r="K65" s="255"/>
      <c r="L65" s="256"/>
      <c r="M65" s="256" t="e">
        <f>IF(K65/L65*100&gt;100,100,K65/L65*100)</f>
        <v>#DIV/0!</v>
      </c>
      <c r="N65" s="196" t="e">
        <f>(M65+M66+M67)/3</f>
        <v>#DIV/0!</v>
      </c>
      <c r="O65" s="257" t="e">
        <f>(N65+N68)/2</f>
        <v>#DIV/0!</v>
      </c>
      <c r="P65" s="220"/>
      <c r="Q65" s="258"/>
    </row>
    <row r="66" spans="1:17" customFormat="1" ht="63.75" hidden="1" customHeight="1" thickBot="1" x14ac:dyDescent="0.3">
      <c r="A66" s="372"/>
      <c r="B66" s="58"/>
      <c r="C66" s="30"/>
      <c r="D66" s="30"/>
      <c r="E66" s="30"/>
      <c r="F66" s="30"/>
      <c r="G66" s="30"/>
      <c r="H66" s="259" t="s">
        <v>21</v>
      </c>
      <c r="I66" s="217" t="s">
        <v>25</v>
      </c>
      <c r="J66" s="260" t="s">
        <v>23</v>
      </c>
      <c r="K66" s="261"/>
      <c r="L66" s="262"/>
      <c r="M66" s="262" t="e">
        <f>IF(L66/K66*100&gt;100,100,L66/K66*100)</f>
        <v>#DIV/0!</v>
      </c>
      <c r="N66" s="263"/>
      <c r="O66" s="264"/>
      <c r="P66" s="220"/>
      <c r="Q66" s="258"/>
    </row>
    <row r="67" spans="1:17" customFormat="1" ht="111" hidden="1" customHeight="1" x14ac:dyDescent="0.25">
      <c r="A67" s="372"/>
      <c r="B67" s="58"/>
      <c r="C67" s="30"/>
      <c r="D67" s="30"/>
      <c r="E67" s="30"/>
      <c r="F67" s="30"/>
      <c r="G67" s="30"/>
      <c r="H67" s="259" t="s">
        <v>21</v>
      </c>
      <c r="I67" s="217" t="s">
        <v>26</v>
      </c>
      <c r="J67" s="260" t="s">
        <v>23</v>
      </c>
      <c r="K67" s="261"/>
      <c r="L67" s="261"/>
      <c r="M67" s="262" t="e">
        <f>IF(L67/K67*100&gt;100,100,L67/K67*100)</f>
        <v>#DIV/0!</v>
      </c>
      <c r="N67" s="265"/>
      <c r="O67" s="264"/>
      <c r="P67" s="220"/>
      <c r="Q67" s="258"/>
    </row>
    <row r="68" spans="1:17" customFormat="1" ht="32.25" hidden="1" customHeight="1" thickBot="1" x14ac:dyDescent="0.3">
      <c r="A68" s="372"/>
      <c r="B68" s="66"/>
      <c r="C68" s="40"/>
      <c r="D68" s="40"/>
      <c r="E68" s="40"/>
      <c r="F68" s="40"/>
      <c r="G68" s="40"/>
      <c r="H68" s="266" t="s">
        <v>27</v>
      </c>
      <c r="I68" s="209" t="s">
        <v>28</v>
      </c>
      <c r="J68" s="267" t="s">
        <v>29</v>
      </c>
      <c r="K68" s="268"/>
      <c r="L68" s="269"/>
      <c r="M68" s="270" t="e">
        <f>IF(L68/K68*100&gt;100,100,L68/K68*100)</f>
        <v>#DIV/0!</v>
      </c>
      <c r="N68" s="270" t="e">
        <f>M68</f>
        <v>#DIV/0!</v>
      </c>
      <c r="O68" s="271"/>
      <c r="P68" s="220"/>
      <c r="Q68" s="262"/>
    </row>
    <row r="69" spans="1:17" customFormat="1" ht="63.75" hidden="1" customHeight="1" thickBot="1" x14ac:dyDescent="0.3">
      <c r="A69" s="372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55"/>
      <c r="L69" s="256"/>
      <c r="M69" s="256" t="e">
        <f>IF(K69/L69*100&gt;100,100,K69/L69*100)</f>
        <v>#DIV/0!</v>
      </c>
      <c r="N69" s="196" t="e">
        <f>(M69+M70+M71)/3</f>
        <v>#DIV/0!</v>
      </c>
      <c r="O69" s="257" t="e">
        <f>(N69+N72)/2</f>
        <v>#DIV/0!</v>
      </c>
      <c r="P69" s="220"/>
      <c r="Q69" s="258"/>
    </row>
    <row r="70" spans="1:17" customFormat="1" ht="63.75" hidden="1" customHeight="1" thickBot="1" x14ac:dyDescent="0.3">
      <c r="A70" s="372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61"/>
      <c r="L70" s="262"/>
      <c r="M70" s="262" t="e">
        <f>IF(L70/K70*100&gt;100,100,L70/K70*100)</f>
        <v>#DIV/0!</v>
      </c>
      <c r="N70" s="263"/>
      <c r="O70" s="264"/>
      <c r="P70" s="220"/>
      <c r="Q70" s="258"/>
    </row>
    <row r="71" spans="1:17" customFormat="1" ht="111" hidden="1" customHeight="1" x14ac:dyDescent="0.25">
      <c r="A71" s="372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61"/>
      <c r="L71" s="261"/>
      <c r="M71" s="262" t="e">
        <f>IF(L71/K71*100&gt;100,100,L71/K71*100)</f>
        <v>#DIV/0!</v>
      </c>
      <c r="N71" s="265"/>
      <c r="O71" s="264"/>
      <c r="P71" s="220"/>
      <c r="Q71" s="258"/>
    </row>
    <row r="72" spans="1:17" customFormat="1" ht="32.25" hidden="1" customHeight="1" thickBot="1" x14ac:dyDescent="0.3">
      <c r="A72" s="372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68"/>
      <c r="L72" s="269"/>
      <c r="M72" s="270" t="e">
        <f>IF(L72/K72*100&gt;100,100,L72/K72*100)</f>
        <v>#DIV/0!</v>
      </c>
      <c r="N72" s="270" t="e">
        <f>M72</f>
        <v>#DIV/0!</v>
      </c>
      <c r="O72" s="271"/>
      <c r="P72" s="220"/>
      <c r="Q72" s="262"/>
    </row>
    <row r="73" spans="1:17" customFormat="1" ht="63.75" hidden="1" customHeight="1" thickBot="1" x14ac:dyDescent="0.3">
      <c r="A73" s="372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55"/>
      <c r="L73" s="256"/>
      <c r="M73" s="256" t="e">
        <f>IF(K73/L73*100&gt;100,100,K73/L73*100)</f>
        <v>#DIV/0!</v>
      </c>
      <c r="N73" s="196" t="e">
        <f>(M73+M74+M75)/3</f>
        <v>#DIV/0!</v>
      </c>
      <c r="O73" s="257" t="e">
        <f>(N73+N76)/2</f>
        <v>#DIV/0!</v>
      </c>
      <c r="P73" s="220"/>
      <c r="Q73" s="258"/>
    </row>
    <row r="74" spans="1:17" customFormat="1" ht="63.75" hidden="1" customHeight="1" thickBot="1" x14ac:dyDescent="0.3">
      <c r="A74" s="372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61"/>
      <c r="L74" s="262"/>
      <c r="M74" s="262" t="e">
        <f>IF(L74/K74*100&gt;100,100,L74/K74*100)</f>
        <v>#DIV/0!</v>
      </c>
      <c r="N74" s="263"/>
      <c r="O74" s="264"/>
      <c r="P74" s="220"/>
      <c r="Q74" s="258"/>
    </row>
    <row r="75" spans="1:17" customFormat="1" ht="111" hidden="1" customHeight="1" x14ac:dyDescent="0.25">
      <c r="A75" s="372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61"/>
      <c r="L75" s="261"/>
      <c r="M75" s="262" t="e">
        <f>IF(L75/K75*100&gt;100,100,L75/K75*100)</f>
        <v>#DIV/0!</v>
      </c>
      <c r="N75" s="265"/>
      <c r="O75" s="264"/>
      <c r="P75" s="220"/>
      <c r="Q75" s="258"/>
    </row>
    <row r="76" spans="1:17" customFormat="1" ht="32.25" hidden="1" customHeight="1" thickBot="1" x14ac:dyDescent="0.3">
      <c r="A76" s="372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70" t="e">
        <f>IF(L76/K76*100&gt;100,100,L76/K76*100)</f>
        <v>#DIV/0!</v>
      </c>
      <c r="N76" s="270" t="e">
        <f>M76</f>
        <v>#DIV/0!</v>
      </c>
      <c r="O76" s="271"/>
      <c r="P76" s="220"/>
      <c r="Q76" s="262"/>
    </row>
    <row r="77" spans="1:17" customFormat="1" ht="63.75" hidden="1" customHeight="1" thickBot="1" x14ac:dyDescent="0.3">
      <c r="A77" s="372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253" t="s">
        <v>21</v>
      </c>
      <c r="I77" s="217" t="s">
        <v>22</v>
      </c>
      <c r="J77" s="254" t="s">
        <v>23</v>
      </c>
      <c r="K77" s="255"/>
      <c r="L77" s="256"/>
      <c r="M77" s="256" t="e">
        <f>IF(K77/L77*100&gt;100,100,K77/L77*100)</f>
        <v>#DIV/0!</v>
      </c>
      <c r="N77" s="196" t="e">
        <f>(M77+M78+M79)/3</f>
        <v>#DIV/0!</v>
      </c>
      <c r="O77" s="257" t="e">
        <f>(N77+N80)/2</f>
        <v>#DIV/0!</v>
      </c>
      <c r="P77" s="220"/>
      <c r="Q77" s="258"/>
    </row>
    <row r="78" spans="1:17" customFormat="1" ht="63.75" hidden="1" customHeight="1" thickBot="1" x14ac:dyDescent="0.3">
      <c r="A78" s="372"/>
      <c r="B78" s="58"/>
      <c r="C78" s="30"/>
      <c r="D78" s="30"/>
      <c r="E78" s="30"/>
      <c r="F78" s="30"/>
      <c r="G78" s="30"/>
      <c r="H78" s="259" t="s">
        <v>21</v>
      </c>
      <c r="I78" s="217" t="s">
        <v>25</v>
      </c>
      <c r="J78" s="260" t="s">
        <v>23</v>
      </c>
      <c r="K78" s="261"/>
      <c r="L78" s="262"/>
      <c r="M78" s="262" t="e">
        <f>IF(L78/K78*100&gt;100,100,L78/K78*100)</f>
        <v>#DIV/0!</v>
      </c>
      <c r="N78" s="263"/>
      <c r="O78" s="264"/>
      <c r="P78" s="220"/>
      <c r="Q78" s="258"/>
    </row>
    <row r="79" spans="1:17" customFormat="1" ht="111" hidden="1" customHeight="1" x14ac:dyDescent="0.25">
      <c r="A79" s="372"/>
      <c r="B79" s="58"/>
      <c r="C79" s="30"/>
      <c r="D79" s="30"/>
      <c r="E79" s="30"/>
      <c r="F79" s="30"/>
      <c r="G79" s="30"/>
      <c r="H79" s="259" t="s">
        <v>21</v>
      </c>
      <c r="I79" s="217" t="s">
        <v>26</v>
      </c>
      <c r="J79" s="260" t="s">
        <v>23</v>
      </c>
      <c r="K79" s="261"/>
      <c r="L79" s="261"/>
      <c r="M79" s="262" t="e">
        <f>IF(L79/K79*100&gt;100,100,L79/K79*100)</f>
        <v>#DIV/0!</v>
      </c>
      <c r="N79" s="265"/>
      <c r="O79" s="264"/>
      <c r="P79" s="220"/>
      <c r="Q79" s="258"/>
    </row>
    <row r="80" spans="1:17" customFormat="1" ht="32.25" hidden="1" customHeight="1" thickBot="1" x14ac:dyDescent="0.3">
      <c r="A80" s="372"/>
      <c r="B80" s="66"/>
      <c r="C80" s="40"/>
      <c r="D80" s="40"/>
      <c r="E80" s="40"/>
      <c r="F80" s="40"/>
      <c r="G80" s="40"/>
      <c r="H80" s="266" t="s">
        <v>27</v>
      </c>
      <c r="I80" s="209" t="s">
        <v>28</v>
      </c>
      <c r="J80" s="267" t="s">
        <v>29</v>
      </c>
      <c r="K80" s="268"/>
      <c r="L80" s="269"/>
      <c r="M80" s="270" t="e">
        <f>IF(L80/K80*100&gt;100,100,L80/K80*100)</f>
        <v>#DIV/0!</v>
      </c>
      <c r="N80" s="270" t="e">
        <f>M80</f>
        <v>#DIV/0!</v>
      </c>
      <c r="O80" s="271"/>
      <c r="P80" s="220"/>
      <c r="Q80" s="262"/>
    </row>
    <row r="81" spans="1:17" customFormat="1" ht="63.75" hidden="1" customHeight="1" thickBot="1" x14ac:dyDescent="0.3">
      <c r="A81" s="372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253" t="s">
        <v>21</v>
      </c>
      <c r="I81" s="217" t="s">
        <v>22</v>
      </c>
      <c r="J81" s="254" t="s">
        <v>23</v>
      </c>
      <c r="K81" s="255"/>
      <c r="L81" s="256"/>
      <c r="M81" s="256" t="e">
        <f>IF(K81/L81*100&gt;100,100,K81/L81*100)</f>
        <v>#DIV/0!</v>
      </c>
      <c r="N81" s="196" t="e">
        <f>(M81+M82+M83)/3</f>
        <v>#DIV/0!</v>
      </c>
      <c r="O81" s="257" t="e">
        <f>(N81+N84)/2</f>
        <v>#DIV/0!</v>
      </c>
      <c r="P81" s="220"/>
      <c r="Q81" s="258"/>
    </row>
    <row r="82" spans="1:17" customFormat="1" ht="63.75" hidden="1" customHeight="1" thickBot="1" x14ac:dyDescent="0.3">
      <c r="A82" s="372"/>
      <c r="B82" s="58"/>
      <c r="C82" s="30"/>
      <c r="D82" s="30"/>
      <c r="E82" s="30"/>
      <c r="F82" s="30"/>
      <c r="G82" s="30"/>
      <c r="H82" s="259" t="s">
        <v>21</v>
      </c>
      <c r="I82" s="217" t="s">
        <v>25</v>
      </c>
      <c r="J82" s="260" t="s">
        <v>23</v>
      </c>
      <c r="K82" s="261"/>
      <c r="L82" s="262"/>
      <c r="M82" s="262" t="e">
        <f>IF(L82/K82*100&gt;100,100,L82/K82*100)</f>
        <v>#DIV/0!</v>
      </c>
      <c r="N82" s="263"/>
      <c r="O82" s="264"/>
      <c r="P82" s="220"/>
      <c r="Q82" s="258"/>
    </row>
    <row r="83" spans="1:17" customFormat="1" ht="111" hidden="1" customHeight="1" x14ac:dyDescent="0.25">
      <c r="A83" s="372"/>
      <c r="B83" s="58"/>
      <c r="C83" s="30"/>
      <c r="D83" s="30"/>
      <c r="E83" s="30"/>
      <c r="F83" s="30"/>
      <c r="G83" s="30"/>
      <c r="H83" s="259" t="s">
        <v>21</v>
      </c>
      <c r="I83" s="217" t="s">
        <v>26</v>
      </c>
      <c r="J83" s="260" t="s">
        <v>23</v>
      </c>
      <c r="K83" s="261"/>
      <c r="L83" s="261"/>
      <c r="M83" s="262" t="e">
        <f>IF(L83/K83*100&gt;100,100,L83/K83*100)</f>
        <v>#DIV/0!</v>
      </c>
      <c r="N83" s="265"/>
      <c r="O83" s="264"/>
      <c r="P83" s="220"/>
      <c r="Q83" s="258"/>
    </row>
    <row r="84" spans="1:17" customFormat="1" ht="32.25" hidden="1" customHeight="1" thickBot="1" x14ac:dyDescent="0.3">
      <c r="A84" s="372"/>
      <c r="B84" s="66"/>
      <c r="C84" s="40"/>
      <c r="D84" s="40"/>
      <c r="E84" s="40"/>
      <c r="F84" s="40"/>
      <c r="G84" s="40"/>
      <c r="H84" s="266" t="s">
        <v>27</v>
      </c>
      <c r="I84" s="209" t="s">
        <v>28</v>
      </c>
      <c r="J84" s="267" t="s">
        <v>29</v>
      </c>
      <c r="K84" s="268"/>
      <c r="L84" s="269"/>
      <c r="M84" s="270" t="e">
        <f>IF(L84/K84*100&gt;100,100,L84/K84*100)</f>
        <v>#DIV/0!</v>
      </c>
      <c r="N84" s="270" t="e">
        <f>M84</f>
        <v>#DIV/0!</v>
      </c>
      <c r="O84" s="271"/>
      <c r="P84" s="220"/>
      <c r="Q84" s="262"/>
    </row>
    <row r="85" spans="1:17" customFormat="1" ht="63.75" hidden="1" customHeight="1" thickBot="1" x14ac:dyDescent="0.3">
      <c r="A85" s="372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55"/>
      <c r="L85" s="256"/>
      <c r="M85" s="256" t="e">
        <f>IF(K85/L85*100&gt;100,100,K85/L85*100)</f>
        <v>#DIV/0!</v>
      </c>
      <c r="N85" s="196" t="e">
        <f>(M85+M86+M87)/3</f>
        <v>#DIV/0!</v>
      </c>
      <c r="O85" s="257" t="e">
        <f>(N85+N88)/2</f>
        <v>#DIV/0!</v>
      </c>
      <c r="P85" s="220"/>
      <c r="Q85" s="258"/>
    </row>
    <row r="86" spans="1:17" customFormat="1" ht="63.75" hidden="1" customHeight="1" thickBot="1" x14ac:dyDescent="0.3">
      <c r="A86" s="372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61"/>
      <c r="L86" s="262"/>
      <c r="M86" s="262" t="e">
        <f>IF(L86/K86*100&gt;100,100,L86/K86*100)</f>
        <v>#DIV/0!</v>
      </c>
      <c r="N86" s="263"/>
      <c r="O86" s="264"/>
      <c r="P86" s="220"/>
      <c r="Q86" s="258"/>
    </row>
    <row r="87" spans="1:17" customFormat="1" ht="111" hidden="1" customHeight="1" x14ac:dyDescent="0.25">
      <c r="A87" s="372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61"/>
      <c r="L87" s="261"/>
      <c r="M87" s="262" t="e">
        <f>IF(L87/K87*100&gt;100,100,L87/K87*100)</f>
        <v>#DIV/0!</v>
      </c>
      <c r="N87" s="265"/>
      <c r="O87" s="264"/>
      <c r="P87" s="220"/>
      <c r="Q87" s="258"/>
    </row>
    <row r="88" spans="1:17" customFormat="1" ht="32.25" hidden="1" customHeight="1" thickBot="1" x14ac:dyDescent="0.3">
      <c r="A88" s="372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70" t="e">
        <f>IF(L88/K88*100&gt;100,100,L88/K88*100)</f>
        <v>#DIV/0!</v>
      </c>
      <c r="N88" s="270" t="e">
        <f>M88</f>
        <v>#DIV/0!</v>
      </c>
      <c r="O88" s="271"/>
      <c r="P88" s="220"/>
      <c r="Q88" s="262"/>
    </row>
    <row r="89" spans="1:17" customFormat="1" ht="63.75" hidden="1" customHeight="1" thickBot="1" x14ac:dyDescent="0.3">
      <c r="A89" s="372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55"/>
      <c r="L89" s="256"/>
      <c r="M89" s="256" t="e">
        <f>IF(K89/L89*100&gt;100,100,K89/L89*100)</f>
        <v>#DIV/0!</v>
      </c>
      <c r="N89" s="196" t="e">
        <f>(M89+M90+M91)/3</f>
        <v>#DIV/0!</v>
      </c>
      <c r="O89" s="257" t="e">
        <f>(N89+N92)/2</f>
        <v>#DIV/0!</v>
      </c>
      <c r="P89" s="220"/>
      <c r="Q89" s="258"/>
    </row>
    <row r="90" spans="1:17" customFormat="1" ht="63.75" hidden="1" customHeight="1" thickBot="1" x14ac:dyDescent="0.3">
      <c r="A90" s="372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61"/>
      <c r="L90" s="262"/>
      <c r="M90" s="262" t="e">
        <f>IF(L90/K90*100&gt;100,100,L90/K90*100)</f>
        <v>#DIV/0!</v>
      </c>
      <c r="N90" s="263"/>
      <c r="O90" s="264"/>
      <c r="P90" s="220"/>
      <c r="Q90" s="258"/>
    </row>
    <row r="91" spans="1:17" customFormat="1" ht="111" hidden="1" customHeight="1" x14ac:dyDescent="0.25">
      <c r="A91" s="372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61"/>
      <c r="L91" s="261"/>
      <c r="M91" s="262" t="e">
        <f>IF(L91/K91*100&gt;100,100,L91/K91*100)</f>
        <v>#DIV/0!</v>
      </c>
      <c r="N91" s="265"/>
      <c r="O91" s="264"/>
      <c r="P91" s="220"/>
      <c r="Q91" s="258"/>
    </row>
    <row r="92" spans="1:17" customFormat="1" ht="32.25" hidden="1" customHeight="1" thickBot="1" x14ac:dyDescent="0.3">
      <c r="A92" s="372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70" t="e">
        <f>IF(L92/K92*100&gt;100,100,L92/K92*100)</f>
        <v>#DIV/0!</v>
      </c>
      <c r="N92" s="270" t="e">
        <f>M92</f>
        <v>#DIV/0!</v>
      </c>
      <c r="O92" s="271"/>
      <c r="P92" s="220"/>
      <c r="Q92" s="262"/>
    </row>
    <row r="93" spans="1:17" customFormat="1" ht="63.75" hidden="1" customHeight="1" thickBot="1" x14ac:dyDescent="0.3">
      <c r="A93" s="372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253" t="s">
        <v>21</v>
      </c>
      <c r="I93" s="217" t="s">
        <v>22</v>
      </c>
      <c r="J93" s="254" t="s">
        <v>23</v>
      </c>
      <c r="K93" s="255"/>
      <c r="L93" s="256"/>
      <c r="M93" s="256" t="e">
        <f>IF(K93/L93*100&gt;100,100,K93/L93*100)</f>
        <v>#DIV/0!</v>
      </c>
      <c r="N93" s="196" t="e">
        <f>(M93+M94+M95)/3</f>
        <v>#DIV/0!</v>
      </c>
      <c r="O93" s="257" t="e">
        <f>(N93+N96)/2</f>
        <v>#DIV/0!</v>
      </c>
      <c r="P93" s="220"/>
      <c r="Q93" s="258"/>
    </row>
    <row r="94" spans="1:17" customFormat="1" ht="63.75" hidden="1" customHeight="1" thickBot="1" x14ac:dyDescent="0.3">
      <c r="A94" s="372"/>
      <c r="B94" s="58"/>
      <c r="C94" s="30"/>
      <c r="D94" s="30"/>
      <c r="E94" s="30"/>
      <c r="F94" s="30"/>
      <c r="G94" s="30"/>
      <c r="H94" s="259" t="s">
        <v>21</v>
      </c>
      <c r="I94" s="217" t="s">
        <v>25</v>
      </c>
      <c r="J94" s="260" t="s">
        <v>23</v>
      </c>
      <c r="K94" s="261"/>
      <c r="L94" s="262"/>
      <c r="M94" s="262" t="e">
        <f>IF(L94/K94*100&gt;100,100,L94/K94*100)</f>
        <v>#DIV/0!</v>
      </c>
      <c r="N94" s="263"/>
      <c r="O94" s="264"/>
      <c r="P94" s="220"/>
      <c r="Q94" s="258"/>
    </row>
    <row r="95" spans="1:17" customFormat="1" ht="111" hidden="1" customHeight="1" x14ac:dyDescent="0.25">
      <c r="A95" s="372"/>
      <c r="B95" s="58"/>
      <c r="C95" s="30"/>
      <c r="D95" s="30"/>
      <c r="E95" s="30"/>
      <c r="F95" s="30"/>
      <c r="G95" s="30"/>
      <c r="H95" s="259" t="s">
        <v>21</v>
      </c>
      <c r="I95" s="217" t="s">
        <v>26</v>
      </c>
      <c r="J95" s="260" t="s">
        <v>23</v>
      </c>
      <c r="K95" s="261"/>
      <c r="L95" s="261"/>
      <c r="M95" s="262" t="e">
        <f>IF(L95/K95*100&gt;100,100,L95/K95*100)</f>
        <v>#DIV/0!</v>
      </c>
      <c r="N95" s="265"/>
      <c r="O95" s="264"/>
      <c r="P95" s="220"/>
      <c r="Q95" s="258"/>
    </row>
    <row r="96" spans="1:17" customFormat="1" ht="32.25" hidden="1" customHeight="1" thickBot="1" x14ac:dyDescent="0.3">
      <c r="A96" s="372"/>
      <c r="B96" s="66"/>
      <c r="C96" s="40"/>
      <c r="D96" s="40"/>
      <c r="E96" s="40"/>
      <c r="F96" s="40"/>
      <c r="G96" s="40"/>
      <c r="H96" s="266" t="s">
        <v>27</v>
      </c>
      <c r="I96" s="209" t="s">
        <v>28</v>
      </c>
      <c r="J96" s="267" t="s">
        <v>29</v>
      </c>
      <c r="K96" s="268"/>
      <c r="L96" s="269"/>
      <c r="M96" s="270" t="e">
        <f>IF(L96/K96*100&gt;100,100,L96/K96*100)</f>
        <v>#DIV/0!</v>
      </c>
      <c r="N96" s="270" t="e">
        <f>M96</f>
        <v>#DIV/0!</v>
      </c>
      <c r="O96" s="271"/>
      <c r="P96" s="220"/>
      <c r="Q96" s="262"/>
    </row>
    <row r="97" spans="1:17" customFormat="1" ht="63.75" hidden="1" customHeight="1" thickBot="1" x14ac:dyDescent="0.3">
      <c r="A97" s="372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253" t="s">
        <v>21</v>
      </c>
      <c r="I97" s="217" t="s">
        <v>22</v>
      </c>
      <c r="J97" s="254" t="s">
        <v>23</v>
      </c>
      <c r="K97" s="255"/>
      <c r="L97" s="256"/>
      <c r="M97" s="256" t="e">
        <f>IF(K97/L97*100&gt;100,100,K97/L97*100)</f>
        <v>#DIV/0!</v>
      </c>
      <c r="N97" s="196" t="e">
        <f>(M97+M98+M99)/3</f>
        <v>#DIV/0!</v>
      </c>
      <c r="O97" s="257" t="e">
        <f>(N97+N100)/2</f>
        <v>#DIV/0!</v>
      </c>
      <c r="P97" s="220"/>
      <c r="Q97" s="258"/>
    </row>
    <row r="98" spans="1:17" customFormat="1" ht="63.75" hidden="1" customHeight="1" thickBot="1" x14ac:dyDescent="0.3">
      <c r="A98" s="372"/>
      <c r="B98" s="58"/>
      <c r="C98" s="30"/>
      <c r="D98" s="30"/>
      <c r="E98" s="30"/>
      <c r="F98" s="30"/>
      <c r="G98" s="30"/>
      <c r="H98" s="259" t="s">
        <v>21</v>
      </c>
      <c r="I98" s="217" t="s">
        <v>25</v>
      </c>
      <c r="J98" s="260" t="s">
        <v>23</v>
      </c>
      <c r="K98" s="261"/>
      <c r="L98" s="262"/>
      <c r="M98" s="262" t="e">
        <f>IF(L98/K98*100&gt;100,100,L98/K98*100)</f>
        <v>#DIV/0!</v>
      </c>
      <c r="N98" s="263"/>
      <c r="O98" s="264"/>
      <c r="P98" s="220"/>
      <c r="Q98" s="258"/>
    </row>
    <row r="99" spans="1:17" customFormat="1" ht="111" hidden="1" customHeight="1" x14ac:dyDescent="0.25">
      <c r="A99" s="372"/>
      <c r="B99" s="58"/>
      <c r="C99" s="30"/>
      <c r="D99" s="30"/>
      <c r="E99" s="30"/>
      <c r="F99" s="30"/>
      <c r="G99" s="30"/>
      <c r="H99" s="259" t="s">
        <v>21</v>
      </c>
      <c r="I99" s="217" t="s">
        <v>26</v>
      </c>
      <c r="J99" s="260" t="s">
        <v>23</v>
      </c>
      <c r="K99" s="261"/>
      <c r="L99" s="261"/>
      <c r="M99" s="262" t="e">
        <f>IF(L99/K99*100&gt;100,100,L99/K99*100)</f>
        <v>#DIV/0!</v>
      </c>
      <c r="N99" s="265"/>
      <c r="O99" s="264"/>
      <c r="P99" s="220"/>
      <c r="Q99" s="258"/>
    </row>
    <row r="100" spans="1:17" customFormat="1" ht="32.25" hidden="1" customHeight="1" thickBot="1" x14ac:dyDescent="0.3">
      <c r="A100" s="372"/>
      <c r="B100" s="66"/>
      <c r="C100" s="40"/>
      <c r="D100" s="40"/>
      <c r="E100" s="40"/>
      <c r="F100" s="40"/>
      <c r="G100" s="40"/>
      <c r="H100" s="266" t="s">
        <v>27</v>
      </c>
      <c r="I100" s="209" t="s">
        <v>28</v>
      </c>
      <c r="J100" s="267" t="s">
        <v>29</v>
      </c>
      <c r="K100" s="268"/>
      <c r="L100" s="269"/>
      <c r="M100" s="270" t="e">
        <f>IF(L100/K100*100&gt;100,100,L100/K100*100)</f>
        <v>#DIV/0!</v>
      </c>
      <c r="N100" s="270" t="e">
        <f>M100</f>
        <v>#DIV/0!</v>
      </c>
      <c r="O100" s="271"/>
      <c r="P100" s="220"/>
      <c r="Q100" s="262"/>
    </row>
    <row r="101" spans="1:17" customFormat="1" ht="63.75" hidden="1" customHeight="1" thickBot="1" x14ac:dyDescent="0.3">
      <c r="A101" s="372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55"/>
      <c r="L101" s="256"/>
      <c r="M101" s="256" t="e">
        <f>IF(K101/L101*100&gt;100,100,K101/L101*100)</f>
        <v>#DIV/0!</v>
      </c>
      <c r="N101" s="196" t="e">
        <f>(M101+M102+M103)/3</f>
        <v>#DIV/0!</v>
      </c>
      <c r="O101" s="257" t="e">
        <f>(N101+N104)/2</f>
        <v>#DIV/0!</v>
      </c>
      <c r="P101" s="220"/>
      <c r="Q101" s="258"/>
    </row>
    <row r="102" spans="1:17" customFormat="1" ht="63.75" hidden="1" customHeight="1" thickBot="1" x14ac:dyDescent="0.3">
      <c r="A102" s="372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61"/>
      <c r="L102" s="262"/>
      <c r="M102" s="262" t="e">
        <f>IF(L102/K102*100&gt;100,100,L102/K102*100)</f>
        <v>#DIV/0!</v>
      </c>
      <c r="N102" s="263"/>
      <c r="O102" s="264"/>
      <c r="P102" s="220"/>
      <c r="Q102" s="258"/>
    </row>
    <row r="103" spans="1:17" customFormat="1" ht="111" hidden="1" customHeight="1" x14ac:dyDescent="0.25">
      <c r="A103" s="372"/>
      <c r="B103" s="58"/>
      <c r="C103" s="30"/>
      <c r="D103" s="30"/>
      <c r="E103" s="30"/>
      <c r="F103" s="30"/>
      <c r="G103" s="30"/>
      <c r="H103" s="259" t="s">
        <v>21</v>
      </c>
      <c r="I103" s="217" t="s">
        <v>26</v>
      </c>
      <c r="J103" s="260" t="s">
        <v>23</v>
      </c>
      <c r="K103" s="261"/>
      <c r="L103" s="261"/>
      <c r="M103" s="262" t="e">
        <f>IF(L103/K103*100&gt;100,100,L103/K103*100)</f>
        <v>#DIV/0!</v>
      </c>
      <c r="N103" s="265"/>
      <c r="O103" s="264"/>
      <c r="P103" s="220"/>
      <c r="Q103" s="258"/>
    </row>
    <row r="104" spans="1:17" customFormat="1" ht="32.25" hidden="1" customHeight="1" thickBot="1" x14ac:dyDescent="0.3">
      <c r="A104" s="372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268"/>
      <c r="L104" s="269"/>
      <c r="M104" s="270" t="e">
        <f>IF(L104/K104*100&gt;100,100,L104/K104*100)</f>
        <v>#DIV/0!</v>
      </c>
      <c r="N104" s="270" t="e">
        <f>M104</f>
        <v>#DIV/0!</v>
      </c>
      <c r="O104" s="271"/>
      <c r="P104" s="220"/>
      <c r="Q104" s="262"/>
    </row>
    <row r="105" spans="1:17" customFormat="1" ht="63.75" hidden="1" customHeight="1" thickBot="1" x14ac:dyDescent="0.3">
      <c r="A105" s="372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253" t="s">
        <v>21</v>
      </c>
      <c r="I105" s="217" t="s">
        <v>22</v>
      </c>
      <c r="J105" s="254" t="s">
        <v>23</v>
      </c>
      <c r="K105" s="255"/>
      <c r="L105" s="256"/>
      <c r="M105" s="256" t="e">
        <f>IF(K105/L105*100&gt;100,100,K105/L105*100)</f>
        <v>#DIV/0!</v>
      </c>
      <c r="N105" s="196" t="e">
        <f>(M105+M106+M107)/3</f>
        <v>#DIV/0!</v>
      </c>
      <c r="O105" s="257" t="e">
        <f>(N105+N108)/2</f>
        <v>#DIV/0!</v>
      </c>
      <c r="P105" s="220"/>
      <c r="Q105" s="258"/>
    </row>
    <row r="106" spans="1:17" customFormat="1" ht="63.75" hidden="1" customHeight="1" thickBot="1" x14ac:dyDescent="0.3">
      <c r="A106" s="372"/>
      <c r="B106" s="58"/>
      <c r="C106" s="30"/>
      <c r="D106" s="30"/>
      <c r="E106" s="30"/>
      <c r="F106" s="30"/>
      <c r="G106" s="30"/>
      <c r="H106" s="259" t="s">
        <v>21</v>
      </c>
      <c r="I106" s="217" t="s">
        <v>25</v>
      </c>
      <c r="J106" s="260" t="s">
        <v>23</v>
      </c>
      <c r="K106" s="261"/>
      <c r="L106" s="262"/>
      <c r="M106" s="262" t="e">
        <f>IF(L106/K106*100&gt;100,100,L106/K106*100)</f>
        <v>#DIV/0!</v>
      </c>
      <c r="N106" s="263"/>
      <c r="O106" s="264"/>
      <c r="P106" s="220"/>
      <c r="Q106" s="258"/>
    </row>
    <row r="107" spans="1:17" customFormat="1" ht="111" hidden="1" customHeight="1" x14ac:dyDescent="0.25">
      <c r="A107" s="372"/>
      <c r="B107" s="58"/>
      <c r="C107" s="30"/>
      <c r="D107" s="30"/>
      <c r="E107" s="30"/>
      <c r="F107" s="30"/>
      <c r="G107" s="30"/>
      <c r="H107" s="259" t="s">
        <v>21</v>
      </c>
      <c r="I107" s="217" t="s">
        <v>26</v>
      </c>
      <c r="J107" s="260" t="s">
        <v>23</v>
      </c>
      <c r="K107" s="261"/>
      <c r="L107" s="261"/>
      <c r="M107" s="262" t="e">
        <f>IF(L107/K107*100&gt;100,100,L107/K107*100)</f>
        <v>#DIV/0!</v>
      </c>
      <c r="N107" s="265"/>
      <c r="O107" s="264"/>
      <c r="P107" s="220"/>
      <c r="Q107" s="258"/>
    </row>
    <row r="108" spans="1:17" customFormat="1" ht="32.25" hidden="1" customHeight="1" thickBot="1" x14ac:dyDescent="0.3">
      <c r="A108" s="372"/>
      <c r="B108" s="66"/>
      <c r="C108" s="40"/>
      <c r="D108" s="40"/>
      <c r="E108" s="40"/>
      <c r="F108" s="40"/>
      <c r="G108" s="40"/>
      <c r="H108" s="266" t="s">
        <v>27</v>
      </c>
      <c r="I108" s="209" t="s">
        <v>28</v>
      </c>
      <c r="J108" s="267" t="s">
        <v>29</v>
      </c>
      <c r="K108" s="268"/>
      <c r="L108" s="269"/>
      <c r="M108" s="270" t="e">
        <f>IF(L108/K108*100&gt;100,100,L108/K108*100)</f>
        <v>#DIV/0!</v>
      </c>
      <c r="N108" s="270" t="e">
        <f>M108</f>
        <v>#DIV/0!</v>
      </c>
      <c r="O108" s="271"/>
      <c r="P108" s="220"/>
      <c r="Q108" s="262"/>
    </row>
    <row r="109" spans="1:17" customFormat="1" ht="63.75" hidden="1" customHeight="1" thickBot="1" x14ac:dyDescent="0.3">
      <c r="A109" s="372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253" t="s">
        <v>21</v>
      </c>
      <c r="I109" s="217" t="s">
        <v>22</v>
      </c>
      <c r="J109" s="254" t="s">
        <v>23</v>
      </c>
      <c r="K109" s="255"/>
      <c r="L109" s="256"/>
      <c r="M109" s="256" t="e">
        <f>IF(K109/L109*100&gt;100,100,K109/L109*100)</f>
        <v>#DIV/0!</v>
      </c>
      <c r="N109" s="196" t="e">
        <f>(M109+M110+M111)/3</f>
        <v>#DIV/0!</v>
      </c>
      <c r="O109" s="257" t="e">
        <f>(N109+N112)/2</f>
        <v>#DIV/0!</v>
      </c>
      <c r="P109" s="220"/>
      <c r="Q109" s="258"/>
    </row>
    <row r="110" spans="1:17" customFormat="1" ht="63.75" hidden="1" customHeight="1" thickBot="1" x14ac:dyDescent="0.3">
      <c r="A110" s="372"/>
      <c r="B110" s="58"/>
      <c r="C110" s="30"/>
      <c r="D110" s="30"/>
      <c r="E110" s="30"/>
      <c r="F110" s="30"/>
      <c r="G110" s="30"/>
      <c r="H110" s="259" t="s">
        <v>21</v>
      </c>
      <c r="I110" s="217" t="s">
        <v>25</v>
      </c>
      <c r="J110" s="260" t="s">
        <v>23</v>
      </c>
      <c r="K110" s="261"/>
      <c r="L110" s="262"/>
      <c r="M110" s="262" t="e">
        <f>IF(L110/K110*100&gt;100,100,L110/K110*100)</f>
        <v>#DIV/0!</v>
      </c>
      <c r="N110" s="263"/>
      <c r="O110" s="264"/>
      <c r="P110" s="220"/>
      <c r="Q110" s="258"/>
    </row>
    <row r="111" spans="1:17" customFormat="1" ht="111" hidden="1" customHeight="1" x14ac:dyDescent="0.25">
      <c r="A111" s="372"/>
      <c r="B111" s="58"/>
      <c r="C111" s="30"/>
      <c r="D111" s="30"/>
      <c r="E111" s="30"/>
      <c r="F111" s="30"/>
      <c r="G111" s="30"/>
      <c r="H111" s="259" t="s">
        <v>21</v>
      </c>
      <c r="I111" s="217" t="s">
        <v>26</v>
      </c>
      <c r="J111" s="260" t="s">
        <v>23</v>
      </c>
      <c r="K111" s="261"/>
      <c r="L111" s="261"/>
      <c r="M111" s="262" t="e">
        <f>IF(L111/K111*100&gt;100,100,L111/K111*100)</f>
        <v>#DIV/0!</v>
      </c>
      <c r="N111" s="265"/>
      <c r="O111" s="264"/>
      <c r="P111" s="220"/>
      <c r="Q111" s="258"/>
    </row>
    <row r="112" spans="1:17" customFormat="1" ht="32.25" hidden="1" customHeight="1" thickBot="1" x14ac:dyDescent="0.3">
      <c r="A112" s="372"/>
      <c r="B112" s="66"/>
      <c r="C112" s="40"/>
      <c r="D112" s="40"/>
      <c r="E112" s="40"/>
      <c r="F112" s="40"/>
      <c r="G112" s="40"/>
      <c r="H112" s="266" t="s">
        <v>27</v>
      </c>
      <c r="I112" s="209" t="s">
        <v>28</v>
      </c>
      <c r="J112" s="267" t="s">
        <v>29</v>
      </c>
      <c r="K112" s="268"/>
      <c r="L112" s="269"/>
      <c r="M112" s="270" t="e">
        <f>IF(L112/K112*100&gt;100,100,L112/K112*100)</f>
        <v>#DIV/0!</v>
      </c>
      <c r="N112" s="270" t="e">
        <f>M112</f>
        <v>#DIV/0!</v>
      </c>
      <c r="O112" s="271"/>
      <c r="P112" s="220"/>
      <c r="Q112" s="262"/>
    </row>
    <row r="113" spans="1:17" customFormat="1" ht="63.75" hidden="1" customHeight="1" thickBot="1" x14ac:dyDescent="0.3">
      <c r="A113" s="372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55"/>
      <c r="L113" s="256"/>
      <c r="M113" s="256" t="e">
        <f>IF(K113/L113*100&gt;100,100,K113/L113*100)</f>
        <v>#DIV/0!</v>
      </c>
      <c r="N113" s="196" t="e">
        <f>(M113+M114+M115)/3</f>
        <v>#DIV/0!</v>
      </c>
      <c r="O113" s="257" t="e">
        <f>(N113+N116)/2</f>
        <v>#DIV/0!</v>
      </c>
      <c r="P113" s="220"/>
      <c r="Q113" s="258"/>
    </row>
    <row r="114" spans="1:17" customFormat="1" ht="63.75" hidden="1" customHeight="1" thickBot="1" x14ac:dyDescent="0.3">
      <c r="A114" s="372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61"/>
      <c r="L114" s="262"/>
      <c r="M114" s="262" t="e">
        <f>IF(L114/K114*100&gt;100,100,L114/K114*100)</f>
        <v>#DIV/0!</v>
      </c>
      <c r="N114" s="263"/>
      <c r="O114" s="264"/>
      <c r="P114" s="220"/>
      <c r="Q114" s="258"/>
    </row>
    <row r="115" spans="1:17" customFormat="1" ht="111" hidden="1" customHeight="1" x14ac:dyDescent="0.25">
      <c r="A115" s="372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61"/>
      <c r="L115" s="261"/>
      <c r="M115" s="262" t="e">
        <f>IF(L115/K115*100&gt;100,100,L115/K115*100)</f>
        <v>#DIV/0!</v>
      </c>
      <c r="N115" s="265"/>
      <c r="O115" s="264"/>
      <c r="P115" s="220"/>
      <c r="Q115" s="258"/>
    </row>
    <row r="116" spans="1:17" customFormat="1" ht="32.25" hidden="1" customHeight="1" thickBot="1" x14ac:dyDescent="0.3">
      <c r="A116" s="372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70" t="e">
        <f>IF(L116/K116*100&gt;100,100,L116/K116*100)</f>
        <v>#DIV/0!</v>
      </c>
      <c r="N116" s="270" t="e">
        <f>M116</f>
        <v>#DIV/0!</v>
      </c>
      <c r="O116" s="271"/>
      <c r="P116" s="220"/>
      <c r="Q116" s="262"/>
    </row>
    <row r="117" spans="1:17" customFormat="1" ht="63.75" hidden="1" customHeight="1" thickBot="1" x14ac:dyDescent="0.3">
      <c r="A117" s="372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253" t="s">
        <v>21</v>
      </c>
      <c r="I117" s="217" t="s">
        <v>22</v>
      </c>
      <c r="J117" s="254" t="s">
        <v>23</v>
      </c>
      <c r="K117" s="255"/>
      <c r="L117" s="256"/>
      <c r="M117" s="256" t="e">
        <f>IF(K117/L117*100&gt;100,100,K117/L117*100)</f>
        <v>#DIV/0!</v>
      </c>
      <c r="N117" s="196" t="e">
        <f>(M117+M118+M119)/3</f>
        <v>#DIV/0!</v>
      </c>
      <c r="O117" s="257" t="e">
        <f>(N117+N120)/2</f>
        <v>#DIV/0!</v>
      </c>
      <c r="P117" s="220"/>
      <c r="Q117" s="258"/>
    </row>
    <row r="118" spans="1:17" customFormat="1" ht="63.75" hidden="1" customHeight="1" thickBot="1" x14ac:dyDescent="0.3">
      <c r="A118" s="372"/>
      <c r="B118" s="58"/>
      <c r="C118" s="30"/>
      <c r="D118" s="30"/>
      <c r="E118" s="30"/>
      <c r="F118" s="30"/>
      <c r="G118" s="30"/>
      <c r="H118" s="259" t="s">
        <v>21</v>
      </c>
      <c r="I118" s="217" t="s">
        <v>25</v>
      </c>
      <c r="J118" s="260" t="s">
        <v>23</v>
      </c>
      <c r="K118" s="261"/>
      <c r="L118" s="262"/>
      <c r="M118" s="262" t="e">
        <f>IF(L118/K118*100&gt;100,100,L118/K118*100)</f>
        <v>#DIV/0!</v>
      </c>
      <c r="N118" s="263"/>
      <c r="O118" s="264"/>
      <c r="P118" s="220"/>
      <c r="Q118" s="258"/>
    </row>
    <row r="119" spans="1:17" customFormat="1" ht="111" hidden="1" customHeight="1" x14ac:dyDescent="0.25">
      <c r="A119" s="372"/>
      <c r="B119" s="58"/>
      <c r="C119" s="30"/>
      <c r="D119" s="30"/>
      <c r="E119" s="30"/>
      <c r="F119" s="30"/>
      <c r="G119" s="30"/>
      <c r="H119" s="259" t="s">
        <v>21</v>
      </c>
      <c r="I119" s="217" t="s">
        <v>26</v>
      </c>
      <c r="J119" s="260" t="s">
        <v>23</v>
      </c>
      <c r="K119" s="261"/>
      <c r="L119" s="261"/>
      <c r="M119" s="262" t="e">
        <f>IF(L119/K119*100&gt;100,100,L119/K119*100)</f>
        <v>#DIV/0!</v>
      </c>
      <c r="N119" s="265"/>
      <c r="O119" s="264"/>
      <c r="P119" s="220"/>
      <c r="Q119" s="258"/>
    </row>
    <row r="120" spans="1:17" customFormat="1" ht="32.25" hidden="1" customHeight="1" thickBot="1" x14ac:dyDescent="0.3">
      <c r="A120" s="372"/>
      <c r="B120" s="66"/>
      <c r="C120" s="40"/>
      <c r="D120" s="40"/>
      <c r="E120" s="40"/>
      <c r="F120" s="40"/>
      <c r="G120" s="40"/>
      <c r="H120" s="266" t="s">
        <v>27</v>
      </c>
      <c r="I120" s="209" t="s">
        <v>28</v>
      </c>
      <c r="J120" s="267" t="s">
        <v>29</v>
      </c>
      <c r="K120" s="268"/>
      <c r="L120" s="269"/>
      <c r="M120" s="270" t="e">
        <f>IF(L120/K120*100&gt;100,100,L120/K120*100)</f>
        <v>#DIV/0!</v>
      </c>
      <c r="N120" s="270" t="e">
        <f>M120</f>
        <v>#DIV/0!</v>
      </c>
      <c r="O120" s="271"/>
      <c r="P120" s="220"/>
      <c r="Q120" s="262"/>
    </row>
    <row r="121" spans="1:17" customFormat="1" ht="63.75" hidden="1" customHeight="1" thickBot="1" x14ac:dyDescent="0.3">
      <c r="A121" s="372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253" t="s">
        <v>21</v>
      </c>
      <c r="I121" s="217" t="s">
        <v>22</v>
      </c>
      <c r="J121" s="254" t="s">
        <v>23</v>
      </c>
      <c r="K121" s="255"/>
      <c r="L121" s="256"/>
      <c r="M121" s="256" t="e">
        <f>IF(K121/L121*100&gt;100,100,K121/L121*100)</f>
        <v>#DIV/0!</v>
      </c>
      <c r="N121" s="196" t="e">
        <f>(M121+M122+M123)/3</f>
        <v>#DIV/0!</v>
      </c>
      <c r="O121" s="257" t="e">
        <f>(N121+N124)/2</f>
        <v>#DIV/0!</v>
      </c>
      <c r="P121" s="220"/>
      <c r="Q121" s="258"/>
    </row>
    <row r="122" spans="1:17" customFormat="1" ht="63.75" hidden="1" customHeight="1" thickBot="1" x14ac:dyDescent="0.3">
      <c r="A122" s="372"/>
      <c r="B122" s="58"/>
      <c r="C122" s="30"/>
      <c r="D122" s="30"/>
      <c r="E122" s="30"/>
      <c r="F122" s="30"/>
      <c r="G122" s="30"/>
      <c r="H122" s="259" t="s">
        <v>21</v>
      </c>
      <c r="I122" s="217" t="s">
        <v>25</v>
      </c>
      <c r="J122" s="260" t="s">
        <v>23</v>
      </c>
      <c r="K122" s="261"/>
      <c r="L122" s="262"/>
      <c r="M122" s="262" t="e">
        <f>IF(L122/K122*100&gt;100,100,L122/K122*100)</f>
        <v>#DIV/0!</v>
      </c>
      <c r="N122" s="263"/>
      <c r="O122" s="264"/>
      <c r="P122" s="220"/>
      <c r="Q122" s="258"/>
    </row>
    <row r="123" spans="1:17" customFormat="1" ht="111" hidden="1" customHeight="1" x14ac:dyDescent="0.25">
      <c r="A123" s="372"/>
      <c r="B123" s="58"/>
      <c r="C123" s="30"/>
      <c r="D123" s="30"/>
      <c r="E123" s="30"/>
      <c r="F123" s="30"/>
      <c r="G123" s="30"/>
      <c r="H123" s="259" t="s">
        <v>21</v>
      </c>
      <c r="I123" s="217" t="s">
        <v>26</v>
      </c>
      <c r="J123" s="260" t="s">
        <v>23</v>
      </c>
      <c r="K123" s="261"/>
      <c r="L123" s="261"/>
      <c r="M123" s="262" t="e">
        <f>IF(L123/K123*100&gt;100,100,L123/K123*100)</f>
        <v>#DIV/0!</v>
      </c>
      <c r="N123" s="265"/>
      <c r="O123" s="264"/>
      <c r="P123" s="220"/>
      <c r="Q123" s="258"/>
    </row>
    <row r="124" spans="1:17" customFormat="1" ht="32.25" hidden="1" customHeight="1" thickBot="1" x14ac:dyDescent="0.3">
      <c r="A124" s="372"/>
      <c r="B124" s="66"/>
      <c r="C124" s="40"/>
      <c r="D124" s="40"/>
      <c r="E124" s="40"/>
      <c r="F124" s="40"/>
      <c r="G124" s="40"/>
      <c r="H124" s="266" t="s">
        <v>27</v>
      </c>
      <c r="I124" s="209" t="s">
        <v>28</v>
      </c>
      <c r="J124" s="267" t="s">
        <v>29</v>
      </c>
      <c r="K124" s="268"/>
      <c r="L124" s="269"/>
      <c r="M124" s="270" t="e">
        <f>IF(L124/K124*100&gt;100,100,L124/K124*100)</f>
        <v>#DIV/0!</v>
      </c>
      <c r="N124" s="270" t="e">
        <f>M124</f>
        <v>#DIV/0!</v>
      </c>
      <c r="O124" s="271"/>
      <c r="P124" s="220"/>
      <c r="Q124" s="262"/>
    </row>
    <row r="125" spans="1:17" customFormat="1" ht="63.75" hidden="1" customHeight="1" thickBot="1" x14ac:dyDescent="0.3">
      <c r="A125" s="372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55"/>
      <c r="L125" s="256"/>
      <c r="M125" s="256" t="e">
        <f>IF(K125/L125*100&gt;100,100,K125/L125*100)</f>
        <v>#DIV/0!</v>
      </c>
      <c r="N125" s="196" t="e">
        <f>(M125+M126+M127)/3</f>
        <v>#DIV/0!</v>
      </c>
      <c r="O125" s="257" t="e">
        <f>(N125+N128)/2</f>
        <v>#DIV/0!</v>
      </c>
      <c r="P125" s="220"/>
      <c r="Q125" s="258"/>
    </row>
    <row r="126" spans="1:17" customFormat="1" ht="63.75" hidden="1" customHeight="1" thickBot="1" x14ac:dyDescent="0.3">
      <c r="A126" s="372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61"/>
      <c r="L126" s="262"/>
      <c r="M126" s="262" t="e">
        <f>IF(L126/K126*100&gt;100,100,L126/K126*100)</f>
        <v>#DIV/0!</v>
      </c>
      <c r="N126" s="263"/>
      <c r="O126" s="264"/>
      <c r="P126" s="220"/>
      <c r="Q126" s="258"/>
    </row>
    <row r="127" spans="1:17" customFormat="1" ht="111" hidden="1" customHeight="1" x14ac:dyDescent="0.25">
      <c r="A127" s="372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61"/>
      <c r="L127" s="261"/>
      <c r="M127" s="262" t="e">
        <f>IF(L127/K127*100&gt;100,100,L127/K127*100)</f>
        <v>#DIV/0!</v>
      </c>
      <c r="N127" s="265"/>
      <c r="O127" s="264"/>
      <c r="P127" s="220"/>
      <c r="Q127" s="258"/>
    </row>
    <row r="128" spans="1:17" customFormat="1" ht="32.25" hidden="1" customHeight="1" thickBot="1" x14ac:dyDescent="0.3">
      <c r="A128" s="372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70" t="e">
        <f>IF(L128/K128*100&gt;100,100,L128/K128*100)</f>
        <v>#DIV/0!</v>
      </c>
      <c r="N128" s="270" t="e">
        <f>M128</f>
        <v>#DIV/0!</v>
      </c>
      <c r="O128" s="271"/>
      <c r="P128" s="220"/>
      <c r="Q128" s="262"/>
    </row>
    <row r="129" spans="1:17" customFormat="1" ht="63.75" hidden="1" customHeight="1" thickBot="1" x14ac:dyDescent="0.3">
      <c r="A129" s="372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55"/>
      <c r="L129" s="256"/>
      <c r="M129" s="256" t="e">
        <f>IF(K129/L129*100&gt;100,100,K129/L129*100)</f>
        <v>#DIV/0!</v>
      </c>
      <c r="N129" s="196" t="e">
        <f>(M129+M130+M131)/3</f>
        <v>#DIV/0!</v>
      </c>
      <c r="O129" s="257" t="e">
        <f>(N129+N132)/2</f>
        <v>#DIV/0!</v>
      </c>
      <c r="P129" s="220"/>
      <c r="Q129" s="258"/>
    </row>
    <row r="130" spans="1:17" customFormat="1" ht="63.75" hidden="1" customHeight="1" thickBot="1" x14ac:dyDescent="0.3">
      <c r="A130" s="372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61"/>
      <c r="L130" s="262"/>
      <c r="M130" s="262" t="e">
        <f>IF(L130/K130*100&gt;100,100,L130/K130*100)</f>
        <v>#DIV/0!</v>
      </c>
      <c r="N130" s="263"/>
      <c r="O130" s="264"/>
      <c r="P130" s="220"/>
      <c r="Q130" s="258"/>
    </row>
    <row r="131" spans="1:17" customFormat="1" ht="111" hidden="1" customHeight="1" x14ac:dyDescent="0.25">
      <c r="A131" s="372"/>
      <c r="B131" s="58"/>
      <c r="C131" s="30"/>
      <c r="D131" s="30"/>
      <c r="E131" s="30"/>
      <c r="F131" s="30"/>
      <c r="G131" s="30"/>
      <c r="H131" s="259" t="s">
        <v>21</v>
      </c>
      <c r="I131" s="217" t="s">
        <v>26</v>
      </c>
      <c r="J131" s="260" t="s">
        <v>23</v>
      </c>
      <c r="K131" s="261"/>
      <c r="L131" s="261"/>
      <c r="M131" s="262" t="e">
        <f>IF(L131/K131*100&gt;100,100,L131/K131*100)</f>
        <v>#DIV/0!</v>
      </c>
      <c r="N131" s="265"/>
      <c r="O131" s="264"/>
      <c r="P131" s="220"/>
      <c r="Q131" s="258"/>
    </row>
    <row r="132" spans="1:17" customFormat="1" ht="32.25" hidden="1" customHeight="1" thickBot="1" x14ac:dyDescent="0.3">
      <c r="A132" s="372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68"/>
      <c r="L132" s="269"/>
      <c r="M132" s="270" t="e">
        <f>IF(L132/K132*100&gt;100,100,L132/K132*100)</f>
        <v>#DIV/0!</v>
      </c>
      <c r="N132" s="270" t="e">
        <f>M132</f>
        <v>#DIV/0!</v>
      </c>
      <c r="O132" s="271"/>
      <c r="P132" s="220"/>
      <c r="Q132" s="262"/>
    </row>
    <row r="133" spans="1:17" customFormat="1" ht="63.75" hidden="1" customHeight="1" thickBot="1" x14ac:dyDescent="0.3">
      <c r="A133" s="372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55"/>
      <c r="L133" s="256"/>
      <c r="M133" s="256" t="e">
        <f>IF(K133/L133*100&gt;100,100,K133/L133*100)</f>
        <v>#DIV/0!</v>
      </c>
      <c r="N133" s="196" t="e">
        <f>(M133+M134+M135)/3</f>
        <v>#DIV/0!</v>
      </c>
      <c r="O133" s="257" t="e">
        <f>(N133+N136)/2</f>
        <v>#DIV/0!</v>
      </c>
      <c r="P133" s="220"/>
      <c r="Q133" s="258"/>
    </row>
    <row r="134" spans="1:17" customFormat="1" ht="63.75" hidden="1" customHeight="1" thickBot="1" x14ac:dyDescent="0.3">
      <c r="A134" s="372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61"/>
      <c r="L134" s="262"/>
      <c r="M134" s="262" t="e">
        <f>IF(L134/K134*100&gt;100,100,L134/K134*100)</f>
        <v>#DIV/0!</v>
      </c>
      <c r="N134" s="263"/>
      <c r="O134" s="264"/>
      <c r="P134" s="220"/>
      <c r="Q134" s="258"/>
    </row>
    <row r="135" spans="1:17" customFormat="1" ht="111" hidden="1" customHeight="1" x14ac:dyDescent="0.25">
      <c r="A135" s="372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61"/>
      <c r="L135" s="261"/>
      <c r="M135" s="262" t="e">
        <f>IF(L135/K135*100&gt;100,100,L135/K135*100)</f>
        <v>#DIV/0!</v>
      </c>
      <c r="N135" s="265"/>
      <c r="O135" s="264"/>
      <c r="P135" s="220"/>
      <c r="Q135" s="258"/>
    </row>
    <row r="136" spans="1:17" customFormat="1" ht="32.25" hidden="1" customHeight="1" thickBot="1" x14ac:dyDescent="0.3">
      <c r="A136" s="372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70" t="e">
        <f>IF(L136/K136*100&gt;100,100,L136/K136*100)</f>
        <v>#DIV/0!</v>
      </c>
      <c r="N136" s="270" t="e">
        <f>M136</f>
        <v>#DIV/0!</v>
      </c>
      <c r="O136" s="271"/>
      <c r="P136" s="220"/>
      <c r="Q136" s="262"/>
    </row>
    <row r="137" spans="1:17" customFormat="1" ht="63.75" hidden="1" customHeight="1" thickBot="1" x14ac:dyDescent="0.3">
      <c r="A137" s="372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55"/>
      <c r="L137" s="256"/>
      <c r="M137" s="256" t="e">
        <f>IF(K137/L137*100&gt;100,100,K137/L137*100)</f>
        <v>#DIV/0!</v>
      </c>
      <c r="N137" s="196" t="e">
        <f>(M137+M138+M139)/3</f>
        <v>#DIV/0!</v>
      </c>
      <c r="O137" s="257" t="e">
        <f>(N137+N140)/2</f>
        <v>#DIV/0!</v>
      </c>
      <c r="P137" s="220"/>
      <c r="Q137" s="258"/>
    </row>
    <row r="138" spans="1:17" customFormat="1" ht="63.75" hidden="1" customHeight="1" thickBot="1" x14ac:dyDescent="0.3">
      <c r="A138" s="372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61"/>
      <c r="L138" s="262"/>
      <c r="M138" s="262" t="e">
        <f>IF(L138/K138*100&gt;100,100,L138/K138*100)</f>
        <v>#DIV/0!</v>
      </c>
      <c r="N138" s="263"/>
      <c r="O138" s="264"/>
      <c r="P138" s="220"/>
      <c r="Q138" s="258"/>
    </row>
    <row r="139" spans="1:17" customFormat="1" ht="111" hidden="1" customHeight="1" x14ac:dyDescent="0.25">
      <c r="A139" s="372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61"/>
      <c r="L139" s="261"/>
      <c r="M139" s="262" t="e">
        <f>IF(L139/K139*100&gt;100,100,L139/K139*100)</f>
        <v>#DIV/0!</v>
      </c>
      <c r="N139" s="265"/>
      <c r="O139" s="264"/>
      <c r="P139" s="220"/>
      <c r="Q139" s="258"/>
    </row>
    <row r="140" spans="1:17" customFormat="1" ht="32.25" hidden="1" customHeight="1" thickBot="1" x14ac:dyDescent="0.3">
      <c r="A140" s="372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70" t="e">
        <f>IF(L140/K140*100&gt;100,100,L140/K140*100)</f>
        <v>#DIV/0!</v>
      </c>
      <c r="N140" s="270" t="e">
        <f>M140</f>
        <v>#DIV/0!</v>
      </c>
      <c r="O140" s="271"/>
      <c r="P140" s="220"/>
      <c r="Q140" s="262"/>
    </row>
    <row r="141" spans="1:17" customFormat="1" ht="63.75" hidden="1" customHeight="1" thickBot="1" x14ac:dyDescent="0.3">
      <c r="A141" s="372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253" t="s">
        <v>21</v>
      </c>
      <c r="I141" s="217" t="s">
        <v>22</v>
      </c>
      <c r="J141" s="254" t="s">
        <v>23</v>
      </c>
      <c r="K141" s="255"/>
      <c r="L141" s="256"/>
      <c r="M141" s="256" t="e">
        <f>IF(K141/L141*100&gt;100,100,K141/L141*100)</f>
        <v>#DIV/0!</v>
      </c>
      <c r="N141" s="196" t="e">
        <f>(M141+M142+M143)/3</f>
        <v>#DIV/0!</v>
      </c>
      <c r="O141" s="257" t="e">
        <f>(N141+N144)/2</f>
        <v>#DIV/0!</v>
      </c>
      <c r="P141" s="220"/>
      <c r="Q141" s="258"/>
    </row>
    <row r="142" spans="1:17" customFormat="1" ht="63.75" hidden="1" customHeight="1" thickBot="1" x14ac:dyDescent="0.3">
      <c r="A142" s="372"/>
      <c r="B142" s="58"/>
      <c r="C142" s="30"/>
      <c r="D142" s="30"/>
      <c r="E142" s="30"/>
      <c r="F142" s="30"/>
      <c r="G142" s="30"/>
      <c r="H142" s="259" t="s">
        <v>21</v>
      </c>
      <c r="I142" s="217" t="s">
        <v>25</v>
      </c>
      <c r="J142" s="260" t="s">
        <v>23</v>
      </c>
      <c r="K142" s="261"/>
      <c r="L142" s="262"/>
      <c r="M142" s="262" t="e">
        <f>IF(L142/K142*100&gt;100,100,L142/K142*100)</f>
        <v>#DIV/0!</v>
      </c>
      <c r="N142" s="263"/>
      <c r="O142" s="264"/>
      <c r="P142" s="220"/>
      <c r="Q142" s="258"/>
    </row>
    <row r="143" spans="1:17" customFormat="1" ht="111" hidden="1" customHeight="1" x14ac:dyDescent="0.25">
      <c r="A143" s="372"/>
      <c r="B143" s="58"/>
      <c r="C143" s="30"/>
      <c r="D143" s="30"/>
      <c r="E143" s="30"/>
      <c r="F143" s="30"/>
      <c r="G143" s="30"/>
      <c r="H143" s="259" t="s">
        <v>21</v>
      </c>
      <c r="I143" s="217" t="s">
        <v>26</v>
      </c>
      <c r="J143" s="260" t="s">
        <v>23</v>
      </c>
      <c r="K143" s="261"/>
      <c r="L143" s="261"/>
      <c r="M143" s="262" t="e">
        <f>IF(L143/K143*100&gt;100,100,L143/K143*100)</f>
        <v>#DIV/0!</v>
      </c>
      <c r="N143" s="265"/>
      <c r="O143" s="264"/>
      <c r="P143" s="220"/>
      <c r="Q143" s="258"/>
    </row>
    <row r="144" spans="1:17" customFormat="1" ht="32.25" hidden="1" customHeight="1" thickBot="1" x14ac:dyDescent="0.3">
      <c r="A144" s="372"/>
      <c r="B144" s="66"/>
      <c r="C144" s="40"/>
      <c r="D144" s="40"/>
      <c r="E144" s="40"/>
      <c r="F144" s="40"/>
      <c r="G144" s="40"/>
      <c r="H144" s="266" t="s">
        <v>27</v>
      </c>
      <c r="I144" s="209" t="s">
        <v>28</v>
      </c>
      <c r="J144" s="267" t="s">
        <v>29</v>
      </c>
      <c r="K144" s="268"/>
      <c r="L144" s="269"/>
      <c r="M144" s="270" t="e">
        <f>IF(L144/K144*100&gt;100,100,L144/K144*100)</f>
        <v>#DIV/0!</v>
      </c>
      <c r="N144" s="270" t="e">
        <f>M144</f>
        <v>#DIV/0!</v>
      </c>
      <c r="O144" s="271"/>
      <c r="P144" s="220"/>
      <c r="Q144" s="262"/>
    </row>
    <row r="145" spans="1:17" customFormat="1" ht="63.75" hidden="1" customHeight="1" thickBot="1" x14ac:dyDescent="0.3">
      <c r="A145" s="372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55"/>
      <c r="L145" s="256"/>
      <c r="M145" s="256" t="e">
        <f>IF(K145/L145*100&gt;100,100,K145/L145*100)</f>
        <v>#DIV/0!</v>
      </c>
      <c r="N145" s="196" t="e">
        <f>(M145+M146+M147)/3</f>
        <v>#DIV/0!</v>
      </c>
      <c r="O145" s="257" t="e">
        <f>(N145+N148)/2</f>
        <v>#DIV/0!</v>
      </c>
      <c r="P145" s="220"/>
      <c r="Q145" s="258"/>
    </row>
    <row r="146" spans="1:17" customFormat="1" ht="63.75" hidden="1" customHeight="1" thickBot="1" x14ac:dyDescent="0.3">
      <c r="A146" s="372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61"/>
      <c r="L146" s="262"/>
      <c r="M146" s="262" t="e">
        <f>IF(L146/K146*100&gt;100,100,L146/K146*100)</f>
        <v>#DIV/0!</v>
      </c>
      <c r="N146" s="263"/>
      <c r="O146" s="264"/>
      <c r="P146" s="220"/>
      <c r="Q146" s="258"/>
    </row>
    <row r="147" spans="1:17" customFormat="1" ht="111" hidden="1" customHeight="1" x14ac:dyDescent="0.25">
      <c r="A147" s="372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61"/>
      <c r="L147" s="261"/>
      <c r="M147" s="262" t="e">
        <f>IF(L147/K147*100&gt;100,100,L147/K147*100)</f>
        <v>#DIV/0!</v>
      </c>
      <c r="N147" s="265"/>
      <c r="O147" s="264"/>
      <c r="P147" s="220"/>
      <c r="Q147" s="258"/>
    </row>
    <row r="148" spans="1:17" customFormat="1" ht="32.25" hidden="1" customHeight="1" thickBot="1" x14ac:dyDescent="0.3">
      <c r="A148" s="372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70" t="e">
        <f>IF(L148/K148*100&gt;100,100,L148/K148*100)</f>
        <v>#DIV/0!</v>
      </c>
      <c r="N148" s="270" t="e">
        <f>M148</f>
        <v>#DIV/0!</v>
      </c>
      <c r="O148" s="271"/>
      <c r="P148" s="220"/>
      <c r="Q148" s="262"/>
    </row>
    <row r="149" spans="1:17" customFormat="1" ht="63.75" hidden="1" customHeight="1" thickBot="1" x14ac:dyDescent="0.3">
      <c r="A149" s="372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55"/>
      <c r="L149" s="256"/>
      <c r="M149" s="256" t="e">
        <f>IF(K149/L149*100&gt;100,100,K149/L149*100)</f>
        <v>#DIV/0!</v>
      </c>
      <c r="N149" s="196" t="e">
        <f>(M149+M150+M151)/3</f>
        <v>#DIV/0!</v>
      </c>
      <c r="O149" s="257" t="e">
        <f>(N149+N152)/2</f>
        <v>#DIV/0!</v>
      </c>
      <c r="P149" s="220"/>
      <c r="Q149" s="258"/>
    </row>
    <row r="150" spans="1:17" customFormat="1" ht="63.75" hidden="1" customHeight="1" thickBot="1" x14ac:dyDescent="0.3">
      <c r="A150" s="372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61"/>
      <c r="L150" s="262"/>
      <c r="M150" s="262" t="e">
        <f>IF(L150/K150*100&gt;100,100,L150/K150*100)</f>
        <v>#DIV/0!</v>
      </c>
      <c r="N150" s="263"/>
      <c r="O150" s="264"/>
      <c r="P150" s="220"/>
      <c r="Q150" s="258"/>
    </row>
    <row r="151" spans="1:17" customFormat="1" ht="111" hidden="1" customHeight="1" x14ac:dyDescent="0.25">
      <c r="A151" s="372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61"/>
      <c r="L151" s="261"/>
      <c r="M151" s="262" t="e">
        <f>IF(L151/K151*100&gt;100,100,L151/K151*100)</f>
        <v>#DIV/0!</v>
      </c>
      <c r="N151" s="265"/>
      <c r="O151" s="264"/>
      <c r="P151" s="220"/>
      <c r="Q151" s="258"/>
    </row>
    <row r="152" spans="1:17" customFormat="1" ht="32.25" hidden="1" customHeight="1" thickBot="1" x14ac:dyDescent="0.3">
      <c r="A152" s="372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70" t="e">
        <f>IF(L152/K152*100&gt;100,100,L152/K152*100)</f>
        <v>#DIV/0!</v>
      </c>
      <c r="N152" s="270" t="e">
        <f>M152</f>
        <v>#DIV/0!</v>
      </c>
      <c r="O152" s="271"/>
      <c r="P152" s="220"/>
      <c r="Q152" s="262"/>
    </row>
    <row r="153" spans="1:17" customFormat="1" ht="63.75" hidden="1" customHeight="1" thickBot="1" x14ac:dyDescent="0.3">
      <c r="A153" s="372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55"/>
      <c r="L153" s="256"/>
      <c r="M153" s="256" t="e">
        <f>IF(K153/L153*100&gt;100,100,K153/L153*100)</f>
        <v>#DIV/0!</v>
      </c>
      <c r="N153" s="196" t="e">
        <f>(M153+M154+M155)/3</f>
        <v>#DIV/0!</v>
      </c>
      <c r="O153" s="257" t="e">
        <f>(N153+N156)/2</f>
        <v>#DIV/0!</v>
      </c>
      <c r="P153" s="220"/>
      <c r="Q153" s="258"/>
    </row>
    <row r="154" spans="1:17" customFormat="1" ht="63.75" hidden="1" customHeight="1" thickBot="1" x14ac:dyDescent="0.3">
      <c r="A154" s="372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61"/>
      <c r="L154" s="262"/>
      <c r="M154" s="262" t="e">
        <f>IF(L154/K154*100&gt;100,100,L154/K154*100)</f>
        <v>#DIV/0!</v>
      </c>
      <c r="N154" s="263"/>
      <c r="O154" s="264"/>
      <c r="P154" s="220"/>
      <c r="Q154" s="258"/>
    </row>
    <row r="155" spans="1:17" customFormat="1" ht="111" hidden="1" customHeight="1" x14ac:dyDescent="0.25">
      <c r="A155" s="372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61"/>
      <c r="L155" s="261"/>
      <c r="M155" s="262" t="e">
        <f>IF(L155/K155*100&gt;100,100,L155/K155*100)</f>
        <v>#DIV/0!</v>
      </c>
      <c r="N155" s="265"/>
      <c r="O155" s="264"/>
      <c r="P155" s="220"/>
      <c r="Q155" s="258"/>
    </row>
    <row r="156" spans="1:17" customFormat="1" ht="32.25" hidden="1" customHeight="1" thickBot="1" x14ac:dyDescent="0.3">
      <c r="A156" s="372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70" t="e">
        <f>IF(L156/K156*100&gt;100,100,L156/K156*100)</f>
        <v>#DIV/0!</v>
      </c>
      <c r="N156" s="270" t="e">
        <f>M156</f>
        <v>#DIV/0!</v>
      </c>
      <c r="O156" s="271"/>
      <c r="P156" s="220"/>
      <c r="Q156" s="262"/>
    </row>
    <row r="157" spans="1:17" customFormat="1" ht="63.75" hidden="1" customHeight="1" thickBot="1" x14ac:dyDescent="0.3">
      <c r="A157" s="372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253" t="s">
        <v>21</v>
      </c>
      <c r="I157" s="217" t="s">
        <v>22</v>
      </c>
      <c r="J157" s="254" t="s">
        <v>23</v>
      </c>
      <c r="K157" s="255"/>
      <c r="L157" s="256"/>
      <c r="M157" s="256" t="e">
        <f>IF(K157/L157*100&gt;100,100,K157/L157*100)</f>
        <v>#DIV/0!</v>
      </c>
      <c r="N157" s="196" t="e">
        <f>(M157+M158+M159)/3</f>
        <v>#DIV/0!</v>
      </c>
      <c r="O157" s="257" t="e">
        <f>(N157+N160)/2</f>
        <v>#DIV/0!</v>
      </c>
      <c r="P157" s="220"/>
      <c r="Q157" s="258"/>
    </row>
    <row r="158" spans="1:17" customFormat="1" ht="63.75" hidden="1" customHeight="1" thickBot="1" x14ac:dyDescent="0.3">
      <c r="A158" s="372"/>
      <c r="B158" s="58"/>
      <c r="C158" s="30"/>
      <c r="D158" s="30"/>
      <c r="E158" s="30"/>
      <c r="F158" s="30"/>
      <c r="G158" s="30"/>
      <c r="H158" s="259" t="s">
        <v>21</v>
      </c>
      <c r="I158" s="217" t="s">
        <v>25</v>
      </c>
      <c r="J158" s="260" t="s">
        <v>23</v>
      </c>
      <c r="K158" s="261"/>
      <c r="L158" s="262"/>
      <c r="M158" s="262" t="e">
        <f>IF(L158/K158*100&gt;100,100,L158/K158*100)</f>
        <v>#DIV/0!</v>
      </c>
      <c r="N158" s="263"/>
      <c r="O158" s="264"/>
      <c r="P158" s="220"/>
      <c r="Q158" s="258"/>
    </row>
    <row r="159" spans="1:17" customFormat="1" ht="111" hidden="1" customHeight="1" x14ac:dyDescent="0.25">
      <c r="A159" s="372"/>
      <c r="B159" s="58"/>
      <c r="C159" s="30"/>
      <c r="D159" s="30"/>
      <c r="E159" s="30"/>
      <c r="F159" s="30"/>
      <c r="G159" s="30"/>
      <c r="H159" s="259" t="s">
        <v>21</v>
      </c>
      <c r="I159" s="217" t="s">
        <v>26</v>
      </c>
      <c r="J159" s="260" t="s">
        <v>23</v>
      </c>
      <c r="K159" s="261"/>
      <c r="L159" s="261"/>
      <c r="M159" s="262" t="e">
        <f>IF(L159/K159*100&gt;100,100,L159/K159*100)</f>
        <v>#DIV/0!</v>
      </c>
      <c r="N159" s="265"/>
      <c r="O159" s="264"/>
      <c r="P159" s="220"/>
      <c r="Q159" s="258"/>
    </row>
    <row r="160" spans="1:17" customFormat="1" ht="32.25" hidden="1" customHeight="1" thickBot="1" x14ac:dyDescent="0.3">
      <c r="A160" s="372"/>
      <c r="B160" s="66"/>
      <c r="C160" s="40"/>
      <c r="D160" s="40"/>
      <c r="E160" s="40"/>
      <c r="F160" s="40"/>
      <c r="G160" s="40"/>
      <c r="H160" s="266" t="s">
        <v>27</v>
      </c>
      <c r="I160" s="209" t="s">
        <v>28</v>
      </c>
      <c r="J160" s="267" t="s">
        <v>29</v>
      </c>
      <c r="K160" s="268"/>
      <c r="L160" s="269"/>
      <c r="M160" s="270" t="e">
        <f>IF(L160/K160*100&gt;100,100,L160/K160*100)</f>
        <v>#DIV/0!</v>
      </c>
      <c r="N160" s="270" t="e">
        <f>M160</f>
        <v>#DIV/0!</v>
      </c>
      <c r="O160" s="271"/>
      <c r="P160" s="220"/>
      <c r="Q160" s="262"/>
    </row>
    <row r="161" spans="1:17" customFormat="1" ht="63.75" hidden="1" customHeight="1" thickBot="1" x14ac:dyDescent="0.3">
      <c r="A161" s="372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253" t="s">
        <v>21</v>
      </c>
      <c r="I161" s="217" t="s">
        <v>22</v>
      </c>
      <c r="J161" s="254" t="s">
        <v>23</v>
      </c>
      <c r="K161" s="255"/>
      <c r="L161" s="256"/>
      <c r="M161" s="256" t="e">
        <f>IF(K161/L161*100&gt;100,100,K161/L161*100)</f>
        <v>#DIV/0!</v>
      </c>
      <c r="N161" s="196" t="e">
        <f>(M161+M162+M163)/3</f>
        <v>#DIV/0!</v>
      </c>
      <c r="O161" s="257" t="e">
        <f>(N161+N164)/2</f>
        <v>#DIV/0!</v>
      </c>
      <c r="P161" s="220"/>
      <c r="Q161" s="258"/>
    </row>
    <row r="162" spans="1:17" customFormat="1" ht="63.75" hidden="1" customHeight="1" thickBot="1" x14ac:dyDescent="0.3">
      <c r="A162" s="372"/>
      <c r="B162" s="58"/>
      <c r="C162" s="30"/>
      <c r="D162" s="30"/>
      <c r="E162" s="30"/>
      <c r="F162" s="30"/>
      <c r="G162" s="30"/>
      <c r="H162" s="259" t="s">
        <v>21</v>
      </c>
      <c r="I162" s="217" t="s">
        <v>25</v>
      </c>
      <c r="J162" s="260" t="s">
        <v>23</v>
      </c>
      <c r="K162" s="261"/>
      <c r="L162" s="262"/>
      <c r="M162" s="262" t="e">
        <f>IF(L162/K162*100&gt;100,100,L162/K162*100)</f>
        <v>#DIV/0!</v>
      </c>
      <c r="N162" s="263"/>
      <c r="O162" s="264"/>
      <c r="P162" s="220"/>
      <c r="Q162" s="258"/>
    </row>
    <row r="163" spans="1:17" customFormat="1" ht="111" hidden="1" customHeight="1" x14ac:dyDescent="0.25">
      <c r="A163" s="372"/>
      <c r="B163" s="58"/>
      <c r="C163" s="30"/>
      <c r="D163" s="30"/>
      <c r="E163" s="30"/>
      <c r="F163" s="30"/>
      <c r="G163" s="30"/>
      <c r="H163" s="259" t="s">
        <v>21</v>
      </c>
      <c r="I163" s="217" t="s">
        <v>26</v>
      </c>
      <c r="J163" s="260" t="s">
        <v>23</v>
      </c>
      <c r="K163" s="261"/>
      <c r="L163" s="261"/>
      <c r="M163" s="262" t="e">
        <f>IF(L163/K163*100&gt;100,100,L163/K163*100)</f>
        <v>#DIV/0!</v>
      </c>
      <c r="N163" s="265"/>
      <c r="O163" s="264"/>
      <c r="P163" s="220"/>
      <c r="Q163" s="258"/>
    </row>
    <row r="164" spans="1:17" customFormat="1" ht="32.25" hidden="1" customHeight="1" thickBot="1" x14ac:dyDescent="0.3">
      <c r="A164" s="372"/>
      <c r="B164" s="66"/>
      <c r="C164" s="40"/>
      <c r="D164" s="40"/>
      <c r="E164" s="40"/>
      <c r="F164" s="40"/>
      <c r="G164" s="40"/>
      <c r="H164" s="266" t="s">
        <v>27</v>
      </c>
      <c r="I164" s="209" t="s">
        <v>28</v>
      </c>
      <c r="J164" s="267" t="s">
        <v>29</v>
      </c>
      <c r="K164" s="268"/>
      <c r="L164" s="269"/>
      <c r="M164" s="270" t="e">
        <f>IF(L164/K164*100&gt;100,100,L164/K164*100)</f>
        <v>#DIV/0!</v>
      </c>
      <c r="N164" s="270" t="e">
        <f>M164</f>
        <v>#DIV/0!</v>
      </c>
      <c r="O164" s="271"/>
      <c r="P164" s="220"/>
      <c r="Q164" s="262"/>
    </row>
    <row r="165" spans="1:17" customFormat="1" ht="63.75" hidden="1" customHeight="1" thickBot="1" x14ac:dyDescent="0.3">
      <c r="A165" s="372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55"/>
      <c r="L165" s="256"/>
      <c r="M165" s="256" t="e">
        <f>IF(K165/L165*100&gt;100,100,K165/L165*100)</f>
        <v>#DIV/0!</v>
      </c>
      <c r="N165" s="196" t="e">
        <f>(M165+M166+M167)/3</f>
        <v>#DIV/0!</v>
      </c>
      <c r="O165" s="257" t="e">
        <f>(N165+N168)/2</f>
        <v>#DIV/0!</v>
      </c>
      <c r="P165" s="220"/>
      <c r="Q165" s="258"/>
    </row>
    <row r="166" spans="1:17" customFormat="1" ht="63.75" hidden="1" customHeight="1" thickBot="1" x14ac:dyDescent="0.3">
      <c r="A166" s="372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61"/>
      <c r="L166" s="262"/>
      <c r="M166" s="262" t="e">
        <f>IF(L166/K166*100&gt;100,100,L166/K166*100)</f>
        <v>#DIV/0!</v>
      </c>
      <c r="N166" s="263"/>
      <c r="O166" s="264"/>
      <c r="P166" s="220"/>
      <c r="Q166" s="258"/>
    </row>
    <row r="167" spans="1:17" customFormat="1" ht="111" hidden="1" customHeight="1" x14ac:dyDescent="0.25">
      <c r="A167" s="372"/>
      <c r="B167" s="58"/>
      <c r="C167" s="30"/>
      <c r="D167" s="30"/>
      <c r="E167" s="30"/>
      <c r="F167" s="30"/>
      <c r="G167" s="30"/>
      <c r="H167" s="259" t="s">
        <v>21</v>
      </c>
      <c r="I167" s="217" t="s">
        <v>26</v>
      </c>
      <c r="J167" s="260" t="s">
        <v>23</v>
      </c>
      <c r="K167" s="261"/>
      <c r="L167" s="261"/>
      <c r="M167" s="262" t="e">
        <f>IF(L167/K167*100&gt;100,100,L167/K167*100)</f>
        <v>#DIV/0!</v>
      </c>
      <c r="N167" s="265"/>
      <c r="O167" s="264"/>
      <c r="P167" s="220"/>
      <c r="Q167" s="258"/>
    </row>
    <row r="168" spans="1:17" customFormat="1" ht="32.25" hidden="1" customHeight="1" thickBot="1" x14ac:dyDescent="0.3">
      <c r="A168" s="372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268"/>
      <c r="L168" s="269"/>
      <c r="M168" s="270" t="e">
        <f>IF(L168/K168*100&gt;100,100,L168/K168*100)</f>
        <v>#DIV/0!</v>
      </c>
      <c r="N168" s="270" t="e">
        <f>M168</f>
        <v>#DIV/0!</v>
      </c>
      <c r="O168" s="271"/>
      <c r="P168" s="220"/>
      <c r="Q168" s="262"/>
    </row>
    <row r="169" spans="1:17" customFormat="1" ht="63.75" hidden="1" customHeight="1" thickBot="1" x14ac:dyDescent="0.3">
      <c r="A169" s="372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253" t="s">
        <v>21</v>
      </c>
      <c r="I169" s="217" t="s">
        <v>22</v>
      </c>
      <c r="J169" s="254" t="s">
        <v>23</v>
      </c>
      <c r="K169" s="255"/>
      <c r="L169" s="256"/>
      <c r="M169" s="256" t="e">
        <f>IF(K169/L169*100&gt;100,100,K169/L169*100)</f>
        <v>#DIV/0!</v>
      </c>
      <c r="N169" s="196" t="e">
        <f>(M169+M170+M171)/3</f>
        <v>#DIV/0!</v>
      </c>
      <c r="O169" s="257" t="e">
        <f>(N169+N172)/2</f>
        <v>#DIV/0!</v>
      </c>
      <c r="P169" s="220"/>
      <c r="Q169" s="258"/>
    </row>
    <row r="170" spans="1:17" customFormat="1" ht="63.75" hidden="1" customHeight="1" thickBot="1" x14ac:dyDescent="0.3">
      <c r="A170" s="372"/>
      <c r="B170" s="58"/>
      <c r="C170" s="30"/>
      <c r="D170" s="30"/>
      <c r="E170" s="30"/>
      <c r="F170" s="30"/>
      <c r="G170" s="30"/>
      <c r="H170" s="259" t="s">
        <v>21</v>
      </c>
      <c r="I170" s="217" t="s">
        <v>25</v>
      </c>
      <c r="J170" s="260" t="s">
        <v>23</v>
      </c>
      <c r="K170" s="261"/>
      <c r="L170" s="262"/>
      <c r="M170" s="262" t="e">
        <f>IF(L170/K170*100&gt;100,100,L170/K170*100)</f>
        <v>#DIV/0!</v>
      </c>
      <c r="N170" s="263"/>
      <c r="O170" s="264"/>
      <c r="P170" s="220"/>
      <c r="Q170" s="258"/>
    </row>
    <row r="171" spans="1:17" customFormat="1" ht="111" hidden="1" customHeight="1" x14ac:dyDescent="0.25">
      <c r="A171" s="372"/>
      <c r="B171" s="58"/>
      <c r="C171" s="30"/>
      <c r="D171" s="30"/>
      <c r="E171" s="30"/>
      <c r="F171" s="30"/>
      <c r="G171" s="30"/>
      <c r="H171" s="259" t="s">
        <v>21</v>
      </c>
      <c r="I171" s="217" t="s">
        <v>26</v>
      </c>
      <c r="J171" s="260" t="s">
        <v>23</v>
      </c>
      <c r="K171" s="261"/>
      <c r="L171" s="261"/>
      <c r="M171" s="262" t="e">
        <f>IF(L171/K171*100&gt;100,100,L171/K171*100)</f>
        <v>#DIV/0!</v>
      </c>
      <c r="N171" s="265"/>
      <c r="O171" s="264"/>
      <c r="P171" s="220"/>
      <c r="Q171" s="258"/>
    </row>
    <row r="172" spans="1:17" customFormat="1" ht="32.25" hidden="1" customHeight="1" thickBot="1" x14ac:dyDescent="0.3">
      <c r="A172" s="372"/>
      <c r="B172" s="66"/>
      <c r="C172" s="40"/>
      <c r="D172" s="40"/>
      <c r="E172" s="40"/>
      <c r="F172" s="40"/>
      <c r="G172" s="40"/>
      <c r="H172" s="266" t="s">
        <v>27</v>
      </c>
      <c r="I172" s="209" t="s">
        <v>28</v>
      </c>
      <c r="J172" s="267" t="s">
        <v>29</v>
      </c>
      <c r="K172" s="268"/>
      <c r="L172" s="269"/>
      <c r="M172" s="270" t="e">
        <f>IF(L172/K172*100&gt;100,100,L172/K172*100)</f>
        <v>#DIV/0!</v>
      </c>
      <c r="N172" s="270" t="e">
        <f>M172</f>
        <v>#DIV/0!</v>
      </c>
      <c r="O172" s="271"/>
      <c r="P172" s="220"/>
      <c r="Q172" s="262"/>
    </row>
    <row r="173" spans="1:17" customFormat="1" ht="63.75" hidden="1" customHeight="1" thickBot="1" x14ac:dyDescent="0.3">
      <c r="A173" s="372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55"/>
      <c r="L173" s="256"/>
      <c r="M173" s="256" t="e">
        <f>IF(K173/L173*100&gt;100,100,K173/L173*100)</f>
        <v>#DIV/0!</v>
      </c>
      <c r="N173" s="196" t="e">
        <f>(M173+M174+M175)/3</f>
        <v>#DIV/0!</v>
      </c>
      <c r="O173" s="257" t="e">
        <f>(N173+N176)/2</f>
        <v>#DIV/0!</v>
      </c>
      <c r="P173" s="220"/>
      <c r="Q173" s="258"/>
    </row>
    <row r="174" spans="1:17" customFormat="1" ht="63.75" hidden="1" customHeight="1" thickBot="1" x14ac:dyDescent="0.3">
      <c r="A174" s="372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61"/>
      <c r="L174" s="262"/>
      <c r="M174" s="262" t="e">
        <f>IF(L174/K174*100&gt;100,100,L174/K174*100)</f>
        <v>#DIV/0!</v>
      </c>
      <c r="N174" s="263"/>
      <c r="O174" s="264"/>
      <c r="P174" s="220"/>
      <c r="Q174" s="258"/>
    </row>
    <row r="175" spans="1:17" customFormat="1" ht="111" hidden="1" customHeight="1" x14ac:dyDescent="0.25">
      <c r="A175" s="372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61"/>
      <c r="L175" s="261"/>
      <c r="M175" s="262" t="e">
        <f>IF(L175/K175*100&gt;100,100,L175/K175*100)</f>
        <v>#DIV/0!</v>
      </c>
      <c r="N175" s="265"/>
      <c r="O175" s="264"/>
      <c r="P175" s="220"/>
      <c r="Q175" s="258"/>
    </row>
    <row r="176" spans="1:17" customFormat="1" ht="32.25" hidden="1" customHeight="1" thickBot="1" x14ac:dyDescent="0.3">
      <c r="A176" s="372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68"/>
      <c r="L176" s="269"/>
      <c r="M176" s="270" t="e">
        <f>IF(L176/K176*100&gt;100,100,L176/K176*100)</f>
        <v>#DIV/0!</v>
      </c>
      <c r="N176" s="270" t="e">
        <f>M176</f>
        <v>#DIV/0!</v>
      </c>
      <c r="O176" s="271"/>
      <c r="P176" s="220"/>
      <c r="Q176" s="262"/>
    </row>
    <row r="177" spans="1:17" customFormat="1" ht="63.75" hidden="1" customHeight="1" thickBot="1" x14ac:dyDescent="0.3">
      <c r="A177" s="372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253" t="s">
        <v>21</v>
      </c>
      <c r="I177" s="217" t="s">
        <v>22</v>
      </c>
      <c r="J177" s="254" t="s">
        <v>23</v>
      </c>
      <c r="K177" s="255"/>
      <c r="L177" s="256"/>
      <c r="M177" s="256" t="e">
        <f>IF(K177/L177*100&gt;100,100,K177/L177*100)</f>
        <v>#DIV/0!</v>
      </c>
      <c r="N177" s="196" t="e">
        <f>(M177+M178+M179)/3</f>
        <v>#DIV/0!</v>
      </c>
      <c r="O177" s="257" t="e">
        <f>(N177+N180)/2</f>
        <v>#DIV/0!</v>
      </c>
      <c r="P177" s="220"/>
      <c r="Q177" s="258"/>
    </row>
    <row r="178" spans="1:17" customFormat="1" ht="63.75" hidden="1" customHeight="1" thickBot="1" x14ac:dyDescent="0.3">
      <c r="A178" s="372"/>
      <c r="B178" s="58"/>
      <c r="C178" s="30"/>
      <c r="D178" s="30"/>
      <c r="E178" s="30"/>
      <c r="F178" s="30"/>
      <c r="G178" s="30"/>
      <c r="H178" s="259" t="s">
        <v>21</v>
      </c>
      <c r="I178" s="217" t="s">
        <v>25</v>
      </c>
      <c r="J178" s="260" t="s">
        <v>23</v>
      </c>
      <c r="K178" s="261"/>
      <c r="L178" s="262"/>
      <c r="M178" s="262" t="e">
        <f>IF(L178/K178*100&gt;100,100,L178/K178*100)</f>
        <v>#DIV/0!</v>
      </c>
      <c r="N178" s="263"/>
      <c r="O178" s="264"/>
      <c r="P178" s="220"/>
      <c r="Q178" s="258"/>
    </row>
    <row r="179" spans="1:17" customFormat="1" ht="111" hidden="1" customHeight="1" x14ac:dyDescent="0.25">
      <c r="A179" s="372"/>
      <c r="B179" s="58"/>
      <c r="C179" s="30"/>
      <c r="D179" s="30"/>
      <c r="E179" s="30"/>
      <c r="F179" s="30"/>
      <c r="G179" s="30"/>
      <c r="H179" s="259" t="s">
        <v>21</v>
      </c>
      <c r="I179" s="217" t="s">
        <v>26</v>
      </c>
      <c r="J179" s="260" t="s">
        <v>23</v>
      </c>
      <c r="K179" s="261"/>
      <c r="L179" s="261"/>
      <c r="M179" s="262" t="e">
        <f>IF(L179/K179*100&gt;100,100,L179/K179*100)</f>
        <v>#DIV/0!</v>
      </c>
      <c r="N179" s="265"/>
      <c r="O179" s="264"/>
      <c r="P179" s="220"/>
      <c r="Q179" s="258"/>
    </row>
    <row r="180" spans="1:17" customFormat="1" ht="32.25" hidden="1" customHeight="1" thickBot="1" x14ac:dyDescent="0.3">
      <c r="A180" s="372"/>
      <c r="B180" s="66"/>
      <c r="C180" s="40"/>
      <c r="D180" s="40"/>
      <c r="E180" s="40"/>
      <c r="F180" s="40"/>
      <c r="G180" s="40"/>
      <c r="H180" s="266" t="s">
        <v>27</v>
      </c>
      <c r="I180" s="209" t="s">
        <v>28</v>
      </c>
      <c r="J180" s="267" t="s">
        <v>29</v>
      </c>
      <c r="K180" s="268"/>
      <c r="L180" s="269"/>
      <c r="M180" s="270" t="e">
        <f>IF(L180/K180*100&gt;100,100,L180/K180*100)</f>
        <v>#DIV/0!</v>
      </c>
      <c r="N180" s="270" t="e">
        <f>M180</f>
        <v>#DIV/0!</v>
      </c>
      <c r="O180" s="271"/>
      <c r="P180" s="220"/>
      <c r="Q180" s="262"/>
    </row>
    <row r="181" spans="1:17" customFormat="1" ht="63.75" hidden="1" customHeight="1" thickBot="1" x14ac:dyDescent="0.3">
      <c r="A181" s="372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253" t="s">
        <v>21</v>
      </c>
      <c r="I181" s="217" t="s">
        <v>22</v>
      </c>
      <c r="J181" s="254" t="s">
        <v>23</v>
      </c>
      <c r="K181" s="255"/>
      <c r="L181" s="256"/>
      <c r="M181" s="256" t="e">
        <f>IF(K181/L181*100&gt;100,100,K181/L181*100)</f>
        <v>#DIV/0!</v>
      </c>
      <c r="N181" s="196" t="e">
        <f>(M181+M182+M183)/3</f>
        <v>#DIV/0!</v>
      </c>
      <c r="O181" s="257" t="e">
        <f>(N181+N184)/2</f>
        <v>#DIV/0!</v>
      </c>
      <c r="P181" s="220"/>
      <c r="Q181" s="258"/>
    </row>
    <row r="182" spans="1:17" customFormat="1" ht="63.75" hidden="1" customHeight="1" thickBot="1" x14ac:dyDescent="0.3">
      <c r="A182" s="372"/>
      <c r="B182" s="58"/>
      <c r="C182" s="30"/>
      <c r="D182" s="30"/>
      <c r="E182" s="30"/>
      <c r="F182" s="30"/>
      <c r="G182" s="30"/>
      <c r="H182" s="259" t="s">
        <v>21</v>
      </c>
      <c r="I182" s="217" t="s">
        <v>25</v>
      </c>
      <c r="J182" s="260" t="s">
        <v>23</v>
      </c>
      <c r="K182" s="261"/>
      <c r="L182" s="262"/>
      <c r="M182" s="262" t="e">
        <f>IF(L182/K182*100&gt;100,100,L182/K182*100)</f>
        <v>#DIV/0!</v>
      </c>
      <c r="N182" s="263"/>
      <c r="O182" s="264"/>
      <c r="P182" s="220"/>
      <c r="Q182" s="258"/>
    </row>
    <row r="183" spans="1:17" customFormat="1" ht="111" hidden="1" customHeight="1" x14ac:dyDescent="0.25">
      <c r="A183" s="372"/>
      <c r="B183" s="58"/>
      <c r="C183" s="30"/>
      <c r="D183" s="30"/>
      <c r="E183" s="30"/>
      <c r="F183" s="30"/>
      <c r="G183" s="30"/>
      <c r="H183" s="259" t="s">
        <v>21</v>
      </c>
      <c r="I183" s="217" t="s">
        <v>26</v>
      </c>
      <c r="J183" s="260" t="s">
        <v>23</v>
      </c>
      <c r="K183" s="261"/>
      <c r="L183" s="261"/>
      <c r="M183" s="262" t="e">
        <f>IF(L183/K183*100&gt;100,100,L183/K183*100)</f>
        <v>#DIV/0!</v>
      </c>
      <c r="N183" s="265"/>
      <c r="O183" s="264"/>
      <c r="P183" s="220"/>
      <c r="Q183" s="258"/>
    </row>
    <row r="184" spans="1:17" customFormat="1" ht="32.25" hidden="1" customHeight="1" thickBot="1" x14ac:dyDescent="0.3">
      <c r="A184" s="372"/>
      <c r="B184" s="66"/>
      <c r="C184" s="40"/>
      <c r="D184" s="40"/>
      <c r="E184" s="40"/>
      <c r="F184" s="40"/>
      <c r="G184" s="40"/>
      <c r="H184" s="266" t="s">
        <v>27</v>
      </c>
      <c r="I184" s="209" t="s">
        <v>28</v>
      </c>
      <c r="J184" s="267" t="s">
        <v>29</v>
      </c>
      <c r="K184" s="268"/>
      <c r="L184" s="269"/>
      <c r="M184" s="270" t="e">
        <f>IF(L184/K184*100&gt;100,100,L184/K184*100)</f>
        <v>#DIV/0!</v>
      </c>
      <c r="N184" s="270" t="e">
        <f>M184</f>
        <v>#DIV/0!</v>
      </c>
      <c r="O184" s="271"/>
      <c r="P184" s="220"/>
      <c r="Q184" s="262"/>
    </row>
    <row r="185" spans="1:17" customFormat="1" ht="63.75" hidden="1" customHeight="1" thickBot="1" x14ac:dyDescent="0.3">
      <c r="A185" s="372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55"/>
      <c r="L185" s="256"/>
      <c r="M185" s="256" t="e">
        <f>IF(K185/L185*100&gt;100,100,K185/L185*100)</f>
        <v>#DIV/0!</v>
      </c>
      <c r="N185" s="196" t="e">
        <f>(M185+M186+M187)/3</f>
        <v>#DIV/0!</v>
      </c>
      <c r="O185" s="257" t="e">
        <f>(N185+N188)/2</f>
        <v>#DIV/0!</v>
      </c>
      <c r="P185" s="220"/>
      <c r="Q185" s="258"/>
    </row>
    <row r="186" spans="1:17" customFormat="1" ht="63.75" hidden="1" customHeight="1" thickBot="1" x14ac:dyDescent="0.3">
      <c r="A186" s="372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61"/>
      <c r="L186" s="262"/>
      <c r="M186" s="262" t="e">
        <f>IF(L186/K186*100&gt;100,100,L186/K186*100)</f>
        <v>#DIV/0!</v>
      </c>
      <c r="N186" s="263"/>
      <c r="O186" s="264"/>
      <c r="P186" s="220"/>
      <c r="Q186" s="258"/>
    </row>
    <row r="187" spans="1:17" customFormat="1" ht="111" hidden="1" customHeight="1" x14ac:dyDescent="0.25">
      <c r="A187" s="372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61"/>
      <c r="L187" s="261"/>
      <c r="M187" s="262" t="e">
        <f>IF(L187/K187*100&gt;100,100,L187/K187*100)</f>
        <v>#DIV/0!</v>
      </c>
      <c r="N187" s="265"/>
      <c r="O187" s="264"/>
      <c r="P187" s="220"/>
      <c r="Q187" s="258"/>
    </row>
    <row r="188" spans="1:17" customFormat="1" ht="32.25" hidden="1" customHeight="1" thickBot="1" x14ac:dyDescent="0.3">
      <c r="A188" s="372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70" t="e">
        <f>IF(L188/K188*100&gt;100,100,L188/K188*100)</f>
        <v>#DIV/0!</v>
      </c>
      <c r="N188" s="270" t="e">
        <f>M188</f>
        <v>#DIV/0!</v>
      </c>
      <c r="O188" s="271"/>
      <c r="P188" s="220"/>
      <c r="Q188" s="262"/>
    </row>
    <row r="189" spans="1:17" customFormat="1" ht="63.75" hidden="1" customHeight="1" thickBot="1" x14ac:dyDescent="0.3">
      <c r="A189" s="372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55"/>
      <c r="L189" s="256"/>
      <c r="M189" s="256" t="e">
        <f>IF(K189/L189*100&gt;100,100,K189/L189*100)</f>
        <v>#DIV/0!</v>
      </c>
      <c r="N189" s="196" t="e">
        <f>(M189+M190+M191)/3</f>
        <v>#DIV/0!</v>
      </c>
      <c r="O189" s="257" t="e">
        <f>(N189+N192)/2</f>
        <v>#DIV/0!</v>
      </c>
      <c r="P189" s="220"/>
      <c r="Q189" s="258"/>
    </row>
    <row r="190" spans="1:17" customFormat="1" ht="63.75" hidden="1" customHeight="1" thickBot="1" x14ac:dyDescent="0.3">
      <c r="A190" s="372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61"/>
      <c r="L190" s="262"/>
      <c r="M190" s="262" t="e">
        <f>IF(L190/K190*100&gt;100,100,L190/K190*100)</f>
        <v>#DIV/0!</v>
      </c>
      <c r="N190" s="263"/>
      <c r="O190" s="264"/>
      <c r="P190" s="220"/>
      <c r="Q190" s="258"/>
    </row>
    <row r="191" spans="1:17" customFormat="1" ht="111" hidden="1" customHeight="1" x14ac:dyDescent="0.25">
      <c r="A191" s="372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61"/>
      <c r="L191" s="261"/>
      <c r="M191" s="262" t="e">
        <f>IF(L191/K191*100&gt;100,100,L191/K191*100)</f>
        <v>#DIV/0!</v>
      </c>
      <c r="N191" s="265"/>
      <c r="O191" s="264"/>
      <c r="P191" s="220"/>
      <c r="Q191" s="258"/>
    </row>
    <row r="192" spans="1:17" customFormat="1" ht="32.25" hidden="1" customHeight="1" thickBot="1" x14ac:dyDescent="0.3">
      <c r="A192" s="372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70" t="e">
        <f>IF(L192/K192*100&gt;100,100,L192/K192*100)</f>
        <v>#DIV/0!</v>
      </c>
      <c r="N192" s="270" t="e">
        <f>M192</f>
        <v>#DIV/0!</v>
      </c>
      <c r="O192" s="271"/>
      <c r="P192" s="220"/>
      <c r="Q192" s="262"/>
    </row>
    <row r="193" spans="1:17" customFormat="1" ht="79.5" hidden="1" customHeight="1" thickBot="1" x14ac:dyDescent="0.3">
      <c r="A193" s="372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330" t="s">
        <v>21</v>
      </c>
      <c r="I193" s="364" t="s">
        <v>106</v>
      </c>
      <c r="J193" s="331" t="s">
        <v>23</v>
      </c>
      <c r="K193" s="53"/>
      <c r="L193" s="53"/>
      <c r="M193" s="332" t="e">
        <f>IF(K193/L193*100&gt;100,100,K193/L193*100)</f>
        <v>#DIV/0!</v>
      </c>
      <c r="N193" s="316" t="e">
        <f>(M193+M194+M195)/3</f>
        <v>#DIV/0!</v>
      </c>
      <c r="O193" s="140" t="e">
        <f>(N193+N196)/2</f>
        <v>#DIV/0!</v>
      </c>
      <c r="P193" s="333"/>
      <c r="Q193" s="334"/>
    </row>
    <row r="194" spans="1:17" customFormat="1" ht="79.5" hidden="1" customHeight="1" thickBot="1" x14ac:dyDescent="0.3">
      <c r="A194" s="372"/>
      <c r="B194" s="121"/>
      <c r="C194" s="122"/>
      <c r="D194" s="122"/>
      <c r="E194" s="122"/>
      <c r="F194" s="122"/>
      <c r="G194" s="30"/>
      <c r="H194" s="335" t="s">
        <v>21</v>
      </c>
      <c r="I194" s="364" t="s">
        <v>107</v>
      </c>
      <c r="J194" s="336" t="s">
        <v>23</v>
      </c>
      <c r="K194" s="53"/>
      <c r="L194" s="53"/>
      <c r="M194" s="337" t="e">
        <f>IF(L194/K194*100&gt;100,100,L194/K194*100)</f>
        <v>#DIV/0!</v>
      </c>
      <c r="N194" s="338"/>
      <c r="O194" s="339"/>
      <c r="P194" s="333"/>
      <c r="Q194" s="334"/>
    </row>
    <row r="195" spans="1:17" customFormat="1" ht="63.75" hidden="1" customHeight="1" thickBot="1" x14ac:dyDescent="0.3">
      <c r="A195" s="372"/>
      <c r="B195" s="121"/>
      <c r="C195" s="122"/>
      <c r="D195" s="122"/>
      <c r="E195" s="122"/>
      <c r="F195" s="122"/>
      <c r="G195" s="30"/>
      <c r="H195" s="335" t="s">
        <v>21</v>
      </c>
      <c r="I195" s="364" t="s">
        <v>108</v>
      </c>
      <c r="J195" s="336" t="s">
        <v>23</v>
      </c>
      <c r="K195" s="53"/>
      <c r="L195" s="53"/>
      <c r="M195" s="337" t="e">
        <f>IF(L195/K195*100&gt;100,100,L195/K195*100)</f>
        <v>#DIV/0!</v>
      </c>
      <c r="N195" s="340"/>
      <c r="O195" s="339"/>
      <c r="P195" s="333"/>
      <c r="Q195" s="334"/>
    </row>
    <row r="196" spans="1:17" customFormat="1" ht="32.25" hidden="1" customHeight="1" thickBot="1" x14ac:dyDescent="0.3">
      <c r="A196" s="372"/>
      <c r="B196" s="128"/>
      <c r="C196" s="129"/>
      <c r="D196" s="129"/>
      <c r="E196" s="129"/>
      <c r="F196" s="129"/>
      <c r="G196" s="40"/>
      <c r="H196" s="341" t="s">
        <v>27</v>
      </c>
      <c r="I196" s="365" t="s">
        <v>109</v>
      </c>
      <c r="J196" s="342" t="s">
        <v>110</v>
      </c>
      <c r="K196" s="53"/>
      <c r="L196" s="53"/>
      <c r="M196" s="343" t="e">
        <f>IF(L196/K196*100&gt;100,100,L196/K196*100)</f>
        <v>#DIV/0!</v>
      </c>
      <c r="N196" s="343" t="e">
        <f>M196</f>
        <v>#DIV/0!</v>
      </c>
      <c r="O196" s="344"/>
      <c r="P196" s="333"/>
      <c r="Q196" s="337"/>
    </row>
    <row r="197" spans="1:17" customFormat="1" ht="79.5" hidden="1" customHeight="1" thickBot="1" x14ac:dyDescent="0.3">
      <c r="A197" s="372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330" t="s">
        <v>21</v>
      </c>
      <c r="I197" s="364" t="s">
        <v>106</v>
      </c>
      <c r="J197" s="331" t="s">
        <v>23</v>
      </c>
      <c r="K197" s="53"/>
      <c r="L197" s="53"/>
      <c r="M197" s="332" t="e">
        <f>IF(K197/L197*100&gt;100,100,K197/L197*100)</f>
        <v>#DIV/0!</v>
      </c>
      <c r="N197" s="316" t="e">
        <f>(M197+M198+M199)/3</f>
        <v>#DIV/0!</v>
      </c>
      <c r="O197" s="140" t="e">
        <f>(N197+N200)/2</f>
        <v>#DIV/0!</v>
      </c>
      <c r="P197" s="333"/>
      <c r="Q197" s="334"/>
    </row>
    <row r="198" spans="1:17" customFormat="1" ht="79.5" hidden="1" customHeight="1" thickBot="1" x14ac:dyDescent="0.3">
      <c r="A198" s="372"/>
      <c r="B198" s="121"/>
      <c r="C198" s="122"/>
      <c r="D198" s="122"/>
      <c r="E198" s="122"/>
      <c r="F198" s="122"/>
      <c r="G198" s="30"/>
      <c r="H198" s="335" t="s">
        <v>21</v>
      </c>
      <c r="I198" s="364" t="s">
        <v>107</v>
      </c>
      <c r="J198" s="336" t="s">
        <v>23</v>
      </c>
      <c r="K198" s="53"/>
      <c r="L198" s="53"/>
      <c r="M198" s="337" t="e">
        <f>IF(L198/K198*100&gt;100,100,L198/K198*100)</f>
        <v>#DIV/0!</v>
      </c>
      <c r="N198" s="338"/>
      <c r="O198" s="339"/>
      <c r="P198" s="333"/>
      <c r="Q198" s="334"/>
    </row>
    <row r="199" spans="1:17" customFormat="1" ht="63.75" hidden="1" customHeight="1" thickBot="1" x14ac:dyDescent="0.3">
      <c r="A199" s="372"/>
      <c r="B199" s="121"/>
      <c r="C199" s="122"/>
      <c r="D199" s="122"/>
      <c r="E199" s="122"/>
      <c r="F199" s="122"/>
      <c r="G199" s="30"/>
      <c r="H199" s="335" t="s">
        <v>21</v>
      </c>
      <c r="I199" s="364" t="s">
        <v>108</v>
      </c>
      <c r="J199" s="336" t="s">
        <v>23</v>
      </c>
      <c r="K199" s="53"/>
      <c r="L199" s="53"/>
      <c r="M199" s="337" t="e">
        <f>IF(L199/K199*100&gt;100,100,L199/K199*100)</f>
        <v>#DIV/0!</v>
      </c>
      <c r="N199" s="340"/>
      <c r="O199" s="339"/>
      <c r="P199" s="333"/>
      <c r="Q199" s="334"/>
    </row>
    <row r="200" spans="1:17" customFormat="1" ht="32.25" hidden="1" customHeight="1" thickBot="1" x14ac:dyDescent="0.3">
      <c r="A200" s="372"/>
      <c r="B200" s="128"/>
      <c r="C200" s="129"/>
      <c r="D200" s="129"/>
      <c r="E200" s="129"/>
      <c r="F200" s="129"/>
      <c r="G200" s="40"/>
      <c r="H200" s="341" t="s">
        <v>27</v>
      </c>
      <c r="I200" s="365" t="s">
        <v>109</v>
      </c>
      <c r="J200" s="342" t="s">
        <v>110</v>
      </c>
      <c r="K200" s="53"/>
      <c r="L200" s="53"/>
      <c r="M200" s="343" t="e">
        <f>IF(L200/K200*100&gt;100,100,L200/K200*100)</f>
        <v>#DIV/0!</v>
      </c>
      <c r="N200" s="343" t="e">
        <f>M200</f>
        <v>#DIV/0!</v>
      </c>
      <c r="O200" s="344"/>
      <c r="P200" s="333"/>
      <c r="Q200" s="337"/>
    </row>
    <row r="201" spans="1:17" customFormat="1" ht="79.5" hidden="1" customHeight="1" thickBot="1" x14ac:dyDescent="0.3">
      <c r="A201" s="372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330" t="s">
        <v>21</v>
      </c>
      <c r="I201" s="364" t="s">
        <v>106</v>
      </c>
      <c r="J201" s="331" t="s">
        <v>23</v>
      </c>
      <c r="K201" s="53"/>
      <c r="L201" s="53"/>
      <c r="M201" s="332" t="e">
        <f>IF(K201/L201*100&gt;100,100,K201/L201*100)</f>
        <v>#DIV/0!</v>
      </c>
      <c r="N201" s="316" t="e">
        <f>(M201+M202+M203)/3</f>
        <v>#DIV/0!</v>
      </c>
      <c r="O201" s="140" t="e">
        <f>(N201+N204)/2</f>
        <v>#DIV/0!</v>
      </c>
      <c r="P201" s="333"/>
      <c r="Q201" s="334"/>
    </row>
    <row r="202" spans="1:17" customFormat="1" ht="79.5" hidden="1" customHeight="1" thickBot="1" x14ac:dyDescent="0.3">
      <c r="A202" s="372"/>
      <c r="B202" s="121"/>
      <c r="C202" s="122"/>
      <c r="D202" s="122"/>
      <c r="E202" s="122"/>
      <c r="F202" s="122"/>
      <c r="G202" s="30"/>
      <c r="H202" s="335" t="s">
        <v>21</v>
      </c>
      <c r="I202" s="364" t="s">
        <v>107</v>
      </c>
      <c r="J202" s="336" t="s">
        <v>23</v>
      </c>
      <c r="K202" s="53"/>
      <c r="L202" s="53"/>
      <c r="M202" s="337" t="e">
        <f>IF(L202/K202*100&gt;100,100,L202/K202*100)</f>
        <v>#DIV/0!</v>
      </c>
      <c r="N202" s="338"/>
      <c r="O202" s="339"/>
      <c r="P202" s="333"/>
      <c r="Q202" s="334"/>
    </row>
    <row r="203" spans="1:17" customFormat="1" ht="63.75" hidden="1" customHeight="1" thickBot="1" x14ac:dyDescent="0.3">
      <c r="A203" s="372"/>
      <c r="B203" s="121"/>
      <c r="C203" s="122"/>
      <c r="D203" s="122"/>
      <c r="E203" s="122"/>
      <c r="F203" s="122"/>
      <c r="G203" s="30"/>
      <c r="H203" s="335" t="s">
        <v>21</v>
      </c>
      <c r="I203" s="364" t="s">
        <v>108</v>
      </c>
      <c r="J203" s="336" t="s">
        <v>23</v>
      </c>
      <c r="K203" s="53"/>
      <c r="L203" s="53"/>
      <c r="M203" s="337" t="e">
        <f>IF(L203/K203*100&gt;100,100,L203/K203*100)</f>
        <v>#DIV/0!</v>
      </c>
      <c r="N203" s="340"/>
      <c r="O203" s="339"/>
      <c r="P203" s="333"/>
      <c r="Q203" s="334"/>
    </row>
    <row r="204" spans="1:17" customFormat="1" ht="32.25" hidden="1" customHeight="1" thickBot="1" x14ac:dyDescent="0.3">
      <c r="A204" s="372"/>
      <c r="B204" s="128"/>
      <c r="C204" s="129"/>
      <c r="D204" s="129"/>
      <c r="E204" s="129"/>
      <c r="F204" s="129"/>
      <c r="G204" s="40"/>
      <c r="H204" s="341" t="s">
        <v>27</v>
      </c>
      <c r="I204" s="365" t="s">
        <v>109</v>
      </c>
      <c r="J204" s="342" t="s">
        <v>110</v>
      </c>
      <c r="K204" s="53"/>
      <c r="L204" s="53"/>
      <c r="M204" s="343" t="e">
        <f>IF(L204/K204*100&gt;100,100,L204/K204*100)</f>
        <v>#DIV/0!</v>
      </c>
      <c r="N204" s="343" t="e">
        <f>M204</f>
        <v>#DIV/0!</v>
      </c>
      <c r="O204" s="344"/>
      <c r="P204" s="333"/>
      <c r="Q204" s="337"/>
    </row>
    <row r="205" spans="1:17" customFormat="1" ht="79.5" hidden="1" customHeight="1" thickBot="1" x14ac:dyDescent="0.3">
      <c r="A205" s="372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330" t="s">
        <v>21</v>
      </c>
      <c r="I205" s="364" t="s">
        <v>106</v>
      </c>
      <c r="J205" s="331" t="s">
        <v>23</v>
      </c>
      <c r="K205" s="53"/>
      <c r="L205" s="53"/>
      <c r="M205" s="332" t="e">
        <f>IF(K205/L205*100&gt;100,100,K205/L205*100)</f>
        <v>#DIV/0!</v>
      </c>
      <c r="N205" s="316" t="e">
        <f>(M205+M206+M207)/3</f>
        <v>#DIV/0!</v>
      </c>
      <c r="O205" s="140" t="e">
        <f>(N205+N208)/2</f>
        <v>#DIV/0!</v>
      </c>
      <c r="P205" s="333"/>
      <c r="Q205" s="334"/>
    </row>
    <row r="206" spans="1:17" customFormat="1" ht="79.5" hidden="1" customHeight="1" thickBot="1" x14ac:dyDescent="0.3">
      <c r="A206" s="372"/>
      <c r="B206" s="121"/>
      <c r="C206" s="122"/>
      <c r="D206" s="122"/>
      <c r="E206" s="122"/>
      <c r="F206" s="122"/>
      <c r="G206" s="30"/>
      <c r="H206" s="335" t="s">
        <v>21</v>
      </c>
      <c r="I206" s="364" t="s">
        <v>107</v>
      </c>
      <c r="J206" s="336" t="s">
        <v>23</v>
      </c>
      <c r="K206" s="53"/>
      <c r="L206" s="53"/>
      <c r="M206" s="337" t="e">
        <f>IF(L206/K206*100&gt;100,100,L206/K206*100)</f>
        <v>#DIV/0!</v>
      </c>
      <c r="N206" s="338"/>
      <c r="O206" s="339"/>
      <c r="P206" s="333"/>
      <c r="Q206" s="334"/>
    </row>
    <row r="207" spans="1:17" customFormat="1" ht="63.75" hidden="1" customHeight="1" thickBot="1" x14ac:dyDescent="0.3">
      <c r="A207" s="372"/>
      <c r="B207" s="121"/>
      <c r="C207" s="122"/>
      <c r="D207" s="122"/>
      <c r="E207" s="122"/>
      <c r="F207" s="122"/>
      <c r="G207" s="30"/>
      <c r="H207" s="335" t="s">
        <v>21</v>
      </c>
      <c r="I207" s="364" t="s">
        <v>108</v>
      </c>
      <c r="J207" s="336" t="s">
        <v>23</v>
      </c>
      <c r="K207" s="53"/>
      <c r="L207" s="53"/>
      <c r="M207" s="337" t="e">
        <f>IF(L207/K207*100&gt;100,100,L207/K207*100)</f>
        <v>#DIV/0!</v>
      </c>
      <c r="N207" s="340"/>
      <c r="O207" s="339"/>
      <c r="P207" s="333"/>
      <c r="Q207" s="334"/>
    </row>
    <row r="208" spans="1:17" customFormat="1" ht="32.25" hidden="1" customHeight="1" thickBot="1" x14ac:dyDescent="0.3">
      <c r="A208" s="372"/>
      <c r="B208" s="128"/>
      <c r="C208" s="129"/>
      <c r="D208" s="129"/>
      <c r="E208" s="129"/>
      <c r="F208" s="129"/>
      <c r="G208" s="40"/>
      <c r="H208" s="341" t="s">
        <v>27</v>
      </c>
      <c r="I208" s="365" t="s">
        <v>109</v>
      </c>
      <c r="J208" s="342" t="s">
        <v>110</v>
      </c>
      <c r="K208" s="53"/>
      <c r="L208" s="53"/>
      <c r="M208" s="343" t="e">
        <f>IF(L208/K208*100&gt;100,100,L208/K208*100)</f>
        <v>#DIV/0!</v>
      </c>
      <c r="N208" s="343" t="e">
        <f>M208</f>
        <v>#DIV/0!</v>
      </c>
      <c r="O208" s="344"/>
      <c r="P208" s="333"/>
      <c r="Q208" s="337"/>
    </row>
    <row r="209" spans="1:17" customFormat="1" ht="79.5" hidden="1" customHeight="1" thickBot="1" x14ac:dyDescent="0.3">
      <c r="A209" s="372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330" t="s">
        <v>21</v>
      </c>
      <c r="I209" s="364" t="s">
        <v>106</v>
      </c>
      <c r="J209" s="331" t="s">
        <v>23</v>
      </c>
      <c r="K209" s="53"/>
      <c r="L209" s="53"/>
      <c r="M209" s="332" t="e">
        <f>IF(K209/L209*100&gt;100,100,K209/L209*100)</f>
        <v>#DIV/0!</v>
      </c>
      <c r="N209" s="316" t="e">
        <f>(M209+M210+M211)/3</f>
        <v>#DIV/0!</v>
      </c>
      <c r="O209" s="140" t="e">
        <f>(N209+N212)/2</f>
        <v>#DIV/0!</v>
      </c>
      <c r="P209" s="333"/>
      <c r="Q209" s="334"/>
    </row>
    <row r="210" spans="1:17" customFormat="1" ht="79.5" hidden="1" customHeight="1" thickBot="1" x14ac:dyDescent="0.3">
      <c r="A210" s="372"/>
      <c r="B210" s="121"/>
      <c r="C210" s="122"/>
      <c r="D210" s="122"/>
      <c r="E210" s="122"/>
      <c r="F210" s="122"/>
      <c r="G210" s="30"/>
      <c r="H210" s="335" t="s">
        <v>21</v>
      </c>
      <c r="I210" s="364" t="s">
        <v>107</v>
      </c>
      <c r="J210" s="336" t="s">
        <v>23</v>
      </c>
      <c r="K210" s="53"/>
      <c r="L210" s="53"/>
      <c r="M210" s="337" t="e">
        <f>IF(L210/K210*100&gt;100,100,L210/K210*100)</f>
        <v>#DIV/0!</v>
      </c>
      <c r="N210" s="338"/>
      <c r="O210" s="339"/>
      <c r="P210" s="333"/>
      <c r="Q210" s="334"/>
    </row>
    <row r="211" spans="1:17" customFormat="1" ht="63.75" hidden="1" customHeight="1" thickBot="1" x14ac:dyDescent="0.3">
      <c r="A211" s="372"/>
      <c r="B211" s="121"/>
      <c r="C211" s="122"/>
      <c r="D211" s="122"/>
      <c r="E211" s="122"/>
      <c r="F211" s="122"/>
      <c r="G211" s="30"/>
      <c r="H211" s="335" t="s">
        <v>21</v>
      </c>
      <c r="I211" s="364" t="s">
        <v>108</v>
      </c>
      <c r="J211" s="336" t="s">
        <v>23</v>
      </c>
      <c r="K211" s="53"/>
      <c r="L211" s="53"/>
      <c r="M211" s="337" t="e">
        <f>IF(L211/K211*100&gt;100,100,L211/K211*100)</f>
        <v>#DIV/0!</v>
      </c>
      <c r="N211" s="340"/>
      <c r="O211" s="339"/>
      <c r="P211" s="333"/>
      <c r="Q211" s="334"/>
    </row>
    <row r="212" spans="1:17" customFormat="1" ht="32.25" hidden="1" customHeight="1" thickBot="1" x14ac:dyDescent="0.3">
      <c r="A212" s="372"/>
      <c r="B212" s="128"/>
      <c r="C212" s="129"/>
      <c r="D212" s="129"/>
      <c r="E212" s="129"/>
      <c r="F212" s="129"/>
      <c r="G212" s="40"/>
      <c r="H212" s="341" t="s">
        <v>27</v>
      </c>
      <c r="I212" s="365" t="s">
        <v>109</v>
      </c>
      <c r="J212" s="342" t="s">
        <v>110</v>
      </c>
      <c r="K212" s="53"/>
      <c r="L212" s="53"/>
      <c r="M212" s="343" t="e">
        <f>IF(L212/K212*100&gt;100,100,L212/K212*100)</f>
        <v>#DIV/0!</v>
      </c>
      <c r="N212" s="343" t="e">
        <f>M212</f>
        <v>#DIV/0!</v>
      </c>
      <c r="O212" s="344"/>
      <c r="P212" s="333"/>
      <c r="Q212" s="337"/>
    </row>
    <row r="213" spans="1:17" s="27" customFormat="1" ht="79.5" customHeight="1" thickBot="1" x14ac:dyDescent="0.3">
      <c r="A213" s="372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295" t="s">
        <v>21</v>
      </c>
      <c r="I213" s="295" t="s">
        <v>106</v>
      </c>
      <c r="J213" s="296" t="s">
        <v>23</v>
      </c>
      <c r="K213" s="193">
        <v>100</v>
      </c>
      <c r="L213" s="193">
        <v>100</v>
      </c>
      <c r="M213" s="195">
        <f t="shared" ref="M213:M220" si="2">IF(L213/K213*100&gt;100,100,L213/K213*100)</f>
        <v>100</v>
      </c>
      <c r="N213" s="316">
        <f>(M213+M214+M215)/3</f>
        <v>88.644688644688642</v>
      </c>
      <c r="O213" s="345">
        <f>(N213+N216)/2</f>
        <v>94.322344322344321</v>
      </c>
      <c r="P213" s="299"/>
      <c r="Q213" s="300"/>
    </row>
    <row r="214" spans="1:17" s="27" customFormat="1" ht="79.5" customHeight="1" thickBot="1" x14ac:dyDescent="0.3">
      <c r="A214" s="372"/>
      <c r="B214" s="121"/>
      <c r="C214" s="122"/>
      <c r="D214" s="122"/>
      <c r="E214" s="122"/>
      <c r="F214" s="122"/>
      <c r="G214" s="30"/>
      <c r="H214" s="301" t="s">
        <v>21</v>
      </c>
      <c r="I214" s="295" t="s">
        <v>107</v>
      </c>
      <c r="J214" s="302" t="s">
        <v>23</v>
      </c>
      <c r="K214" s="193">
        <v>9.1</v>
      </c>
      <c r="L214" s="193">
        <v>6</v>
      </c>
      <c r="M214" s="195">
        <f t="shared" si="2"/>
        <v>65.934065934065927</v>
      </c>
      <c r="N214" s="346"/>
      <c r="O214" s="347"/>
      <c r="P214" s="299"/>
      <c r="Q214" s="300"/>
    </row>
    <row r="215" spans="1:17" s="27" customFormat="1" ht="63.75" thickBot="1" x14ac:dyDescent="0.3">
      <c r="A215" s="372"/>
      <c r="B215" s="121"/>
      <c r="C215" s="122"/>
      <c r="D215" s="122"/>
      <c r="E215" s="122"/>
      <c r="F215" s="122"/>
      <c r="G215" s="30"/>
      <c r="H215" s="301" t="s">
        <v>21</v>
      </c>
      <c r="I215" s="295" t="s">
        <v>108</v>
      </c>
      <c r="J215" s="302" t="s">
        <v>23</v>
      </c>
      <c r="K215" s="193">
        <v>100</v>
      </c>
      <c r="L215" s="193">
        <v>100</v>
      </c>
      <c r="M215" s="195">
        <f t="shared" si="2"/>
        <v>100</v>
      </c>
      <c r="N215" s="348"/>
      <c r="O215" s="347"/>
      <c r="P215" s="299"/>
      <c r="Q215" s="300"/>
    </row>
    <row r="216" spans="1:17" s="27" customFormat="1" ht="32.25" thickBot="1" x14ac:dyDescent="0.3">
      <c r="A216" s="372"/>
      <c r="B216" s="128"/>
      <c r="C216" s="129"/>
      <c r="D216" s="129"/>
      <c r="E216" s="129"/>
      <c r="F216" s="129"/>
      <c r="G216" s="40"/>
      <c r="H216" s="306" t="s">
        <v>27</v>
      </c>
      <c r="I216" s="307" t="s">
        <v>109</v>
      </c>
      <c r="J216" s="308" t="s">
        <v>110</v>
      </c>
      <c r="K216" s="349">
        <v>5318</v>
      </c>
      <c r="L216" s="349">
        <v>6600</v>
      </c>
      <c r="M216" s="195">
        <f t="shared" si="2"/>
        <v>100</v>
      </c>
      <c r="N216" s="350">
        <f>M216</f>
        <v>100</v>
      </c>
      <c r="O216" s="351"/>
      <c r="P216" s="299"/>
      <c r="Q216" s="312"/>
    </row>
    <row r="217" spans="1:17" s="27" customFormat="1" ht="79.5" customHeight="1" thickBot="1" x14ac:dyDescent="0.3">
      <c r="A217" s="372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295" t="s">
        <v>21</v>
      </c>
      <c r="I217" s="295" t="s">
        <v>106</v>
      </c>
      <c r="J217" s="296" t="s">
        <v>23</v>
      </c>
      <c r="K217" s="193">
        <v>100</v>
      </c>
      <c r="L217" s="193">
        <v>100</v>
      </c>
      <c r="M217" s="195">
        <f t="shared" si="2"/>
        <v>100</v>
      </c>
      <c r="N217" s="316">
        <f>(M217+M218+M219)/3</f>
        <v>100</v>
      </c>
      <c r="O217" s="345">
        <f>(N217+N220)/2</f>
        <v>100</v>
      </c>
      <c r="P217" s="299"/>
      <c r="Q217" s="300"/>
    </row>
    <row r="218" spans="1:17" s="27" customFormat="1" ht="79.5" thickBot="1" x14ac:dyDescent="0.3">
      <c r="A218" s="372"/>
      <c r="B218" s="121"/>
      <c r="C218" s="122"/>
      <c r="D218" s="122"/>
      <c r="E218" s="122"/>
      <c r="F218" s="122"/>
      <c r="G218" s="30"/>
      <c r="H218" s="301" t="s">
        <v>21</v>
      </c>
      <c r="I218" s="295" t="s">
        <v>107</v>
      </c>
      <c r="J218" s="302" t="s">
        <v>23</v>
      </c>
      <c r="K218" s="193">
        <v>100</v>
      </c>
      <c r="L218" s="193">
        <v>100</v>
      </c>
      <c r="M218" s="195">
        <f t="shared" si="2"/>
        <v>100</v>
      </c>
      <c r="N218" s="346"/>
      <c r="O218" s="347"/>
      <c r="P218" s="299"/>
      <c r="Q218" s="300"/>
    </row>
    <row r="219" spans="1:17" s="27" customFormat="1" ht="63.75" thickBot="1" x14ac:dyDescent="0.3">
      <c r="A219" s="372"/>
      <c r="B219" s="121"/>
      <c r="C219" s="122"/>
      <c r="D219" s="122"/>
      <c r="E219" s="122"/>
      <c r="F219" s="122"/>
      <c r="G219" s="30"/>
      <c r="H219" s="301" t="s">
        <v>21</v>
      </c>
      <c r="I219" s="295" t="s">
        <v>108</v>
      </c>
      <c r="J219" s="302" t="s">
        <v>23</v>
      </c>
      <c r="K219" s="193">
        <v>95</v>
      </c>
      <c r="L219" s="193">
        <v>100</v>
      </c>
      <c r="M219" s="195">
        <f t="shared" si="2"/>
        <v>100</v>
      </c>
      <c r="N219" s="348"/>
      <c r="O219" s="347"/>
      <c r="P219" s="299"/>
      <c r="Q219" s="300"/>
    </row>
    <row r="220" spans="1:17" s="27" customFormat="1" ht="32.25" thickBot="1" x14ac:dyDescent="0.3">
      <c r="A220" s="372"/>
      <c r="B220" s="128"/>
      <c r="C220" s="129"/>
      <c r="D220" s="129"/>
      <c r="E220" s="129"/>
      <c r="F220" s="129"/>
      <c r="G220" s="40"/>
      <c r="H220" s="306" t="s">
        <v>27</v>
      </c>
      <c r="I220" s="307" t="s">
        <v>109</v>
      </c>
      <c r="J220" s="308" t="s">
        <v>110</v>
      </c>
      <c r="K220" s="349">
        <v>6097</v>
      </c>
      <c r="L220" s="349">
        <v>8304</v>
      </c>
      <c r="M220" s="195">
        <f t="shared" si="2"/>
        <v>100</v>
      </c>
      <c r="N220" s="350">
        <f>M220</f>
        <v>100</v>
      </c>
      <c r="O220" s="351"/>
      <c r="P220" s="299"/>
      <c r="Q220" s="312"/>
    </row>
    <row r="221" spans="1:17" s="159" customFormat="1" ht="79.5" customHeight="1" thickBot="1" x14ac:dyDescent="0.3">
      <c r="A221" s="372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313" t="s">
        <v>21</v>
      </c>
      <c r="I221" s="314" t="s">
        <v>106</v>
      </c>
      <c r="J221" s="315" t="s">
        <v>23</v>
      </c>
      <c r="K221" s="237">
        <v>100</v>
      </c>
      <c r="L221" s="237">
        <v>100</v>
      </c>
      <c r="M221" s="366">
        <f>IF(K221/L221*100&gt;100,100,K221/L221*100)</f>
        <v>100</v>
      </c>
      <c r="N221" s="316">
        <f>(M221+M222+M223)/3</f>
        <v>97.533333333333346</v>
      </c>
      <c r="O221" s="317">
        <f>(N221+N224)/2</f>
        <v>98.76666666666668</v>
      </c>
      <c r="P221" s="318"/>
      <c r="Q221" s="319"/>
    </row>
    <row r="222" spans="1:17" s="159" customFormat="1" ht="79.5" customHeight="1" thickBot="1" x14ac:dyDescent="0.3">
      <c r="A222" s="372"/>
      <c r="B222" s="121"/>
      <c r="C222" s="122"/>
      <c r="D222" s="122"/>
      <c r="E222" s="122"/>
      <c r="F222" s="122"/>
      <c r="G222" s="30"/>
      <c r="H222" s="320" t="s">
        <v>21</v>
      </c>
      <c r="I222" s="314" t="s">
        <v>107</v>
      </c>
      <c r="J222" s="321" t="s">
        <v>23</v>
      </c>
      <c r="K222" s="237">
        <v>50</v>
      </c>
      <c r="L222" s="237">
        <v>46.3</v>
      </c>
      <c r="M222" s="322">
        <f>IF(L222/K222*100&gt;100,100,L222/K222*100)</f>
        <v>92.6</v>
      </c>
      <c r="N222" s="323"/>
      <c r="O222" s="324"/>
      <c r="P222" s="318"/>
      <c r="Q222" s="319"/>
    </row>
    <row r="223" spans="1:17" s="159" customFormat="1" ht="63.75" customHeight="1" thickBot="1" x14ac:dyDescent="0.3">
      <c r="A223" s="372"/>
      <c r="B223" s="121"/>
      <c r="C223" s="122"/>
      <c r="D223" s="122"/>
      <c r="E223" s="122"/>
      <c r="F223" s="122"/>
      <c r="G223" s="30"/>
      <c r="H223" s="320" t="s">
        <v>21</v>
      </c>
      <c r="I223" s="314" t="s">
        <v>108</v>
      </c>
      <c r="J223" s="321" t="s">
        <v>23</v>
      </c>
      <c r="K223" s="237">
        <v>100</v>
      </c>
      <c r="L223" s="237">
        <v>100</v>
      </c>
      <c r="M223" s="322">
        <f>IF(L223/K223*100&gt;100,100,L223/K223*100)</f>
        <v>100</v>
      </c>
      <c r="N223" s="325"/>
      <c r="O223" s="324"/>
      <c r="P223" s="318"/>
      <c r="Q223" s="319"/>
    </row>
    <row r="224" spans="1:17" s="159" customFormat="1" ht="32.25" customHeight="1" thickBot="1" x14ac:dyDescent="0.3">
      <c r="A224" s="372"/>
      <c r="B224" s="128"/>
      <c r="C224" s="129"/>
      <c r="D224" s="129"/>
      <c r="E224" s="129"/>
      <c r="F224" s="129"/>
      <c r="G224" s="40"/>
      <c r="H224" s="326" t="s">
        <v>27</v>
      </c>
      <c r="I224" s="307" t="s">
        <v>109</v>
      </c>
      <c r="J224" s="327" t="s">
        <v>110</v>
      </c>
      <c r="K224" s="237">
        <v>1526</v>
      </c>
      <c r="L224" s="237">
        <v>1594</v>
      </c>
      <c r="M224" s="328">
        <f>IF(L224/K224*100&gt;100,100,L224/K224*100)</f>
        <v>100</v>
      </c>
      <c r="N224" s="328">
        <f>M224</f>
        <v>100</v>
      </c>
      <c r="O224" s="329"/>
      <c r="P224" s="318"/>
      <c r="Q224" s="322"/>
    </row>
    <row r="225" spans="1:21" customFormat="1" ht="79.5" hidden="1" customHeight="1" thickBot="1" x14ac:dyDescent="0.3">
      <c r="A225" s="372"/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330" t="s">
        <v>21</v>
      </c>
      <c r="I225" s="364" t="s">
        <v>106</v>
      </c>
      <c r="J225" s="331" t="s">
        <v>23</v>
      </c>
      <c r="K225" s="53"/>
      <c r="L225" s="53"/>
      <c r="M225" s="332" t="e">
        <f>IF(K225/L225*100&gt;100,100,K225/L225*100)</f>
        <v>#DIV/0!</v>
      </c>
      <c r="N225" s="316" t="e">
        <f>(M225+M226+M227)/3</f>
        <v>#DIV/0!</v>
      </c>
      <c r="O225" s="140" t="e">
        <f>(N225+N228)/2</f>
        <v>#DIV/0!</v>
      </c>
      <c r="P225" s="333"/>
      <c r="Q225" s="334"/>
    </row>
    <row r="226" spans="1:21" customFormat="1" ht="79.5" hidden="1" customHeight="1" thickBot="1" x14ac:dyDescent="0.3">
      <c r="A226" s="372"/>
      <c r="B226" s="121"/>
      <c r="C226" s="122"/>
      <c r="D226" s="122"/>
      <c r="E226" s="122"/>
      <c r="F226" s="122"/>
      <c r="G226" s="30"/>
      <c r="H226" s="335" t="s">
        <v>21</v>
      </c>
      <c r="I226" s="364" t="s">
        <v>107</v>
      </c>
      <c r="J226" s="336" t="s">
        <v>23</v>
      </c>
      <c r="K226" s="53"/>
      <c r="L226" s="53"/>
      <c r="M226" s="337" t="e">
        <f>IF(L226/K226*100&gt;100,100,L226/K226*100)</f>
        <v>#DIV/0!</v>
      </c>
      <c r="N226" s="338"/>
      <c r="O226" s="339"/>
      <c r="P226" s="333"/>
      <c r="Q226" s="334"/>
    </row>
    <row r="227" spans="1:21" customFormat="1" ht="63.75" hidden="1" customHeight="1" thickBot="1" x14ac:dyDescent="0.3">
      <c r="A227" s="372"/>
      <c r="B227" s="121"/>
      <c r="C227" s="122"/>
      <c r="D227" s="122"/>
      <c r="E227" s="122"/>
      <c r="F227" s="122"/>
      <c r="G227" s="30"/>
      <c r="H227" s="335" t="s">
        <v>21</v>
      </c>
      <c r="I227" s="364" t="s">
        <v>108</v>
      </c>
      <c r="J227" s="336" t="s">
        <v>23</v>
      </c>
      <c r="K227" s="53"/>
      <c r="L227" s="53"/>
      <c r="M227" s="337" t="e">
        <f>IF(L227/K227*100&gt;100,100,L227/K227*100)</f>
        <v>#DIV/0!</v>
      </c>
      <c r="N227" s="340"/>
      <c r="O227" s="339"/>
      <c r="P227" s="333"/>
      <c r="Q227" s="334"/>
    </row>
    <row r="228" spans="1:21" customFormat="1" ht="32.25" hidden="1" customHeight="1" thickBot="1" x14ac:dyDescent="0.3">
      <c r="A228" s="372"/>
      <c r="B228" s="128"/>
      <c r="C228" s="129"/>
      <c r="D228" s="129"/>
      <c r="E228" s="129"/>
      <c r="F228" s="129"/>
      <c r="G228" s="40"/>
      <c r="H228" s="341" t="s">
        <v>27</v>
      </c>
      <c r="I228" s="365" t="s">
        <v>109</v>
      </c>
      <c r="J228" s="342" t="s">
        <v>110</v>
      </c>
      <c r="K228" s="53"/>
      <c r="L228" s="53"/>
      <c r="M228" s="343" t="e">
        <f>IF(L228/K228*100&gt;100,100,L228/K228*100)</f>
        <v>#DIV/0!</v>
      </c>
      <c r="N228" s="343" t="e">
        <f>M228</f>
        <v>#DIV/0!</v>
      </c>
      <c r="O228" s="344"/>
      <c r="P228" s="333"/>
      <c r="Q228" s="337"/>
    </row>
    <row r="229" spans="1:21" customFormat="1" ht="63" hidden="1" customHeight="1" x14ac:dyDescent="0.25">
      <c r="A229" s="372"/>
      <c r="B229" s="375" t="s">
        <v>147</v>
      </c>
      <c r="C229" s="376" t="s">
        <v>148</v>
      </c>
      <c r="D229" s="377" t="s">
        <v>17</v>
      </c>
      <c r="E229" s="377" t="s">
        <v>18</v>
      </c>
      <c r="F229" s="377" t="s">
        <v>149</v>
      </c>
      <c r="G229" s="376" t="s">
        <v>20</v>
      </c>
      <c r="H229" s="378" t="s">
        <v>21</v>
      </c>
      <c r="I229" s="379" t="s">
        <v>150</v>
      </c>
      <c r="J229" s="380" t="s">
        <v>23</v>
      </c>
      <c r="K229" s="381"/>
      <c r="L229" s="366"/>
      <c r="M229" s="366" t="e">
        <f>IF(K229/L229*100&gt;100,100,K229/L229*100)</f>
        <v>#DIV/0!</v>
      </c>
      <c r="N229" s="382" t="e">
        <f>(M229+M230+M231)/3</f>
        <v>#DIV/0!</v>
      </c>
      <c r="O229" s="317" t="e">
        <f>(N229+N232)/2</f>
        <v>#DIV/0!</v>
      </c>
      <c r="P229" s="383"/>
      <c r="Q229" s="319"/>
    </row>
    <row r="230" spans="1:21" customFormat="1" ht="63.75" hidden="1" customHeight="1" x14ac:dyDescent="0.25">
      <c r="A230" s="372"/>
      <c r="B230" s="384" t="s">
        <v>151</v>
      </c>
      <c r="C230" s="385"/>
      <c r="D230" s="386"/>
      <c r="E230" s="386"/>
      <c r="F230" s="386"/>
      <c r="G230" s="385"/>
      <c r="H230" s="387" t="s">
        <v>21</v>
      </c>
      <c r="I230" s="388" t="s">
        <v>22</v>
      </c>
      <c r="J230" s="389" t="s">
        <v>23</v>
      </c>
      <c r="K230" s="390"/>
      <c r="L230" s="322"/>
      <c r="M230" s="322" t="e">
        <f>IF(L230/K230*100&gt;100,100,L230/K230*100)</f>
        <v>#DIV/0!</v>
      </c>
      <c r="N230" s="391"/>
      <c r="O230" s="392"/>
      <c r="P230" s="393"/>
      <c r="Q230" s="319"/>
    </row>
    <row r="231" spans="1:21" customFormat="1" ht="63.75" hidden="1" customHeight="1" x14ac:dyDescent="0.25">
      <c r="A231" s="372"/>
      <c r="B231" s="384" t="s">
        <v>152</v>
      </c>
      <c r="C231" s="385"/>
      <c r="D231" s="386"/>
      <c r="E231" s="386"/>
      <c r="F231" s="386"/>
      <c r="G231" s="385"/>
      <c r="H231" s="387" t="s">
        <v>21</v>
      </c>
      <c r="I231" s="388" t="s">
        <v>25</v>
      </c>
      <c r="J231" s="389" t="s">
        <v>23</v>
      </c>
      <c r="K231" s="390"/>
      <c r="L231" s="390"/>
      <c r="M231" s="322" t="e">
        <f>IF(L231/K231*100&gt;100,100,L231/K231*100)</f>
        <v>#DIV/0!</v>
      </c>
      <c r="N231" s="394"/>
      <c r="O231" s="392"/>
      <c r="P231" s="393"/>
      <c r="Q231" s="319"/>
      <c r="T231" s="395"/>
      <c r="U231" s="395"/>
    </row>
    <row r="232" spans="1:21" customFormat="1" ht="32.25" hidden="1" customHeight="1" thickBot="1" x14ac:dyDescent="0.3">
      <c r="A232" s="372"/>
      <c r="B232" s="396" t="s">
        <v>153</v>
      </c>
      <c r="C232" s="397"/>
      <c r="D232" s="398"/>
      <c r="E232" s="398"/>
      <c r="F232" s="398"/>
      <c r="G232" s="397"/>
      <c r="H232" s="399" t="s">
        <v>27</v>
      </c>
      <c r="I232" s="400" t="s">
        <v>28</v>
      </c>
      <c r="J232" s="401" t="s">
        <v>29</v>
      </c>
      <c r="K232" s="402"/>
      <c r="L232" s="402"/>
      <c r="M232" s="328" t="e">
        <f>IF(L232/K232*100&gt;100,100,L232/K232*100)</f>
        <v>#DIV/0!</v>
      </c>
      <c r="N232" s="328" t="e">
        <f>M232</f>
        <v>#DIV/0!</v>
      </c>
      <c r="O232" s="403"/>
      <c r="P232" s="393"/>
      <c r="Q232" s="322"/>
      <c r="T232" s="395"/>
      <c r="U232" s="395"/>
    </row>
    <row r="233" spans="1:21" customFormat="1" ht="63" hidden="1" customHeight="1" x14ac:dyDescent="0.25">
      <c r="A233" s="372"/>
      <c r="B233" s="404" t="s">
        <v>154</v>
      </c>
      <c r="C233" s="376" t="s">
        <v>155</v>
      </c>
      <c r="D233" s="377" t="s">
        <v>17</v>
      </c>
      <c r="E233" s="377" t="s">
        <v>18</v>
      </c>
      <c r="F233" s="377" t="s">
        <v>149</v>
      </c>
      <c r="G233" s="376" t="s">
        <v>20</v>
      </c>
      <c r="H233" s="378" t="s">
        <v>21</v>
      </c>
      <c r="I233" s="379" t="s">
        <v>150</v>
      </c>
      <c r="J233" s="380" t="s">
        <v>23</v>
      </c>
      <c r="K233" s="381"/>
      <c r="L233" s="366"/>
      <c r="M233" s="366" t="e">
        <f>IF(K233/L233*100&gt;100,100,K233/L233*100)</f>
        <v>#DIV/0!</v>
      </c>
      <c r="N233" s="382" t="e">
        <f>(M233+M234+M235)/3</f>
        <v>#DIV/0!</v>
      </c>
      <c r="O233" s="317" t="e">
        <f>(N233+N236)/2</f>
        <v>#DIV/0!</v>
      </c>
      <c r="P233" s="393"/>
      <c r="Q233" s="319"/>
    </row>
    <row r="234" spans="1:21" customFormat="1" ht="63.75" hidden="1" customHeight="1" x14ac:dyDescent="0.25">
      <c r="A234" s="372"/>
      <c r="B234" s="406" t="s">
        <v>151</v>
      </c>
      <c r="C234" s="385"/>
      <c r="D234" s="386"/>
      <c r="E234" s="386"/>
      <c r="F234" s="386"/>
      <c r="G234" s="385"/>
      <c r="H234" s="387" t="s">
        <v>21</v>
      </c>
      <c r="I234" s="388" t="s">
        <v>22</v>
      </c>
      <c r="J234" s="389" t="s">
        <v>23</v>
      </c>
      <c r="K234" s="390"/>
      <c r="L234" s="322"/>
      <c r="M234" s="322" t="e">
        <f>IF(L234/K234*100&gt;100,100,L234/K234*100)</f>
        <v>#DIV/0!</v>
      </c>
      <c r="N234" s="391"/>
      <c r="O234" s="392"/>
      <c r="P234" s="393"/>
      <c r="Q234" s="319"/>
    </row>
    <row r="235" spans="1:21" customFormat="1" ht="63.75" hidden="1" customHeight="1" x14ac:dyDescent="0.25">
      <c r="A235" s="372"/>
      <c r="B235" s="406" t="s">
        <v>152</v>
      </c>
      <c r="C235" s="385"/>
      <c r="D235" s="386"/>
      <c r="E235" s="386"/>
      <c r="F235" s="386"/>
      <c r="G235" s="385"/>
      <c r="H235" s="387" t="s">
        <v>21</v>
      </c>
      <c r="I235" s="388" t="s">
        <v>25</v>
      </c>
      <c r="J235" s="389" t="s">
        <v>23</v>
      </c>
      <c r="K235" s="390"/>
      <c r="L235" s="390"/>
      <c r="M235" s="322" t="e">
        <f>IF(L235/K235*100&gt;100,100,L235/K235*100)</f>
        <v>#DIV/0!</v>
      </c>
      <c r="N235" s="394"/>
      <c r="O235" s="392"/>
      <c r="P235" s="393"/>
      <c r="Q235" s="319"/>
    </row>
    <row r="236" spans="1:21" customFormat="1" ht="32.25" hidden="1" customHeight="1" thickBot="1" x14ac:dyDescent="0.3">
      <c r="A236" s="372"/>
      <c r="B236" s="408" t="s">
        <v>153</v>
      </c>
      <c r="C236" s="397"/>
      <c r="D236" s="398"/>
      <c r="E236" s="398"/>
      <c r="F236" s="398"/>
      <c r="G236" s="397"/>
      <c r="H236" s="399" t="s">
        <v>27</v>
      </c>
      <c r="I236" s="400" t="s">
        <v>28</v>
      </c>
      <c r="J236" s="401" t="s">
        <v>29</v>
      </c>
      <c r="K236" s="402"/>
      <c r="L236" s="402"/>
      <c r="M236" s="328" t="e">
        <f>IF(L236/K236*100&gt;100,100,L236/K236*100)</f>
        <v>#DIV/0!</v>
      </c>
      <c r="N236" s="328" t="e">
        <f>M236</f>
        <v>#DIV/0!</v>
      </c>
      <c r="O236" s="403"/>
      <c r="P236" s="393"/>
      <c r="Q236" s="322"/>
    </row>
    <row r="237" spans="1:21" customFormat="1" ht="153" hidden="1" customHeight="1" thickBot="1" x14ac:dyDescent="0.3">
      <c r="A237" s="372"/>
      <c r="B237" s="404" t="s">
        <v>156</v>
      </c>
      <c r="C237" s="376" t="s">
        <v>157</v>
      </c>
      <c r="D237" s="405" t="s">
        <v>17</v>
      </c>
      <c r="E237" s="405" t="s">
        <v>158</v>
      </c>
      <c r="F237" s="405" t="s">
        <v>149</v>
      </c>
      <c r="G237" s="376" t="s">
        <v>20</v>
      </c>
      <c r="H237" s="378" t="s">
        <v>21</v>
      </c>
      <c r="I237" s="379" t="s">
        <v>150</v>
      </c>
      <c r="J237" s="380" t="s">
        <v>23</v>
      </c>
      <c r="K237" s="381"/>
      <c r="L237" s="381"/>
      <c r="M237" s="366" t="e">
        <f>IF(K237/L237*100&gt;100,100,K237/L237*100)</f>
        <v>#DIV/0!</v>
      </c>
      <c r="N237" s="382" t="e">
        <f>(M237+M238+M239)/3</f>
        <v>#DIV/0!</v>
      </c>
      <c r="O237" s="317" t="e">
        <f>(N237+N240)/2</f>
        <v>#DIV/0!</v>
      </c>
      <c r="P237" s="393"/>
      <c r="Q237" s="322"/>
    </row>
    <row r="238" spans="1:21" customFormat="1" ht="63.75" hidden="1" customHeight="1" thickBot="1" x14ac:dyDescent="0.3">
      <c r="A238" s="372"/>
      <c r="B238" s="406" t="s">
        <v>151</v>
      </c>
      <c r="C238" s="385"/>
      <c r="D238" s="407"/>
      <c r="E238" s="407"/>
      <c r="F238" s="407"/>
      <c r="G238" s="385"/>
      <c r="H238" s="387" t="s">
        <v>21</v>
      </c>
      <c r="I238" s="388" t="s">
        <v>22</v>
      </c>
      <c r="J238" s="389" t="s">
        <v>23</v>
      </c>
      <c r="K238" s="381"/>
      <c r="L238" s="381"/>
      <c r="M238" s="322" t="e">
        <f>IF(L238/K238*100&gt;100,100,L238/K238*100)</f>
        <v>#DIV/0!</v>
      </c>
      <c r="N238" s="391"/>
      <c r="O238" s="392"/>
      <c r="P238" s="393"/>
      <c r="Q238" s="322"/>
    </row>
    <row r="239" spans="1:21" customFormat="1" ht="63.75" hidden="1" customHeight="1" thickBot="1" x14ac:dyDescent="0.3">
      <c r="A239" s="372"/>
      <c r="B239" s="406" t="s">
        <v>152</v>
      </c>
      <c r="C239" s="385"/>
      <c r="D239" s="407"/>
      <c r="E239" s="407"/>
      <c r="F239" s="407"/>
      <c r="G239" s="385"/>
      <c r="H239" s="387" t="s">
        <v>21</v>
      </c>
      <c r="I239" s="388" t="s">
        <v>25</v>
      </c>
      <c r="J239" s="389" t="s">
        <v>23</v>
      </c>
      <c r="K239" s="381"/>
      <c r="L239" s="381"/>
      <c r="M239" s="322" t="e">
        <f>IF(L239/K239*100&gt;100,100,L239/K239*100)</f>
        <v>#DIV/0!</v>
      </c>
      <c r="N239" s="394"/>
      <c r="O239" s="392"/>
      <c r="P239" s="393"/>
      <c r="Q239" s="322"/>
    </row>
    <row r="240" spans="1:21" customFormat="1" ht="32.25" hidden="1" customHeight="1" thickBot="1" x14ac:dyDescent="0.3">
      <c r="A240" s="372"/>
      <c r="B240" s="408" t="s">
        <v>153</v>
      </c>
      <c r="C240" s="397"/>
      <c r="D240" s="409"/>
      <c r="E240" s="409"/>
      <c r="F240" s="409"/>
      <c r="G240" s="397"/>
      <c r="H240" s="399" t="s">
        <v>27</v>
      </c>
      <c r="I240" s="400" t="s">
        <v>28</v>
      </c>
      <c r="J240" s="401" t="s">
        <v>29</v>
      </c>
      <c r="K240" s="381"/>
      <c r="L240" s="381"/>
      <c r="M240" s="328" t="e">
        <f>IF(L240/K240*100&gt;100,100,L240/K240*100)</f>
        <v>#DIV/0!</v>
      </c>
      <c r="N240" s="328" t="e">
        <f>M240</f>
        <v>#DIV/0!</v>
      </c>
      <c r="O240" s="403"/>
      <c r="P240" s="393"/>
      <c r="Q240" s="322"/>
    </row>
    <row r="241" spans="1:17" customFormat="1" ht="63" hidden="1" customHeight="1" x14ac:dyDescent="0.25">
      <c r="A241" s="372"/>
      <c r="B241" s="404" t="s">
        <v>156</v>
      </c>
      <c r="C241" s="376" t="s">
        <v>159</v>
      </c>
      <c r="D241" s="377" t="s">
        <v>17</v>
      </c>
      <c r="E241" s="377" t="s">
        <v>158</v>
      </c>
      <c r="F241" s="377" t="s">
        <v>149</v>
      </c>
      <c r="G241" s="376" t="s">
        <v>20</v>
      </c>
      <c r="H241" s="378" t="s">
        <v>21</v>
      </c>
      <c r="I241" s="379" t="s">
        <v>150</v>
      </c>
      <c r="J241" s="380" t="s">
        <v>23</v>
      </c>
      <c r="K241" s="410"/>
      <c r="L241" s="411"/>
      <c r="M241" s="366" t="e">
        <f>IF(K241/L241*100&gt;100,100,K241/L241*100)</f>
        <v>#DIV/0!</v>
      </c>
      <c r="N241" s="382" t="e">
        <f>(M241+M242+M243)/3</f>
        <v>#DIV/0!</v>
      </c>
      <c r="O241" s="317" t="e">
        <f>(N241+N244)/2</f>
        <v>#DIV/0!</v>
      </c>
      <c r="P241" s="393"/>
      <c r="Q241" s="319"/>
    </row>
    <row r="242" spans="1:17" customFormat="1" ht="63.75" hidden="1" customHeight="1" x14ac:dyDescent="0.25">
      <c r="A242" s="372"/>
      <c r="B242" s="406" t="s">
        <v>151</v>
      </c>
      <c r="C242" s="385"/>
      <c r="D242" s="386"/>
      <c r="E242" s="386"/>
      <c r="F242" s="386"/>
      <c r="G242" s="385"/>
      <c r="H242" s="387" t="s">
        <v>21</v>
      </c>
      <c r="I242" s="388" t="s">
        <v>22</v>
      </c>
      <c r="J242" s="389" t="s">
        <v>23</v>
      </c>
      <c r="K242" s="390"/>
      <c r="L242" s="322"/>
      <c r="M242" s="322" t="e">
        <f>IF(L242/K242*100&gt;100,100,L242/K242*100)</f>
        <v>#DIV/0!</v>
      </c>
      <c r="N242" s="391"/>
      <c r="O242" s="392"/>
      <c r="P242" s="393"/>
      <c r="Q242" s="319"/>
    </row>
    <row r="243" spans="1:17" customFormat="1" ht="63.75" hidden="1" customHeight="1" x14ac:dyDescent="0.25">
      <c r="A243" s="372"/>
      <c r="B243" s="406" t="s">
        <v>152</v>
      </c>
      <c r="C243" s="385"/>
      <c r="D243" s="386"/>
      <c r="E243" s="386"/>
      <c r="F243" s="386"/>
      <c r="G243" s="385"/>
      <c r="H243" s="387" t="s">
        <v>21</v>
      </c>
      <c r="I243" s="388" t="s">
        <v>25</v>
      </c>
      <c r="J243" s="389" t="s">
        <v>23</v>
      </c>
      <c r="K243" s="390"/>
      <c r="L243" s="390"/>
      <c r="M243" s="322" t="e">
        <f>IF(L243/K243*100&gt;100,100,L243/K243*100)</f>
        <v>#DIV/0!</v>
      </c>
      <c r="N243" s="394"/>
      <c r="O243" s="392"/>
      <c r="P243" s="393"/>
      <c r="Q243" s="319"/>
    </row>
    <row r="244" spans="1:17" customFormat="1" ht="32.25" hidden="1" customHeight="1" thickBot="1" x14ac:dyDescent="0.3">
      <c r="A244" s="372"/>
      <c r="B244" s="408" t="s">
        <v>153</v>
      </c>
      <c r="C244" s="397"/>
      <c r="D244" s="398"/>
      <c r="E244" s="398"/>
      <c r="F244" s="398"/>
      <c r="G244" s="397"/>
      <c r="H244" s="399" t="s">
        <v>27</v>
      </c>
      <c r="I244" s="400" t="s">
        <v>28</v>
      </c>
      <c r="J244" s="401" t="s">
        <v>29</v>
      </c>
      <c r="K244" s="402"/>
      <c r="L244" s="402"/>
      <c r="M244" s="328" t="e">
        <f>IF(L244/K244*100&gt;100,100,L244/K244*100)</f>
        <v>#DIV/0!</v>
      </c>
      <c r="N244" s="328" t="e">
        <f>M244</f>
        <v>#DIV/0!</v>
      </c>
      <c r="O244" s="403"/>
      <c r="P244" s="393"/>
      <c r="Q244" s="322"/>
    </row>
    <row r="245" spans="1:17" customFormat="1" ht="63" hidden="1" customHeight="1" x14ac:dyDescent="0.25">
      <c r="A245" s="372"/>
      <c r="B245" s="404" t="s">
        <v>160</v>
      </c>
      <c r="C245" s="376" t="s">
        <v>161</v>
      </c>
      <c r="D245" s="377" t="s">
        <v>19</v>
      </c>
      <c r="E245" s="377" t="s">
        <v>158</v>
      </c>
      <c r="F245" s="377" t="s">
        <v>162</v>
      </c>
      <c r="G245" s="376" t="s">
        <v>20</v>
      </c>
      <c r="H245" s="378" t="s">
        <v>21</v>
      </c>
      <c r="I245" s="379" t="s">
        <v>150</v>
      </c>
      <c r="J245" s="380" t="s">
        <v>23</v>
      </c>
      <c r="K245" s="381"/>
      <c r="L245" s="366"/>
      <c r="M245" s="366" t="e">
        <f>IF(K245/L245*100&gt;100,100,K245/L245*100)</f>
        <v>#DIV/0!</v>
      </c>
      <c r="N245" s="382" t="e">
        <f>(M245+M246+M247)/3</f>
        <v>#DIV/0!</v>
      </c>
      <c r="O245" s="317" t="e">
        <f>(N245+N248)/2</f>
        <v>#DIV/0!</v>
      </c>
      <c r="P245" s="393"/>
      <c r="Q245" s="322"/>
    </row>
    <row r="246" spans="1:17" customFormat="1" ht="63.75" hidden="1" customHeight="1" x14ac:dyDescent="0.25">
      <c r="A246" s="372"/>
      <c r="B246" s="406" t="s">
        <v>151</v>
      </c>
      <c r="C246" s="385"/>
      <c r="D246" s="386"/>
      <c r="E246" s="386"/>
      <c r="F246" s="386"/>
      <c r="G246" s="385"/>
      <c r="H246" s="387" t="s">
        <v>21</v>
      </c>
      <c r="I246" s="388" t="s">
        <v>22</v>
      </c>
      <c r="J246" s="389" t="s">
        <v>23</v>
      </c>
      <c r="K246" s="390"/>
      <c r="L246" s="322"/>
      <c r="M246" s="322" t="e">
        <f>IF(L246/K246*100&gt;100,100,L246/K246*100)</f>
        <v>#DIV/0!</v>
      </c>
      <c r="N246" s="391"/>
      <c r="O246" s="392"/>
      <c r="P246" s="393"/>
      <c r="Q246" s="322"/>
    </row>
    <row r="247" spans="1:17" customFormat="1" ht="63.75" hidden="1" customHeight="1" x14ac:dyDescent="0.25">
      <c r="A247" s="372"/>
      <c r="B247" s="406" t="s">
        <v>152</v>
      </c>
      <c r="C247" s="385"/>
      <c r="D247" s="386"/>
      <c r="E247" s="386"/>
      <c r="F247" s="386"/>
      <c r="G247" s="385"/>
      <c r="H247" s="387" t="s">
        <v>21</v>
      </c>
      <c r="I247" s="388" t="s">
        <v>25</v>
      </c>
      <c r="J247" s="389" t="s">
        <v>23</v>
      </c>
      <c r="K247" s="390"/>
      <c r="L247" s="390"/>
      <c r="M247" s="322" t="e">
        <f>IF(L247/K247*100&gt;100,100,L247/K247*100)</f>
        <v>#DIV/0!</v>
      </c>
      <c r="N247" s="394"/>
      <c r="O247" s="392"/>
      <c r="P247" s="393"/>
      <c r="Q247" s="322"/>
    </row>
    <row r="248" spans="1:17" customFormat="1" ht="32.25" hidden="1" customHeight="1" thickBot="1" x14ac:dyDescent="0.3">
      <c r="A248" s="372"/>
      <c r="B248" s="408" t="s">
        <v>153</v>
      </c>
      <c r="C248" s="397"/>
      <c r="D248" s="398"/>
      <c r="E248" s="398"/>
      <c r="F248" s="398"/>
      <c r="G248" s="397"/>
      <c r="H248" s="399" t="s">
        <v>27</v>
      </c>
      <c r="I248" s="400" t="s">
        <v>28</v>
      </c>
      <c r="J248" s="401" t="s">
        <v>29</v>
      </c>
      <c r="K248" s="412"/>
      <c r="L248" s="413"/>
      <c r="M248" s="328" t="e">
        <f>IF(L248/K248*100&gt;100,100,L248/K248*100)</f>
        <v>#DIV/0!</v>
      </c>
      <c r="N248" s="328" t="e">
        <f>M248</f>
        <v>#DIV/0!</v>
      </c>
      <c r="O248" s="403"/>
      <c r="P248" s="393"/>
      <c r="Q248" s="322"/>
    </row>
    <row r="249" spans="1:17" customFormat="1" ht="63" hidden="1" customHeight="1" x14ac:dyDescent="0.25">
      <c r="A249" s="372"/>
      <c r="B249" s="404" t="s">
        <v>163</v>
      </c>
      <c r="C249" s="376" t="s">
        <v>164</v>
      </c>
      <c r="D249" s="377" t="s">
        <v>19</v>
      </c>
      <c r="E249" s="377" t="s">
        <v>158</v>
      </c>
      <c r="F249" s="377" t="s">
        <v>149</v>
      </c>
      <c r="G249" s="376" t="s">
        <v>20</v>
      </c>
      <c r="H249" s="378" t="s">
        <v>21</v>
      </c>
      <c r="I249" s="379" t="s">
        <v>150</v>
      </c>
      <c r="J249" s="380" t="s">
        <v>23</v>
      </c>
      <c r="K249" s="381"/>
      <c r="L249" s="366"/>
      <c r="M249" s="366" t="e">
        <f>IF(K249/L249*100&gt;100,100,K249/L249*100)</f>
        <v>#DIV/0!</v>
      </c>
      <c r="N249" s="382" t="e">
        <f>(M249+M250+M251)/3</f>
        <v>#DIV/0!</v>
      </c>
      <c r="O249" s="317" t="e">
        <f>(N249+N252)/2</f>
        <v>#DIV/0!</v>
      </c>
      <c r="P249" s="393"/>
      <c r="Q249" s="319"/>
    </row>
    <row r="250" spans="1:17" customFormat="1" ht="63.75" hidden="1" customHeight="1" x14ac:dyDescent="0.25">
      <c r="A250" s="372"/>
      <c r="B250" s="406" t="s">
        <v>151</v>
      </c>
      <c r="C250" s="385"/>
      <c r="D250" s="386"/>
      <c r="E250" s="386"/>
      <c r="F250" s="386"/>
      <c r="G250" s="385"/>
      <c r="H250" s="387" t="s">
        <v>21</v>
      </c>
      <c r="I250" s="388" t="s">
        <v>22</v>
      </c>
      <c r="J250" s="389" t="s">
        <v>23</v>
      </c>
      <c r="K250" s="390"/>
      <c r="L250" s="322"/>
      <c r="M250" s="322" t="e">
        <f>IF(L250/K250*100&gt;100,100,L250/K250*100)</f>
        <v>#DIV/0!</v>
      </c>
      <c r="N250" s="391"/>
      <c r="O250" s="392"/>
      <c r="P250" s="393"/>
      <c r="Q250" s="319"/>
    </row>
    <row r="251" spans="1:17" customFormat="1" ht="63.75" hidden="1" customHeight="1" x14ac:dyDescent="0.25">
      <c r="A251" s="372"/>
      <c r="B251" s="406" t="s">
        <v>152</v>
      </c>
      <c r="C251" s="385"/>
      <c r="D251" s="386"/>
      <c r="E251" s="386"/>
      <c r="F251" s="386"/>
      <c r="G251" s="385"/>
      <c r="H251" s="387" t="s">
        <v>21</v>
      </c>
      <c r="I251" s="388" t="s">
        <v>25</v>
      </c>
      <c r="J251" s="389" t="s">
        <v>23</v>
      </c>
      <c r="K251" s="390"/>
      <c r="L251" s="390"/>
      <c r="M251" s="322" t="e">
        <f>IF(L251/K251*100&gt;100,100,L251/K251*100)</f>
        <v>#DIV/0!</v>
      </c>
      <c r="N251" s="394"/>
      <c r="O251" s="392"/>
      <c r="P251" s="393"/>
      <c r="Q251" s="319"/>
    </row>
    <row r="252" spans="1:17" customFormat="1" ht="32.25" hidden="1" customHeight="1" thickBot="1" x14ac:dyDescent="0.3">
      <c r="A252" s="372"/>
      <c r="B252" s="408" t="s">
        <v>153</v>
      </c>
      <c r="C252" s="397"/>
      <c r="D252" s="398"/>
      <c r="E252" s="398"/>
      <c r="F252" s="398"/>
      <c r="G252" s="397"/>
      <c r="H252" s="399" t="s">
        <v>27</v>
      </c>
      <c r="I252" s="400" t="s">
        <v>28</v>
      </c>
      <c r="J252" s="401" t="s">
        <v>29</v>
      </c>
      <c r="K252" s="412"/>
      <c r="L252" s="413"/>
      <c r="M252" s="328" t="e">
        <f>IF(L252/K252*100&gt;100,100,L252/K252*100)</f>
        <v>#DIV/0!</v>
      </c>
      <c r="N252" s="328" t="e">
        <f>M252</f>
        <v>#DIV/0!</v>
      </c>
      <c r="O252" s="403"/>
      <c r="P252" s="393"/>
      <c r="Q252" s="322"/>
    </row>
    <row r="253" spans="1:17" customFormat="1" ht="63" customHeight="1" x14ac:dyDescent="0.25">
      <c r="A253" s="372"/>
      <c r="B253" s="404" t="s">
        <v>160</v>
      </c>
      <c r="C253" s="376" t="s">
        <v>165</v>
      </c>
      <c r="D253" s="377" t="s">
        <v>19</v>
      </c>
      <c r="E253" s="377" t="s">
        <v>19</v>
      </c>
      <c r="F253" s="377" t="s">
        <v>162</v>
      </c>
      <c r="G253" s="376" t="s">
        <v>20</v>
      </c>
      <c r="H253" s="378" t="s">
        <v>21</v>
      </c>
      <c r="I253" s="379" t="s">
        <v>150</v>
      </c>
      <c r="J253" s="380" t="s">
        <v>23</v>
      </c>
      <c r="K253" s="381">
        <v>10</v>
      </c>
      <c r="L253" s="366">
        <v>7.9</v>
      </c>
      <c r="M253" s="366">
        <f>IF(K253/L253*100&gt;100,100,K253/L253*100)</f>
        <v>100</v>
      </c>
      <c r="N253" s="382">
        <f>(M253+M254+M255)/3</f>
        <v>100</v>
      </c>
      <c r="O253" s="317">
        <f>(N253+N256)/2</f>
        <v>100</v>
      </c>
      <c r="P253" s="393"/>
      <c r="Q253" s="322"/>
    </row>
    <row r="254" spans="1:17" customFormat="1" ht="63" x14ac:dyDescent="0.25">
      <c r="A254" s="372"/>
      <c r="B254" s="406" t="s">
        <v>151</v>
      </c>
      <c r="C254" s="385"/>
      <c r="D254" s="386"/>
      <c r="E254" s="386"/>
      <c r="F254" s="386"/>
      <c r="G254" s="385"/>
      <c r="H254" s="387" t="s">
        <v>21</v>
      </c>
      <c r="I254" s="388" t="s">
        <v>22</v>
      </c>
      <c r="J254" s="389" t="s">
        <v>23</v>
      </c>
      <c r="K254" s="390">
        <v>100</v>
      </c>
      <c r="L254" s="322">
        <v>100</v>
      </c>
      <c r="M254" s="322">
        <f>IF(L254/K254*100&gt;100,100,L254/K254*100)</f>
        <v>100</v>
      </c>
      <c r="N254" s="391"/>
      <c r="O254" s="392"/>
      <c r="P254" s="393"/>
      <c r="Q254" s="322"/>
    </row>
    <row r="255" spans="1:17" customFormat="1" ht="63" x14ac:dyDescent="0.25">
      <c r="A255" s="372"/>
      <c r="B255" s="406" t="s">
        <v>152</v>
      </c>
      <c r="C255" s="385"/>
      <c r="D255" s="386"/>
      <c r="E255" s="386"/>
      <c r="F255" s="386"/>
      <c r="G255" s="385"/>
      <c r="H255" s="387" t="s">
        <v>21</v>
      </c>
      <c r="I255" s="388" t="s">
        <v>25</v>
      </c>
      <c r="J255" s="389" t="s">
        <v>23</v>
      </c>
      <c r="K255" s="390">
        <v>55</v>
      </c>
      <c r="L255" s="390">
        <v>76.5</v>
      </c>
      <c r="M255" s="322">
        <f>IF(L255/K255*100&gt;100,100,L255/K255*100)</f>
        <v>100</v>
      </c>
      <c r="N255" s="394"/>
      <c r="O255" s="392"/>
      <c r="P255" s="393"/>
      <c r="Q255" s="322"/>
    </row>
    <row r="256" spans="1:17" customFormat="1" ht="32.25" customHeight="1" thickBot="1" x14ac:dyDescent="0.3">
      <c r="A256" s="372"/>
      <c r="B256" s="408" t="s">
        <v>153</v>
      </c>
      <c r="C256" s="397"/>
      <c r="D256" s="398"/>
      <c r="E256" s="398"/>
      <c r="F256" s="398"/>
      <c r="G256" s="397"/>
      <c r="H256" s="399" t="s">
        <v>27</v>
      </c>
      <c r="I256" s="400" t="s">
        <v>28</v>
      </c>
      <c r="J256" s="401" t="s">
        <v>29</v>
      </c>
      <c r="K256" s="402">
        <v>3</v>
      </c>
      <c r="L256" s="402">
        <v>4</v>
      </c>
      <c r="M256" s="328">
        <f>IF(L256/K256*100&gt;100,100,L256/K256*100)</f>
        <v>100</v>
      </c>
      <c r="N256" s="328">
        <f>M256</f>
        <v>100</v>
      </c>
      <c r="O256" s="403"/>
      <c r="P256" s="393"/>
      <c r="Q256" s="322"/>
    </row>
    <row r="257" spans="1:17" customFormat="1" ht="63" customHeight="1" x14ac:dyDescent="0.25">
      <c r="A257" s="372"/>
      <c r="B257" s="404" t="s">
        <v>166</v>
      </c>
      <c r="C257" s="376" t="s">
        <v>167</v>
      </c>
      <c r="D257" s="377" t="s">
        <v>19</v>
      </c>
      <c r="E257" s="377" t="s">
        <v>19</v>
      </c>
      <c r="F257" s="377" t="s">
        <v>149</v>
      </c>
      <c r="G257" s="376" t="s">
        <v>20</v>
      </c>
      <c r="H257" s="378" t="s">
        <v>21</v>
      </c>
      <c r="I257" s="379" t="s">
        <v>150</v>
      </c>
      <c r="J257" s="380" t="s">
        <v>23</v>
      </c>
      <c r="K257" s="381">
        <v>10</v>
      </c>
      <c r="L257" s="366">
        <v>6.3</v>
      </c>
      <c r="M257" s="366">
        <f>IF(K257/L257*100&gt;100,100,K257/L257*100)</f>
        <v>100</v>
      </c>
      <c r="N257" s="382">
        <f>(M257+M258+M259)/3</f>
        <v>100</v>
      </c>
      <c r="O257" s="317">
        <f>(N257+N260)/2</f>
        <v>99.693251533742341</v>
      </c>
      <c r="P257" s="393"/>
      <c r="Q257" s="319"/>
    </row>
    <row r="258" spans="1:17" customFormat="1" ht="63" x14ac:dyDescent="0.25">
      <c r="A258" s="372"/>
      <c r="B258" s="406" t="s">
        <v>151</v>
      </c>
      <c r="C258" s="385"/>
      <c r="D258" s="386"/>
      <c r="E258" s="386"/>
      <c r="F258" s="386"/>
      <c r="G258" s="385"/>
      <c r="H258" s="387" t="s">
        <v>21</v>
      </c>
      <c r="I258" s="388" t="s">
        <v>22</v>
      </c>
      <c r="J258" s="389" t="s">
        <v>23</v>
      </c>
      <c r="K258" s="390">
        <v>100</v>
      </c>
      <c r="L258" s="322">
        <v>100</v>
      </c>
      <c r="M258" s="322">
        <f>IF(L258/K258*100&gt;100,100,L258/K258*100)</f>
        <v>100</v>
      </c>
      <c r="N258" s="391"/>
      <c r="O258" s="392"/>
      <c r="P258" s="393"/>
      <c r="Q258" s="319"/>
    </row>
    <row r="259" spans="1:17" customFormat="1" ht="63" x14ac:dyDescent="0.25">
      <c r="A259" s="372"/>
      <c r="B259" s="406" t="s">
        <v>152</v>
      </c>
      <c r="C259" s="385"/>
      <c r="D259" s="386"/>
      <c r="E259" s="386"/>
      <c r="F259" s="386"/>
      <c r="G259" s="385"/>
      <c r="H259" s="387" t="s">
        <v>21</v>
      </c>
      <c r="I259" s="388" t="s">
        <v>25</v>
      </c>
      <c r="J259" s="389" t="s">
        <v>23</v>
      </c>
      <c r="K259" s="390">
        <v>55</v>
      </c>
      <c r="L259" s="390">
        <v>76.5</v>
      </c>
      <c r="M259" s="322">
        <f>IF(L259/K259*100&gt;100,100,L259/K259*100)</f>
        <v>100</v>
      </c>
      <c r="N259" s="394"/>
      <c r="O259" s="392"/>
      <c r="P259" s="393"/>
      <c r="Q259" s="319"/>
    </row>
    <row r="260" spans="1:17" customFormat="1" ht="32.25" customHeight="1" thickBot="1" x14ac:dyDescent="0.3">
      <c r="A260" s="372"/>
      <c r="B260" s="408" t="s">
        <v>153</v>
      </c>
      <c r="C260" s="397"/>
      <c r="D260" s="398"/>
      <c r="E260" s="398"/>
      <c r="F260" s="398"/>
      <c r="G260" s="397"/>
      <c r="H260" s="399" t="s">
        <v>27</v>
      </c>
      <c r="I260" s="400" t="s">
        <v>28</v>
      </c>
      <c r="J260" s="401" t="s">
        <v>29</v>
      </c>
      <c r="K260" s="402">
        <v>163</v>
      </c>
      <c r="L260" s="402">
        <v>162</v>
      </c>
      <c r="M260" s="328">
        <f>IF(L260/K260*100&gt;100,100,L260/K260*100)</f>
        <v>99.386503067484668</v>
      </c>
      <c r="N260" s="328">
        <f>M260</f>
        <v>99.386503067484668</v>
      </c>
      <c r="O260" s="403"/>
      <c r="P260" s="454"/>
      <c r="Q260" s="322"/>
    </row>
    <row r="261" spans="1:17" customFormat="1" ht="63.75" hidden="1" customHeight="1" x14ac:dyDescent="0.25">
      <c r="A261" s="372"/>
      <c r="B261" s="404">
        <v>0</v>
      </c>
      <c r="C261" s="376" t="s">
        <v>168</v>
      </c>
      <c r="D261" s="377" t="s">
        <v>17</v>
      </c>
      <c r="E261" s="377" t="s">
        <v>18</v>
      </c>
      <c r="F261" s="377" t="s">
        <v>169</v>
      </c>
      <c r="G261" s="376" t="s">
        <v>20</v>
      </c>
      <c r="H261" s="378" t="s">
        <v>21</v>
      </c>
      <c r="I261" s="379" t="s">
        <v>150</v>
      </c>
      <c r="J261" s="380" t="s">
        <v>23</v>
      </c>
      <c r="K261" s="381"/>
      <c r="L261" s="366"/>
      <c r="M261" s="366" t="e">
        <f>IF(K261/L261*100&gt;100,100,K261/L261*100)</f>
        <v>#DIV/0!</v>
      </c>
      <c r="N261" s="382" t="e">
        <f>(M261+M262+M263)/3</f>
        <v>#DIV/0!</v>
      </c>
      <c r="O261" s="317" t="e">
        <f>(N261+N264)/2</f>
        <v>#DIV/0!</v>
      </c>
      <c r="P261" s="393"/>
      <c r="Q261" s="319"/>
    </row>
    <row r="262" spans="1:17" customFormat="1" ht="63.75" hidden="1" customHeight="1" x14ac:dyDescent="0.25">
      <c r="A262" s="372"/>
      <c r="B262" s="406" t="s">
        <v>151</v>
      </c>
      <c r="C262" s="385"/>
      <c r="D262" s="386"/>
      <c r="E262" s="386"/>
      <c r="F262" s="386"/>
      <c r="G262" s="385"/>
      <c r="H262" s="387" t="s">
        <v>21</v>
      </c>
      <c r="I262" s="388" t="s">
        <v>22</v>
      </c>
      <c r="J262" s="389" t="s">
        <v>23</v>
      </c>
      <c r="K262" s="390"/>
      <c r="L262" s="322"/>
      <c r="M262" s="322" t="e">
        <f>IF(L262/K262*100&gt;100,100,L262/K262*100)</f>
        <v>#DIV/0!</v>
      </c>
      <c r="N262" s="391"/>
      <c r="O262" s="392"/>
      <c r="P262" s="393"/>
      <c r="Q262" s="319"/>
    </row>
    <row r="263" spans="1:17" customFormat="1" ht="63.75" hidden="1" customHeight="1" x14ac:dyDescent="0.25">
      <c r="A263" s="372"/>
      <c r="B263" s="406" t="s">
        <v>152</v>
      </c>
      <c r="C263" s="385"/>
      <c r="D263" s="386"/>
      <c r="E263" s="386"/>
      <c r="F263" s="386"/>
      <c r="G263" s="385"/>
      <c r="H263" s="387" t="s">
        <v>21</v>
      </c>
      <c r="I263" s="388" t="s">
        <v>25</v>
      </c>
      <c r="J263" s="389" t="s">
        <v>23</v>
      </c>
      <c r="K263" s="390"/>
      <c r="L263" s="390"/>
      <c r="M263" s="322" t="e">
        <f>IF(L263/K263*100&gt;100,100,L263/K263*100)</f>
        <v>#DIV/0!</v>
      </c>
      <c r="N263" s="394"/>
      <c r="O263" s="392"/>
      <c r="P263" s="393"/>
      <c r="Q263" s="319"/>
    </row>
    <row r="264" spans="1:17" customFormat="1" ht="32.25" hidden="1" customHeight="1" thickBot="1" x14ac:dyDescent="0.3">
      <c r="A264" s="372"/>
      <c r="B264" s="408" t="s">
        <v>153</v>
      </c>
      <c r="C264" s="397"/>
      <c r="D264" s="398"/>
      <c r="E264" s="398"/>
      <c r="F264" s="398"/>
      <c r="G264" s="397"/>
      <c r="H264" s="399" t="s">
        <v>27</v>
      </c>
      <c r="I264" s="400" t="s">
        <v>28</v>
      </c>
      <c r="J264" s="401" t="s">
        <v>29</v>
      </c>
      <c r="K264" s="412"/>
      <c r="L264" s="413"/>
      <c r="M264" s="328" t="e">
        <f>IF(L264/K264*100&gt;100,100,L264/K264*100)</f>
        <v>#DIV/0!</v>
      </c>
      <c r="N264" s="328" t="e">
        <f>M264</f>
        <v>#DIV/0!</v>
      </c>
      <c r="O264" s="403"/>
      <c r="P264" s="393"/>
      <c r="Q264" s="322"/>
    </row>
    <row r="265" spans="1:17" customFormat="1" ht="63.75" hidden="1" customHeight="1" x14ac:dyDescent="0.25">
      <c r="A265" s="372"/>
      <c r="B265" s="404" t="s">
        <v>170</v>
      </c>
      <c r="C265" s="376" t="s">
        <v>171</v>
      </c>
      <c r="D265" s="377" t="s">
        <v>17</v>
      </c>
      <c r="E265" s="377" t="s">
        <v>158</v>
      </c>
      <c r="F265" s="377" t="s">
        <v>169</v>
      </c>
      <c r="G265" s="376" t="s">
        <v>20</v>
      </c>
      <c r="H265" s="378" t="s">
        <v>21</v>
      </c>
      <c r="I265" s="379" t="s">
        <v>150</v>
      </c>
      <c r="J265" s="380" t="s">
        <v>23</v>
      </c>
      <c r="K265" s="381"/>
      <c r="L265" s="366"/>
      <c r="M265" s="366" t="e">
        <f>IF(K265/L265*100&gt;100,100,K265/L265*100)</f>
        <v>#DIV/0!</v>
      </c>
      <c r="N265" s="382" t="e">
        <f>(M265+M266+M267)/3</f>
        <v>#DIV/0!</v>
      </c>
      <c r="O265" s="317" t="e">
        <f>(N265+N268)/2</f>
        <v>#DIV/0!</v>
      </c>
      <c r="P265" s="393"/>
      <c r="Q265" s="319"/>
    </row>
    <row r="266" spans="1:17" customFormat="1" ht="63.75" hidden="1" customHeight="1" x14ac:dyDescent="0.25">
      <c r="A266" s="372"/>
      <c r="B266" s="406" t="s">
        <v>151</v>
      </c>
      <c r="C266" s="385"/>
      <c r="D266" s="386"/>
      <c r="E266" s="386"/>
      <c r="F266" s="386"/>
      <c r="G266" s="385"/>
      <c r="H266" s="387" t="s">
        <v>21</v>
      </c>
      <c r="I266" s="388" t="s">
        <v>22</v>
      </c>
      <c r="J266" s="389" t="s">
        <v>23</v>
      </c>
      <c r="K266" s="390"/>
      <c r="L266" s="322"/>
      <c r="M266" s="322" t="e">
        <f>IF(L266/K266*100&gt;100,100,L266/K266*100)</f>
        <v>#DIV/0!</v>
      </c>
      <c r="N266" s="391"/>
      <c r="O266" s="392"/>
      <c r="P266" s="393"/>
      <c r="Q266" s="319"/>
    </row>
    <row r="267" spans="1:17" customFormat="1" ht="63.75" hidden="1" customHeight="1" x14ac:dyDescent="0.25">
      <c r="A267" s="372"/>
      <c r="B267" s="406" t="s">
        <v>152</v>
      </c>
      <c r="C267" s="385"/>
      <c r="D267" s="386"/>
      <c r="E267" s="386"/>
      <c r="F267" s="386"/>
      <c r="G267" s="385"/>
      <c r="H267" s="387" t="s">
        <v>21</v>
      </c>
      <c r="I267" s="388" t="s">
        <v>25</v>
      </c>
      <c r="J267" s="389" t="s">
        <v>23</v>
      </c>
      <c r="K267" s="390"/>
      <c r="L267" s="390"/>
      <c r="M267" s="322" t="e">
        <f>IF(L267/K267*100&gt;100,100,L267/K267*100)</f>
        <v>#DIV/0!</v>
      </c>
      <c r="N267" s="394"/>
      <c r="O267" s="392"/>
      <c r="P267" s="393"/>
      <c r="Q267" s="319"/>
    </row>
    <row r="268" spans="1:17" customFormat="1" ht="32.25" hidden="1" customHeight="1" thickBot="1" x14ac:dyDescent="0.3">
      <c r="A268" s="372"/>
      <c r="B268" s="408" t="s">
        <v>153</v>
      </c>
      <c r="C268" s="397"/>
      <c r="D268" s="398"/>
      <c r="E268" s="398"/>
      <c r="F268" s="398"/>
      <c r="G268" s="397"/>
      <c r="H268" s="399" t="s">
        <v>27</v>
      </c>
      <c r="I268" s="400" t="s">
        <v>28</v>
      </c>
      <c r="J268" s="401" t="s">
        <v>29</v>
      </c>
      <c r="K268" s="402"/>
      <c r="L268" s="402"/>
      <c r="M268" s="328" t="e">
        <f>IF(L268/K268*100&gt;100,100,L268/K268*100)</f>
        <v>#DIV/0!</v>
      </c>
      <c r="N268" s="328" t="e">
        <f>M268</f>
        <v>#DIV/0!</v>
      </c>
      <c r="O268" s="403"/>
      <c r="P268" s="393"/>
      <c r="Q268" s="322"/>
    </row>
    <row r="269" spans="1:17" customFormat="1" ht="63" hidden="1" customHeight="1" x14ac:dyDescent="0.25">
      <c r="A269" s="372"/>
      <c r="B269" s="404" t="s">
        <v>172</v>
      </c>
      <c r="C269" s="376" t="s">
        <v>173</v>
      </c>
      <c r="D269" s="377" t="s">
        <v>19</v>
      </c>
      <c r="E269" s="377" t="s">
        <v>158</v>
      </c>
      <c r="F269" s="377" t="s">
        <v>174</v>
      </c>
      <c r="G269" s="376" t="s">
        <v>20</v>
      </c>
      <c r="H269" s="378" t="s">
        <v>21</v>
      </c>
      <c r="I269" s="379" t="s">
        <v>150</v>
      </c>
      <c r="J269" s="380" t="s">
        <v>23</v>
      </c>
      <c r="K269" s="381"/>
      <c r="L269" s="366"/>
      <c r="M269" s="366" t="e">
        <f>IF(K269/L269*100&gt;100,100,K269/L269*100)</f>
        <v>#DIV/0!</v>
      </c>
      <c r="N269" s="382" t="e">
        <f>(M269+M270+M271)/3</f>
        <v>#DIV/0!</v>
      </c>
      <c r="O269" s="317" t="e">
        <f>(N269+N272)/2</f>
        <v>#DIV/0!</v>
      </c>
      <c r="P269" s="393"/>
      <c r="Q269" s="322"/>
    </row>
    <row r="270" spans="1:17" customFormat="1" ht="63.75" hidden="1" customHeight="1" x14ac:dyDescent="0.25">
      <c r="A270" s="372"/>
      <c r="B270" s="406" t="s">
        <v>151</v>
      </c>
      <c r="C270" s="385"/>
      <c r="D270" s="386"/>
      <c r="E270" s="386"/>
      <c r="F270" s="386"/>
      <c r="G270" s="385"/>
      <c r="H270" s="387" t="s">
        <v>21</v>
      </c>
      <c r="I270" s="388" t="s">
        <v>22</v>
      </c>
      <c r="J270" s="389" t="s">
        <v>23</v>
      </c>
      <c r="K270" s="390"/>
      <c r="L270" s="322"/>
      <c r="M270" s="322" t="e">
        <f>IF(L270/K270*100&gt;100,100,L270/K270*100)</f>
        <v>#DIV/0!</v>
      </c>
      <c r="N270" s="391"/>
      <c r="O270" s="392"/>
      <c r="P270" s="393"/>
      <c r="Q270" s="322"/>
    </row>
    <row r="271" spans="1:17" customFormat="1" ht="63.75" hidden="1" customHeight="1" x14ac:dyDescent="0.25">
      <c r="A271" s="372"/>
      <c r="B271" s="406" t="s">
        <v>152</v>
      </c>
      <c r="C271" s="385"/>
      <c r="D271" s="386"/>
      <c r="E271" s="386"/>
      <c r="F271" s="386"/>
      <c r="G271" s="385"/>
      <c r="H271" s="387" t="s">
        <v>21</v>
      </c>
      <c r="I271" s="388" t="s">
        <v>25</v>
      </c>
      <c r="J271" s="389" t="s">
        <v>23</v>
      </c>
      <c r="K271" s="390"/>
      <c r="L271" s="390"/>
      <c r="M271" s="322" t="e">
        <f>IF(L271/K271*100&gt;100,100,L271/K271*100)</f>
        <v>#DIV/0!</v>
      </c>
      <c r="N271" s="394"/>
      <c r="O271" s="392"/>
      <c r="P271" s="393"/>
      <c r="Q271" s="322"/>
    </row>
    <row r="272" spans="1:17" customFormat="1" ht="32.25" hidden="1" customHeight="1" thickBot="1" x14ac:dyDescent="0.3">
      <c r="A272" s="372"/>
      <c r="B272" s="408" t="s">
        <v>153</v>
      </c>
      <c r="C272" s="397"/>
      <c r="D272" s="398"/>
      <c r="E272" s="398"/>
      <c r="F272" s="398"/>
      <c r="G272" s="397"/>
      <c r="H272" s="399" t="s">
        <v>27</v>
      </c>
      <c r="I272" s="400" t="s">
        <v>28</v>
      </c>
      <c r="J272" s="401" t="s">
        <v>29</v>
      </c>
      <c r="K272" s="402"/>
      <c r="L272" s="402"/>
      <c r="M272" s="328" t="e">
        <f>IF(L272/K272*100&gt;100,100,L272/K272*100)</f>
        <v>#DIV/0!</v>
      </c>
      <c r="N272" s="328" t="e">
        <f>M272</f>
        <v>#DIV/0!</v>
      </c>
      <c r="O272" s="403"/>
      <c r="P272" s="393"/>
      <c r="Q272" s="322"/>
    </row>
    <row r="273" spans="1:17" customFormat="1" ht="63" hidden="1" customHeight="1" x14ac:dyDescent="0.25">
      <c r="A273" s="372"/>
      <c r="B273" s="404" t="s">
        <v>175</v>
      </c>
      <c r="C273" s="376" t="s">
        <v>176</v>
      </c>
      <c r="D273" s="377" t="s">
        <v>19</v>
      </c>
      <c r="E273" s="377" t="s">
        <v>158</v>
      </c>
      <c r="F273" s="377" t="s">
        <v>169</v>
      </c>
      <c r="G273" s="376" t="s">
        <v>20</v>
      </c>
      <c r="H273" s="378" t="s">
        <v>21</v>
      </c>
      <c r="I273" s="379" t="s">
        <v>150</v>
      </c>
      <c r="J273" s="380" t="s">
        <v>23</v>
      </c>
      <c r="K273" s="381"/>
      <c r="L273" s="366"/>
      <c r="M273" s="366" t="e">
        <f>IF(K273/L273*100&gt;100,100,K273/L273*100)</f>
        <v>#DIV/0!</v>
      </c>
      <c r="N273" s="382" t="e">
        <f>(M273+M274+M275)/3</f>
        <v>#DIV/0!</v>
      </c>
      <c r="O273" s="317" t="e">
        <f>(N273+N276)/2</f>
        <v>#DIV/0!</v>
      </c>
      <c r="P273" s="393"/>
      <c r="Q273" s="319"/>
    </row>
    <row r="274" spans="1:17" customFormat="1" ht="63.75" hidden="1" customHeight="1" x14ac:dyDescent="0.25">
      <c r="A274" s="372"/>
      <c r="B274" s="406" t="s">
        <v>151</v>
      </c>
      <c r="C274" s="385"/>
      <c r="D274" s="386"/>
      <c r="E274" s="386"/>
      <c r="F274" s="386"/>
      <c r="G274" s="385"/>
      <c r="H274" s="387" t="s">
        <v>21</v>
      </c>
      <c r="I274" s="388" t="s">
        <v>22</v>
      </c>
      <c r="J274" s="389" t="s">
        <v>23</v>
      </c>
      <c r="K274" s="390"/>
      <c r="L274" s="322"/>
      <c r="M274" s="322" t="e">
        <f>IF(L274/K274*100&gt;100,100,L274/K274*100)</f>
        <v>#DIV/0!</v>
      </c>
      <c r="N274" s="391"/>
      <c r="O274" s="392"/>
      <c r="P274" s="393"/>
      <c r="Q274" s="319"/>
    </row>
    <row r="275" spans="1:17" customFormat="1" ht="63.75" hidden="1" customHeight="1" x14ac:dyDescent="0.25">
      <c r="A275" s="372"/>
      <c r="B275" s="406" t="s">
        <v>152</v>
      </c>
      <c r="C275" s="385"/>
      <c r="D275" s="386"/>
      <c r="E275" s="386"/>
      <c r="F275" s="386"/>
      <c r="G275" s="385"/>
      <c r="H275" s="387" t="s">
        <v>21</v>
      </c>
      <c r="I275" s="388" t="s">
        <v>25</v>
      </c>
      <c r="J275" s="389" t="s">
        <v>23</v>
      </c>
      <c r="K275" s="390"/>
      <c r="L275" s="390"/>
      <c r="M275" s="322" t="e">
        <f>IF(L275/K275*100&gt;100,100,L275/K275*100)</f>
        <v>#DIV/0!</v>
      </c>
      <c r="N275" s="394"/>
      <c r="O275" s="392"/>
      <c r="P275" s="393"/>
      <c r="Q275" s="319"/>
    </row>
    <row r="276" spans="1:17" customFormat="1" ht="32.25" hidden="1" customHeight="1" thickBot="1" x14ac:dyDescent="0.3">
      <c r="A276" s="372"/>
      <c r="B276" s="408" t="s">
        <v>153</v>
      </c>
      <c r="C276" s="397"/>
      <c r="D276" s="398"/>
      <c r="E276" s="398"/>
      <c r="F276" s="398"/>
      <c r="G276" s="397"/>
      <c r="H276" s="399" t="s">
        <v>27</v>
      </c>
      <c r="I276" s="400" t="s">
        <v>28</v>
      </c>
      <c r="J276" s="401" t="s">
        <v>29</v>
      </c>
      <c r="K276" s="402"/>
      <c r="L276" s="402"/>
      <c r="M276" s="328" t="e">
        <f>IF(L276/K276*100&gt;100,100,L276/K276*100)</f>
        <v>#DIV/0!</v>
      </c>
      <c r="N276" s="328" t="e">
        <f>M276</f>
        <v>#DIV/0!</v>
      </c>
      <c r="O276" s="403"/>
      <c r="P276" s="393"/>
      <c r="Q276" s="322"/>
    </row>
    <row r="277" spans="1:17" customFormat="1" ht="63" hidden="1" customHeight="1" x14ac:dyDescent="0.25">
      <c r="A277" s="372"/>
      <c r="B277" s="404" t="s">
        <v>177</v>
      </c>
      <c r="C277" s="376" t="s">
        <v>178</v>
      </c>
      <c r="D277" s="377" t="s">
        <v>19</v>
      </c>
      <c r="E277" s="377" t="s">
        <v>19</v>
      </c>
      <c r="F277" s="377" t="s">
        <v>174</v>
      </c>
      <c r="G277" s="376" t="s">
        <v>20</v>
      </c>
      <c r="H277" s="378" t="s">
        <v>21</v>
      </c>
      <c r="I277" s="379" t="s">
        <v>150</v>
      </c>
      <c r="J277" s="380" t="s">
        <v>23</v>
      </c>
      <c r="K277" s="381"/>
      <c r="L277" s="366"/>
      <c r="M277" s="366" t="e">
        <f>IF(K277/L277*100&gt;100,100,K277/L277*100)</f>
        <v>#DIV/0!</v>
      </c>
      <c r="N277" s="382" t="e">
        <f>(M277+M278+M279)/3</f>
        <v>#DIV/0!</v>
      </c>
      <c r="O277" s="317" t="e">
        <f>(N277+N280)/2</f>
        <v>#DIV/0!</v>
      </c>
      <c r="P277" s="393"/>
      <c r="Q277" s="322"/>
    </row>
    <row r="278" spans="1:17" customFormat="1" ht="63.75" hidden="1" customHeight="1" x14ac:dyDescent="0.25">
      <c r="A278" s="372"/>
      <c r="B278" s="406" t="s">
        <v>151</v>
      </c>
      <c r="C278" s="385"/>
      <c r="D278" s="386"/>
      <c r="E278" s="386"/>
      <c r="F278" s="386"/>
      <c r="G278" s="385"/>
      <c r="H278" s="387" t="s">
        <v>21</v>
      </c>
      <c r="I278" s="388" t="s">
        <v>22</v>
      </c>
      <c r="J278" s="389" t="s">
        <v>23</v>
      </c>
      <c r="K278" s="390"/>
      <c r="L278" s="322"/>
      <c r="M278" s="322" t="e">
        <f>IF(L278/K278*100&gt;100,100,L278/K278*100)</f>
        <v>#DIV/0!</v>
      </c>
      <c r="N278" s="391"/>
      <c r="O278" s="392"/>
      <c r="P278" s="393"/>
      <c r="Q278" s="322"/>
    </row>
    <row r="279" spans="1:17" customFormat="1" ht="63.75" hidden="1" customHeight="1" x14ac:dyDescent="0.25">
      <c r="A279" s="372"/>
      <c r="B279" s="406" t="s">
        <v>152</v>
      </c>
      <c r="C279" s="385"/>
      <c r="D279" s="386"/>
      <c r="E279" s="386"/>
      <c r="F279" s="386"/>
      <c r="G279" s="385"/>
      <c r="H279" s="387" t="s">
        <v>21</v>
      </c>
      <c r="I279" s="388" t="s">
        <v>25</v>
      </c>
      <c r="J279" s="389" t="s">
        <v>23</v>
      </c>
      <c r="K279" s="390"/>
      <c r="L279" s="390"/>
      <c r="M279" s="322" t="e">
        <f>IF(L279/K279*100&gt;100,100,L279/K279*100)</f>
        <v>#DIV/0!</v>
      </c>
      <c r="N279" s="394"/>
      <c r="O279" s="392"/>
      <c r="P279" s="393"/>
      <c r="Q279" s="322"/>
    </row>
    <row r="280" spans="1:17" customFormat="1" ht="32.25" hidden="1" customHeight="1" thickBot="1" x14ac:dyDescent="0.3">
      <c r="A280" s="372"/>
      <c r="B280" s="408" t="s">
        <v>153</v>
      </c>
      <c r="C280" s="397"/>
      <c r="D280" s="398"/>
      <c r="E280" s="398"/>
      <c r="F280" s="398"/>
      <c r="G280" s="397"/>
      <c r="H280" s="399" t="s">
        <v>27</v>
      </c>
      <c r="I280" s="400" t="s">
        <v>28</v>
      </c>
      <c r="J280" s="401" t="s">
        <v>29</v>
      </c>
      <c r="K280" s="402"/>
      <c r="L280" s="402"/>
      <c r="M280" s="328" t="e">
        <f>IF(L280/K280*100&gt;100,100,L280/K280*100)</f>
        <v>#DIV/0!</v>
      </c>
      <c r="N280" s="328" t="e">
        <f>M280</f>
        <v>#DIV/0!</v>
      </c>
      <c r="O280" s="403"/>
      <c r="P280" s="393"/>
      <c r="Q280" s="322"/>
    </row>
    <row r="281" spans="1:17" customFormat="1" ht="63" hidden="1" customHeight="1" x14ac:dyDescent="0.25">
      <c r="A281" s="372"/>
      <c r="B281" s="404" t="s">
        <v>179</v>
      </c>
      <c r="C281" s="376" t="s">
        <v>180</v>
      </c>
      <c r="D281" s="377" t="s">
        <v>19</v>
      </c>
      <c r="E281" s="377" t="s">
        <v>19</v>
      </c>
      <c r="F281" s="377" t="s">
        <v>169</v>
      </c>
      <c r="G281" s="376" t="s">
        <v>20</v>
      </c>
      <c r="H281" s="378" t="s">
        <v>21</v>
      </c>
      <c r="I281" s="379" t="s">
        <v>150</v>
      </c>
      <c r="J281" s="380" t="s">
        <v>23</v>
      </c>
      <c r="K281" s="381"/>
      <c r="L281" s="366"/>
      <c r="M281" s="366" t="e">
        <f>IF(K281/L281*100&gt;100,100,K281/L281*100)</f>
        <v>#DIV/0!</v>
      </c>
      <c r="N281" s="382" t="e">
        <f>(M281+M282+M283)/3</f>
        <v>#DIV/0!</v>
      </c>
      <c r="O281" s="317" t="e">
        <f>(N281+N284)/2</f>
        <v>#DIV/0!</v>
      </c>
      <c r="P281" s="393"/>
      <c r="Q281" s="319"/>
    </row>
    <row r="282" spans="1:17" customFormat="1" ht="63.75" hidden="1" customHeight="1" x14ac:dyDescent="0.25">
      <c r="A282" s="372"/>
      <c r="B282" s="406" t="s">
        <v>151</v>
      </c>
      <c r="C282" s="385"/>
      <c r="D282" s="386"/>
      <c r="E282" s="386"/>
      <c r="F282" s="386"/>
      <c r="G282" s="385"/>
      <c r="H282" s="387" t="s">
        <v>21</v>
      </c>
      <c r="I282" s="388" t="s">
        <v>22</v>
      </c>
      <c r="J282" s="389" t="s">
        <v>23</v>
      </c>
      <c r="K282" s="390"/>
      <c r="L282" s="322"/>
      <c r="M282" s="322" t="e">
        <f>IF(L282/K282*100&gt;100,100,L282/K282*100)</f>
        <v>#DIV/0!</v>
      </c>
      <c r="N282" s="391"/>
      <c r="O282" s="392"/>
      <c r="P282" s="393"/>
      <c r="Q282" s="319"/>
    </row>
    <row r="283" spans="1:17" customFormat="1" ht="63.75" hidden="1" customHeight="1" x14ac:dyDescent="0.25">
      <c r="A283" s="372"/>
      <c r="B283" s="406" t="s">
        <v>152</v>
      </c>
      <c r="C283" s="385"/>
      <c r="D283" s="386"/>
      <c r="E283" s="386"/>
      <c r="F283" s="386"/>
      <c r="G283" s="385"/>
      <c r="H283" s="387" t="s">
        <v>21</v>
      </c>
      <c r="I283" s="388" t="s">
        <v>25</v>
      </c>
      <c r="J283" s="389" t="s">
        <v>23</v>
      </c>
      <c r="K283" s="390"/>
      <c r="L283" s="390"/>
      <c r="M283" s="322" t="e">
        <f>IF(L283/K283*100&gt;100,100,L283/K283*100)</f>
        <v>#DIV/0!</v>
      </c>
      <c r="N283" s="394"/>
      <c r="O283" s="392"/>
      <c r="P283" s="393"/>
      <c r="Q283" s="319"/>
    </row>
    <row r="284" spans="1:17" customFormat="1" ht="32.25" hidden="1" customHeight="1" thickBot="1" x14ac:dyDescent="0.3">
      <c r="A284" s="372"/>
      <c r="B284" s="408" t="s">
        <v>153</v>
      </c>
      <c r="C284" s="397"/>
      <c r="D284" s="398"/>
      <c r="E284" s="398"/>
      <c r="F284" s="398"/>
      <c r="G284" s="397"/>
      <c r="H284" s="399" t="s">
        <v>27</v>
      </c>
      <c r="I284" s="400" t="s">
        <v>28</v>
      </c>
      <c r="J284" s="401" t="s">
        <v>29</v>
      </c>
      <c r="K284" s="402"/>
      <c r="L284" s="402"/>
      <c r="M284" s="328" t="e">
        <f>IF(L284/K284*100&gt;100,100,L284/K284*100)</f>
        <v>#DIV/0!</v>
      </c>
      <c r="N284" s="328" t="e">
        <f>M284</f>
        <v>#DIV/0!</v>
      </c>
      <c r="O284" s="403"/>
      <c r="P284" s="393"/>
      <c r="Q284" s="322"/>
    </row>
    <row r="285" spans="1:17" customFormat="1" ht="63.75" hidden="1" customHeight="1" thickBot="1" x14ac:dyDescent="0.3">
      <c r="A285" s="372"/>
      <c r="B285" s="404" t="s">
        <v>181</v>
      </c>
      <c r="C285" s="414" t="s">
        <v>182</v>
      </c>
      <c r="D285" s="415" t="s">
        <v>158</v>
      </c>
      <c r="E285" s="415" t="s">
        <v>183</v>
      </c>
      <c r="F285" s="415" t="s">
        <v>149</v>
      </c>
      <c r="G285" s="414" t="s">
        <v>20</v>
      </c>
      <c r="H285" s="416" t="s">
        <v>21</v>
      </c>
      <c r="I285" s="417" t="s">
        <v>22</v>
      </c>
      <c r="J285" s="418" t="s">
        <v>23</v>
      </c>
      <c r="K285" s="381"/>
      <c r="L285" s="366"/>
      <c r="M285" s="366" t="e">
        <f>IF(K285/L285*100&gt;100,100,K285/L285*100)</f>
        <v>#DIV/0!</v>
      </c>
      <c r="N285" s="419" t="e">
        <f>(M285+M286+M287)/3</f>
        <v>#DIV/0!</v>
      </c>
      <c r="O285" s="317" t="e">
        <f>(N285+N288)/2</f>
        <v>#DIV/0!</v>
      </c>
      <c r="P285" s="393"/>
      <c r="Q285" s="319"/>
    </row>
    <row r="286" spans="1:17" customFormat="1" ht="63.75" hidden="1" customHeight="1" x14ac:dyDescent="0.25">
      <c r="A286" s="372"/>
      <c r="B286" s="406" t="s">
        <v>151</v>
      </c>
      <c r="C286" s="420"/>
      <c r="D286" s="421"/>
      <c r="E286" s="421"/>
      <c r="F286" s="421"/>
      <c r="G286" s="420"/>
      <c r="H286" s="422" t="s">
        <v>21</v>
      </c>
      <c r="I286" s="417" t="s">
        <v>150</v>
      </c>
      <c r="J286" s="423" t="s">
        <v>23</v>
      </c>
      <c r="K286" s="390"/>
      <c r="L286" s="322"/>
      <c r="M286" s="322" t="e">
        <f>IF(K286/L286*100&gt;100,100,K286/L286*100)</f>
        <v>#DIV/0!</v>
      </c>
      <c r="N286" s="424"/>
      <c r="O286" s="425"/>
      <c r="P286" s="393"/>
      <c r="Q286" s="319"/>
    </row>
    <row r="287" spans="1:17" customFormat="1" ht="48" hidden="1" customHeight="1" x14ac:dyDescent="0.25">
      <c r="A287" s="372"/>
      <c r="B287" s="406" t="s">
        <v>152</v>
      </c>
      <c r="C287" s="420"/>
      <c r="D287" s="421"/>
      <c r="E287" s="421"/>
      <c r="F287" s="421"/>
      <c r="G287" s="420"/>
      <c r="H287" s="422" t="s">
        <v>21</v>
      </c>
      <c r="I287" s="426" t="s">
        <v>184</v>
      </c>
      <c r="J287" s="423" t="s">
        <v>23</v>
      </c>
      <c r="K287" s="390"/>
      <c r="L287" s="390"/>
      <c r="M287" s="322" t="e">
        <f>IF(L287/K287*100&gt;100,100,L287/K287*100)</f>
        <v>#DIV/0!</v>
      </c>
      <c r="N287" s="427"/>
      <c r="O287" s="425"/>
      <c r="P287" s="393"/>
      <c r="Q287" s="319"/>
    </row>
    <row r="288" spans="1:17" customFormat="1" ht="32.25" hidden="1" customHeight="1" thickBot="1" x14ac:dyDescent="0.3">
      <c r="A288" s="372"/>
      <c r="B288" s="408" t="s">
        <v>153</v>
      </c>
      <c r="C288" s="428"/>
      <c r="D288" s="429"/>
      <c r="E288" s="429"/>
      <c r="F288" s="429"/>
      <c r="G288" s="428"/>
      <c r="H288" s="430" t="s">
        <v>27</v>
      </c>
      <c r="I288" s="431" t="s">
        <v>28</v>
      </c>
      <c r="J288" s="432" t="s">
        <v>29</v>
      </c>
      <c r="K288" s="433"/>
      <c r="L288" s="434"/>
      <c r="M288" s="328" t="e">
        <f>IF(L288/K288*100&gt;100,100,L288/K288*100)</f>
        <v>#DIV/0!</v>
      </c>
      <c r="N288" s="328" t="e">
        <f>M288</f>
        <v>#DIV/0!</v>
      </c>
      <c r="O288" s="435"/>
      <c r="P288" s="393"/>
      <c r="Q288" s="322"/>
    </row>
    <row r="289" spans="1:17" customFormat="1" ht="63.75" hidden="1" customHeight="1" x14ac:dyDescent="0.25">
      <c r="A289" s="372"/>
      <c r="B289" s="404" t="s">
        <v>185</v>
      </c>
      <c r="C289" s="414" t="s">
        <v>186</v>
      </c>
      <c r="D289" s="415" t="s">
        <v>158</v>
      </c>
      <c r="E289" s="415" t="s">
        <v>187</v>
      </c>
      <c r="F289" s="415" t="s">
        <v>149</v>
      </c>
      <c r="G289" s="414" t="s">
        <v>20</v>
      </c>
      <c r="H289" s="416" t="s">
        <v>21</v>
      </c>
      <c r="I289" s="417" t="s">
        <v>22</v>
      </c>
      <c r="J289" s="418" t="s">
        <v>23</v>
      </c>
      <c r="K289" s="381"/>
      <c r="L289" s="366"/>
      <c r="M289" s="366" t="e">
        <f>IF(K289/L289*100&gt;100,100,K289/L289*100)</f>
        <v>#DIV/0!</v>
      </c>
      <c r="N289" s="419" t="e">
        <f>(M289+M290+M291)/3</f>
        <v>#DIV/0!</v>
      </c>
      <c r="O289" s="317" t="e">
        <f>(N289+N292)/2</f>
        <v>#DIV/0!</v>
      </c>
      <c r="P289" s="393"/>
      <c r="Q289" s="319"/>
    </row>
    <row r="290" spans="1:17" customFormat="1" ht="63.75" hidden="1" customHeight="1" x14ac:dyDescent="0.25">
      <c r="A290" s="372"/>
      <c r="B290" s="406" t="s">
        <v>151</v>
      </c>
      <c r="C290" s="420"/>
      <c r="D290" s="421"/>
      <c r="E290" s="421"/>
      <c r="F290" s="421"/>
      <c r="G290" s="420"/>
      <c r="H290" s="422" t="s">
        <v>21</v>
      </c>
      <c r="I290" s="426" t="s">
        <v>150</v>
      </c>
      <c r="J290" s="423" t="s">
        <v>23</v>
      </c>
      <c r="K290" s="436"/>
      <c r="L290" s="437"/>
      <c r="M290" s="322" t="e">
        <f>IF(K290/L290*100&gt;100,100,K290/L290*100)</f>
        <v>#DIV/0!</v>
      </c>
      <c r="N290" s="424"/>
      <c r="O290" s="425"/>
      <c r="P290" s="393"/>
      <c r="Q290" s="319"/>
    </row>
    <row r="291" spans="1:17" customFormat="1" ht="48" hidden="1" customHeight="1" x14ac:dyDescent="0.25">
      <c r="A291" s="372"/>
      <c r="B291" s="406" t="s">
        <v>152</v>
      </c>
      <c r="C291" s="420"/>
      <c r="D291" s="421"/>
      <c r="E291" s="421"/>
      <c r="F291" s="421"/>
      <c r="G291" s="420"/>
      <c r="H291" s="422" t="s">
        <v>21</v>
      </c>
      <c r="I291" s="426" t="s">
        <v>184</v>
      </c>
      <c r="J291" s="423" t="s">
        <v>23</v>
      </c>
      <c r="K291" s="390"/>
      <c r="L291" s="390"/>
      <c r="M291" s="322" t="e">
        <f>IF(L291/K291*100&gt;100,100,L291/K291*100)</f>
        <v>#DIV/0!</v>
      </c>
      <c r="N291" s="427"/>
      <c r="O291" s="425"/>
      <c r="P291" s="393"/>
      <c r="Q291" s="319"/>
    </row>
    <row r="292" spans="1:17" customFormat="1" ht="32.25" hidden="1" customHeight="1" thickBot="1" x14ac:dyDescent="0.3">
      <c r="A292" s="372"/>
      <c r="B292" s="408" t="s">
        <v>153</v>
      </c>
      <c r="C292" s="428"/>
      <c r="D292" s="429"/>
      <c r="E292" s="429"/>
      <c r="F292" s="429"/>
      <c r="G292" s="428"/>
      <c r="H292" s="430" t="s">
        <v>27</v>
      </c>
      <c r="I292" s="431" t="s">
        <v>28</v>
      </c>
      <c r="J292" s="432" t="s">
        <v>29</v>
      </c>
      <c r="K292" s="438"/>
      <c r="L292" s="438"/>
      <c r="M292" s="328" t="e">
        <f>IF(L292/K292*100&gt;100,100,L292/K292*100)</f>
        <v>#DIV/0!</v>
      </c>
      <c r="N292" s="328" t="e">
        <f>M292</f>
        <v>#DIV/0!</v>
      </c>
      <c r="O292" s="435"/>
      <c r="P292" s="393"/>
      <c r="Q292" s="322"/>
    </row>
    <row r="293" spans="1:17" customFormat="1" ht="63" customHeight="1" x14ac:dyDescent="0.25">
      <c r="A293" s="372"/>
      <c r="B293" s="404" t="s">
        <v>188</v>
      </c>
      <c r="C293" s="414" t="s">
        <v>189</v>
      </c>
      <c r="D293" s="415" t="s">
        <v>190</v>
      </c>
      <c r="E293" s="415" t="s">
        <v>183</v>
      </c>
      <c r="F293" s="415" t="s">
        <v>149</v>
      </c>
      <c r="G293" s="414" t="s">
        <v>20</v>
      </c>
      <c r="H293" s="416" t="s">
        <v>21</v>
      </c>
      <c r="I293" s="417" t="s">
        <v>22</v>
      </c>
      <c r="J293" s="418" t="s">
        <v>23</v>
      </c>
      <c r="K293" s="381">
        <v>100</v>
      </c>
      <c r="L293" s="366">
        <v>96.9</v>
      </c>
      <c r="M293" s="322">
        <f>IF(L293/K293*100&gt;100,100,L293/K293*100)</f>
        <v>96.9</v>
      </c>
      <c r="N293" s="419">
        <f>(M293+M294+M295)/3</f>
        <v>98.966666666666654</v>
      </c>
      <c r="O293" s="317">
        <f>(N293+N296)/2</f>
        <v>99.48333333333332</v>
      </c>
      <c r="P293" s="393"/>
      <c r="Q293" s="319"/>
    </row>
    <row r="294" spans="1:17" customFormat="1" ht="63" x14ac:dyDescent="0.25">
      <c r="A294" s="372"/>
      <c r="B294" s="406" t="s">
        <v>151</v>
      </c>
      <c r="C294" s="420"/>
      <c r="D294" s="421"/>
      <c r="E294" s="421"/>
      <c r="F294" s="421"/>
      <c r="G294" s="420"/>
      <c r="H294" s="422" t="s">
        <v>21</v>
      </c>
      <c r="I294" s="426" t="s">
        <v>150</v>
      </c>
      <c r="J294" s="423" t="s">
        <v>23</v>
      </c>
      <c r="K294" s="390">
        <v>10</v>
      </c>
      <c r="L294" s="322">
        <v>6.6</v>
      </c>
      <c r="M294" s="322">
        <f>IF(K294/L294*100&gt;100,100,K294/L294*100)</f>
        <v>100</v>
      </c>
      <c r="N294" s="424"/>
      <c r="O294" s="425"/>
      <c r="P294" s="393"/>
      <c r="Q294" s="319"/>
    </row>
    <row r="295" spans="1:17" customFormat="1" ht="47.25" x14ac:dyDescent="0.25">
      <c r="A295" s="372"/>
      <c r="B295" s="406" t="s">
        <v>152</v>
      </c>
      <c r="C295" s="420"/>
      <c r="D295" s="421"/>
      <c r="E295" s="421"/>
      <c r="F295" s="421"/>
      <c r="G295" s="420"/>
      <c r="H295" s="422" t="s">
        <v>21</v>
      </c>
      <c r="I295" s="426" t="s">
        <v>184</v>
      </c>
      <c r="J295" s="423" t="s">
        <v>23</v>
      </c>
      <c r="K295" s="390">
        <v>100</v>
      </c>
      <c r="L295" s="390">
        <v>100</v>
      </c>
      <c r="M295" s="322">
        <f>IF(L295/K295*100&gt;100,100,L295/K295*100)</f>
        <v>100</v>
      </c>
      <c r="N295" s="427"/>
      <c r="O295" s="425"/>
      <c r="P295" s="393"/>
      <c r="Q295" s="319"/>
    </row>
    <row r="296" spans="1:17" customFormat="1" ht="32.25" thickBot="1" x14ac:dyDescent="0.3">
      <c r="A296" s="372"/>
      <c r="B296" s="408" t="s">
        <v>153</v>
      </c>
      <c r="C296" s="428"/>
      <c r="D296" s="429"/>
      <c r="E296" s="429"/>
      <c r="F296" s="429"/>
      <c r="G296" s="428"/>
      <c r="H296" s="430" t="s">
        <v>27</v>
      </c>
      <c r="I296" s="431" t="s">
        <v>28</v>
      </c>
      <c r="J296" s="432" t="s">
        <v>29</v>
      </c>
      <c r="K296" s="438">
        <v>3</v>
      </c>
      <c r="L296" s="438">
        <v>4</v>
      </c>
      <c r="M296" s="328">
        <f>IF(L296/K296*100&gt;100,100,L296/K296*100)</f>
        <v>100</v>
      </c>
      <c r="N296" s="328">
        <f>M296</f>
        <v>100</v>
      </c>
      <c r="O296" s="435"/>
      <c r="P296" s="393"/>
      <c r="Q296" s="322"/>
    </row>
    <row r="297" spans="1:17" customFormat="1" ht="63" customHeight="1" x14ac:dyDescent="0.25">
      <c r="A297" s="372"/>
      <c r="B297" s="404" t="s">
        <v>191</v>
      </c>
      <c r="C297" s="414" t="s">
        <v>192</v>
      </c>
      <c r="D297" s="415" t="s">
        <v>190</v>
      </c>
      <c r="E297" s="415" t="s">
        <v>187</v>
      </c>
      <c r="F297" s="415" t="s">
        <v>149</v>
      </c>
      <c r="G297" s="414" t="s">
        <v>20</v>
      </c>
      <c r="H297" s="416" t="s">
        <v>21</v>
      </c>
      <c r="I297" s="417" t="s">
        <v>22</v>
      </c>
      <c r="J297" s="418" t="s">
        <v>23</v>
      </c>
      <c r="K297" s="381">
        <v>100</v>
      </c>
      <c r="L297" s="366">
        <v>96.9</v>
      </c>
      <c r="M297" s="322">
        <f>IF(L297/K297*100&gt;100,100,L297/K297*100)</f>
        <v>96.9</v>
      </c>
      <c r="N297" s="419">
        <f>(M297+M298+M299)/3</f>
        <v>98.966666666666654</v>
      </c>
      <c r="O297" s="317">
        <f>(N297+N300)/2</f>
        <v>99.176584867075661</v>
      </c>
      <c r="P297" s="393"/>
      <c r="Q297" s="319"/>
    </row>
    <row r="298" spans="1:17" customFormat="1" ht="63" x14ac:dyDescent="0.25">
      <c r="A298" s="372"/>
      <c r="B298" s="406" t="s">
        <v>151</v>
      </c>
      <c r="C298" s="420"/>
      <c r="D298" s="421"/>
      <c r="E298" s="421"/>
      <c r="F298" s="421"/>
      <c r="G298" s="420"/>
      <c r="H298" s="422" t="s">
        <v>21</v>
      </c>
      <c r="I298" s="426" t="s">
        <v>150</v>
      </c>
      <c r="J298" s="423" t="s">
        <v>23</v>
      </c>
      <c r="K298" s="390">
        <v>10</v>
      </c>
      <c r="L298" s="322">
        <v>6.3</v>
      </c>
      <c r="M298" s="322">
        <f>IF(K298/L298*100&gt;100,100,K298/L298*100)</f>
        <v>100</v>
      </c>
      <c r="N298" s="424"/>
      <c r="O298" s="425"/>
      <c r="P298" s="393"/>
      <c r="Q298" s="319"/>
    </row>
    <row r="299" spans="1:17" customFormat="1" ht="47.25" x14ac:dyDescent="0.25">
      <c r="A299" s="372"/>
      <c r="B299" s="406" t="s">
        <v>152</v>
      </c>
      <c r="C299" s="420"/>
      <c r="D299" s="421"/>
      <c r="E299" s="421"/>
      <c r="F299" s="421"/>
      <c r="G299" s="420"/>
      <c r="H299" s="422" t="s">
        <v>21</v>
      </c>
      <c r="I299" s="426" t="s">
        <v>184</v>
      </c>
      <c r="J299" s="423" t="s">
        <v>23</v>
      </c>
      <c r="K299" s="390">
        <v>100</v>
      </c>
      <c r="L299" s="390">
        <v>100</v>
      </c>
      <c r="M299" s="322">
        <f>IF(L299/K299*100&gt;100,100,L299/K299*100)</f>
        <v>100</v>
      </c>
      <c r="N299" s="427"/>
      <c r="O299" s="425"/>
      <c r="P299" s="393"/>
      <c r="Q299" s="319"/>
    </row>
    <row r="300" spans="1:17" customFormat="1" ht="32.25" customHeight="1" thickBot="1" x14ac:dyDescent="0.3">
      <c r="A300" s="372"/>
      <c r="B300" s="408" t="s">
        <v>153</v>
      </c>
      <c r="C300" s="428"/>
      <c r="D300" s="429"/>
      <c r="E300" s="429"/>
      <c r="F300" s="429"/>
      <c r="G300" s="428"/>
      <c r="H300" s="430" t="s">
        <v>27</v>
      </c>
      <c r="I300" s="431" t="s">
        <v>28</v>
      </c>
      <c r="J300" s="432" t="s">
        <v>29</v>
      </c>
      <c r="K300" s="438">
        <v>163</v>
      </c>
      <c r="L300" s="438">
        <v>162</v>
      </c>
      <c r="M300" s="328">
        <f>IF(L300/K300*100&gt;100,100,L300/K300*100)</f>
        <v>99.386503067484668</v>
      </c>
      <c r="N300" s="328">
        <f>M300</f>
        <v>99.386503067484668</v>
      </c>
      <c r="O300" s="435"/>
      <c r="P300" s="454"/>
      <c r="Q300" s="322"/>
    </row>
    <row r="301" spans="1:17" customFormat="1" ht="63" hidden="1" customHeight="1" x14ac:dyDescent="0.25">
      <c r="A301" s="372"/>
      <c r="B301" s="404">
        <v>0</v>
      </c>
      <c r="C301" s="414" t="s">
        <v>193</v>
      </c>
      <c r="D301" s="415" t="s">
        <v>194</v>
      </c>
      <c r="E301" s="415" t="s">
        <v>183</v>
      </c>
      <c r="F301" s="415" t="s">
        <v>149</v>
      </c>
      <c r="G301" s="414" t="s">
        <v>20</v>
      </c>
      <c r="H301" s="416" t="s">
        <v>21</v>
      </c>
      <c r="I301" s="417" t="s">
        <v>22</v>
      </c>
      <c r="J301" s="418" t="s">
        <v>23</v>
      </c>
      <c r="K301" s="381"/>
      <c r="L301" s="366"/>
      <c r="M301" s="366" t="e">
        <f>IF(K301/L301*100&gt;100,100,K301/L301*100)</f>
        <v>#DIV/0!</v>
      </c>
      <c r="N301" s="419" t="e">
        <f>(M301+M302+M303)/3</f>
        <v>#DIV/0!</v>
      </c>
      <c r="O301" s="317" t="e">
        <f>(N301+N304)/2</f>
        <v>#DIV/0!</v>
      </c>
      <c r="P301" s="393"/>
      <c r="Q301" s="319"/>
    </row>
    <row r="302" spans="1:17" customFormat="1" ht="63" hidden="1" customHeight="1" x14ac:dyDescent="0.25">
      <c r="A302" s="372"/>
      <c r="B302" s="406" t="s">
        <v>151</v>
      </c>
      <c r="C302" s="420"/>
      <c r="D302" s="421"/>
      <c r="E302" s="421"/>
      <c r="F302" s="421"/>
      <c r="G302" s="420"/>
      <c r="H302" s="422" t="s">
        <v>21</v>
      </c>
      <c r="I302" s="426" t="s">
        <v>150</v>
      </c>
      <c r="J302" s="423" t="s">
        <v>23</v>
      </c>
      <c r="K302" s="390"/>
      <c r="L302" s="322"/>
      <c r="M302" s="322" t="e">
        <f>IF(K302/L302*100&gt;100,100,K302/L302*100)</f>
        <v>#DIV/0!</v>
      </c>
      <c r="N302" s="424"/>
      <c r="O302" s="425"/>
      <c r="P302" s="393"/>
      <c r="Q302" s="319"/>
    </row>
    <row r="303" spans="1:17" customFormat="1" ht="47.25" hidden="1" customHeight="1" x14ac:dyDescent="0.25">
      <c r="A303" s="372"/>
      <c r="B303" s="406" t="s">
        <v>152</v>
      </c>
      <c r="C303" s="420"/>
      <c r="D303" s="421"/>
      <c r="E303" s="421"/>
      <c r="F303" s="421"/>
      <c r="G303" s="420"/>
      <c r="H303" s="422" t="s">
        <v>21</v>
      </c>
      <c r="I303" s="426" t="s">
        <v>184</v>
      </c>
      <c r="J303" s="423" t="s">
        <v>23</v>
      </c>
      <c r="K303" s="390"/>
      <c r="L303" s="390"/>
      <c r="M303" s="322" t="e">
        <f>IF(L303/K303*100&gt;100,100,L303/K303*100)</f>
        <v>#DIV/0!</v>
      </c>
      <c r="N303" s="427"/>
      <c r="O303" s="425"/>
      <c r="P303" s="393"/>
      <c r="Q303" s="319"/>
    </row>
    <row r="304" spans="1:17" customFormat="1" ht="32.25" hidden="1" customHeight="1" thickBot="1" x14ac:dyDescent="0.3">
      <c r="A304" s="372"/>
      <c r="B304" s="408" t="s">
        <v>153</v>
      </c>
      <c r="C304" s="428"/>
      <c r="D304" s="429"/>
      <c r="E304" s="429"/>
      <c r="F304" s="429"/>
      <c r="G304" s="428"/>
      <c r="H304" s="430" t="s">
        <v>27</v>
      </c>
      <c r="I304" s="431" t="s">
        <v>28</v>
      </c>
      <c r="J304" s="432" t="s">
        <v>29</v>
      </c>
      <c r="K304" s="438"/>
      <c r="L304" s="438"/>
      <c r="M304" s="328" t="e">
        <f>IF(L304/K304*100&gt;100,100,L304/K304*100)</f>
        <v>#DIV/0!</v>
      </c>
      <c r="N304" s="328" t="e">
        <f>M304</f>
        <v>#DIV/0!</v>
      </c>
      <c r="O304" s="435"/>
      <c r="P304" s="393"/>
      <c r="Q304" s="322"/>
    </row>
    <row r="305" spans="1:17" customFormat="1" ht="63" hidden="1" customHeight="1" x14ac:dyDescent="0.25">
      <c r="A305" s="372"/>
      <c r="B305" s="404" t="s">
        <v>195</v>
      </c>
      <c r="C305" s="414" t="s">
        <v>196</v>
      </c>
      <c r="D305" s="415" t="s">
        <v>194</v>
      </c>
      <c r="E305" s="415" t="s">
        <v>187</v>
      </c>
      <c r="F305" s="415" t="s">
        <v>149</v>
      </c>
      <c r="G305" s="414" t="s">
        <v>20</v>
      </c>
      <c r="H305" s="416" t="s">
        <v>21</v>
      </c>
      <c r="I305" s="417" t="s">
        <v>22</v>
      </c>
      <c r="J305" s="418" t="s">
        <v>23</v>
      </c>
      <c r="K305" s="381"/>
      <c r="L305" s="366"/>
      <c r="M305" s="366" t="e">
        <f>IF(K305/L305*100&gt;100,100,K305/L305*100)</f>
        <v>#DIV/0!</v>
      </c>
      <c r="N305" s="419" t="e">
        <f>(M305+M306+M307)/3</f>
        <v>#DIV/0!</v>
      </c>
      <c r="O305" s="317" t="e">
        <f>(N305+N308)/2</f>
        <v>#DIV/0!</v>
      </c>
      <c r="P305" s="393"/>
      <c r="Q305" s="319"/>
    </row>
    <row r="306" spans="1:17" customFormat="1" ht="63" hidden="1" customHeight="1" x14ac:dyDescent="0.25">
      <c r="A306" s="372"/>
      <c r="B306" s="406" t="s">
        <v>151</v>
      </c>
      <c r="C306" s="420"/>
      <c r="D306" s="421"/>
      <c r="E306" s="421"/>
      <c r="F306" s="421"/>
      <c r="G306" s="420"/>
      <c r="H306" s="422" t="s">
        <v>21</v>
      </c>
      <c r="I306" s="426" t="s">
        <v>150</v>
      </c>
      <c r="J306" s="423" t="s">
        <v>23</v>
      </c>
      <c r="K306" s="390"/>
      <c r="L306" s="322"/>
      <c r="M306" s="322" t="e">
        <f>IF(K306/L306*100&gt;100,100,K306/L306*100)</f>
        <v>#DIV/0!</v>
      </c>
      <c r="N306" s="424"/>
      <c r="O306" s="425"/>
      <c r="P306" s="393"/>
      <c r="Q306" s="319"/>
    </row>
    <row r="307" spans="1:17" customFormat="1" ht="47.25" hidden="1" customHeight="1" x14ac:dyDescent="0.25">
      <c r="A307" s="372"/>
      <c r="B307" s="406" t="s">
        <v>152</v>
      </c>
      <c r="C307" s="420"/>
      <c r="D307" s="421"/>
      <c r="E307" s="421"/>
      <c r="F307" s="421"/>
      <c r="G307" s="420"/>
      <c r="H307" s="422" t="s">
        <v>21</v>
      </c>
      <c r="I307" s="426" t="s">
        <v>184</v>
      </c>
      <c r="J307" s="423" t="s">
        <v>23</v>
      </c>
      <c r="K307" s="390"/>
      <c r="L307" s="390"/>
      <c r="M307" s="322" t="e">
        <f>IF(L307/K307*100&gt;100,100,L307/K307*100)</f>
        <v>#DIV/0!</v>
      </c>
      <c r="N307" s="427"/>
      <c r="O307" s="425"/>
      <c r="P307" s="393"/>
      <c r="Q307" s="319"/>
    </row>
    <row r="308" spans="1:17" customFormat="1" ht="32.25" hidden="1" customHeight="1" thickBot="1" x14ac:dyDescent="0.3">
      <c r="A308" s="372"/>
      <c r="B308" s="408" t="s">
        <v>153</v>
      </c>
      <c r="C308" s="428"/>
      <c r="D308" s="429"/>
      <c r="E308" s="429"/>
      <c r="F308" s="429"/>
      <c r="G308" s="428"/>
      <c r="H308" s="430" t="s">
        <v>27</v>
      </c>
      <c r="I308" s="431" t="s">
        <v>28</v>
      </c>
      <c r="J308" s="432" t="s">
        <v>29</v>
      </c>
      <c r="K308" s="433"/>
      <c r="L308" s="434"/>
      <c r="M308" s="328" t="e">
        <f>IF(L308/K308*100&gt;100,100,L308/K308*100)</f>
        <v>#DIV/0!</v>
      </c>
      <c r="N308" s="328" t="e">
        <f>M308</f>
        <v>#DIV/0!</v>
      </c>
      <c r="O308" s="435"/>
      <c r="P308" s="393"/>
      <c r="Q308" s="322"/>
    </row>
    <row r="309" spans="1:17" customFormat="1" ht="63" hidden="1" customHeight="1" x14ac:dyDescent="0.25">
      <c r="A309" s="372"/>
      <c r="B309" s="404" t="s">
        <v>197</v>
      </c>
      <c r="C309" s="414" t="s">
        <v>198</v>
      </c>
      <c r="D309" s="415" t="s">
        <v>158</v>
      </c>
      <c r="E309" s="415" t="s">
        <v>183</v>
      </c>
      <c r="F309" s="415" t="s">
        <v>169</v>
      </c>
      <c r="G309" s="414" t="s">
        <v>20</v>
      </c>
      <c r="H309" s="416" t="s">
        <v>21</v>
      </c>
      <c r="I309" s="417" t="s">
        <v>22</v>
      </c>
      <c r="J309" s="418" t="s">
        <v>23</v>
      </c>
      <c r="K309" s="381"/>
      <c r="L309" s="366"/>
      <c r="M309" s="366" t="e">
        <f>IF(K309/L309*100&gt;100,100,K309/L309*100)</f>
        <v>#DIV/0!</v>
      </c>
      <c r="N309" s="419" t="e">
        <f>(M309+M310+M311)/3</f>
        <v>#DIV/0!</v>
      </c>
      <c r="O309" s="317" t="e">
        <f>(N309+N312)/2</f>
        <v>#DIV/0!</v>
      </c>
      <c r="P309" s="393"/>
      <c r="Q309" s="319"/>
    </row>
    <row r="310" spans="1:17" customFormat="1" ht="63" hidden="1" customHeight="1" x14ac:dyDescent="0.25">
      <c r="A310" s="372"/>
      <c r="B310" s="406" t="s">
        <v>151</v>
      </c>
      <c r="C310" s="420"/>
      <c r="D310" s="421"/>
      <c r="E310" s="421"/>
      <c r="F310" s="421"/>
      <c r="G310" s="420"/>
      <c r="H310" s="422" t="s">
        <v>21</v>
      </c>
      <c r="I310" s="426" t="s">
        <v>150</v>
      </c>
      <c r="J310" s="423" t="s">
        <v>23</v>
      </c>
      <c r="K310" s="390"/>
      <c r="L310" s="322"/>
      <c r="M310" s="322" t="e">
        <f>IF(K310/L310*100&gt;100,100,K310/L310*100)</f>
        <v>#DIV/0!</v>
      </c>
      <c r="N310" s="424"/>
      <c r="O310" s="425"/>
      <c r="P310" s="393"/>
      <c r="Q310" s="319"/>
    </row>
    <row r="311" spans="1:17" customFormat="1" ht="47.25" hidden="1" customHeight="1" x14ac:dyDescent="0.25">
      <c r="A311" s="372"/>
      <c r="B311" s="406" t="s">
        <v>152</v>
      </c>
      <c r="C311" s="420"/>
      <c r="D311" s="421"/>
      <c r="E311" s="421"/>
      <c r="F311" s="421"/>
      <c r="G311" s="420"/>
      <c r="H311" s="422" t="s">
        <v>21</v>
      </c>
      <c r="I311" s="426" t="s">
        <v>184</v>
      </c>
      <c r="J311" s="423" t="s">
        <v>23</v>
      </c>
      <c r="K311" s="390"/>
      <c r="L311" s="390"/>
      <c r="M311" s="322" t="e">
        <f>IF(L311/K311*100&gt;100,100,L311/K311*100)</f>
        <v>#DIV/0!</v>
      </c>
      <c r="N311" s="427"/>
      <c r="O311" s="425"/>
      <c r="P311" s="393"/>
      <c r="Q311" s="319"/>
    </row>
    <row r="312" spans="1:17" customFormat="1" ht="32.25" hidden="1" customHeight="1" thickBot="1" x14ac:dyDescent="0.3">
      <c r="A312" s="372"/>
      <c r="B312" s="408" t="s">
        <v>153</v>
      </c>
      <c r="C312" s="428"/>
      <c r="D312" s="429"/>
      <c r="E312" s="429"/>
      <c r="F312" s="429"/>
      <c r="G312" s="428"/>
      <c r="H312" s="430" t="s">
        <v>27</v>
      </c>
      <c r="I312" s="431" t="s">
        <v>28</v>
      </c>
      <c r="J312" s="432" t="s">
        <v>29</v>
      </c>
      <c r="K312" s="433"/>
      <c r="L312" s="434"/>
      <c r="M312" s="328" t="e">
        <f>IF(L312/K312*100&gt;100,100,L312/K312*100)</f>
        <v>#DIV/0!</v>
      </c>
      <c r="N312" s="328" t="e">
        <f>M312</f>
        <v>#DIV/0!</v>
      </c>
      <c r="O312" s="435"/>
      <c r="P312" s="393"/>
      <c r="Q312" s="322"/>
    </row>
    <row r="313" spans="1:17" customFormat="1" ht="63" hidden="1" customHeight="1" x14ac:dyDescent="0.25">
      <c r="A313" s="372"/>
      <c r="B313" s="404" t="s">
        <v>199</v>
      </c>
      <c r="C313" s="414" t="s">
        <v>200</v>
      </c>
      <c r="D313" s="415" t="s">
        <v>158</v>
      </c>
      <c r="E313" s="415" t="s">
        <v>187</v>
      </c>
      <c r="F313" s="415" t="s">
        <v>169</v>
      </c>
      <c r="G313" s="414" t="s">
        <v>20</v>
      </c>
      <c r="H313" s="416" t="s">
        <v>21</v>
      </c>
      <c r="I313" s="417" t="s">
        <v>22</v>
      </c>
      <c r="J313" s="418" t="s">
        <v>23</v>
      </c>
      <c r="K313" s="381"/>
      <c r="L313" s="366"/>
      <c r="M313" s="366" t="e">
        <f>IF(K313/L313*100&gt;100,100,K313/L313*100)</f>
        <v>#DIV/0!</v>
      </c>
      <c r="N313" s="419" t="e">
        <f>(M313+M314+M315)/3</f>
        <v>#DIV/0!</v>
      </c>
      <c r="O313" s="317" t="e">
        <f>(N313+N316)/2</f>
        <v>#DIV/0!</v>
      </c>
      <c r="P313" s="393"/>
      <c r="Q313" s="319"/>
    </row>
    <row r="314" spans="1:17" customFormat="1" ht="63" hidden="1" customHeight="1" x14ac:dyDescent="0.25">
      <c r="A314" s="372"/>
      <c r="B314" s="406" t="s">
        <v>151</v>
      </c>
      <c r="C314" s="420"/>
      <c r="D314" s="421"/>
      <c r="E314" s="421"/>
      <c r="F314" s="421"/>
      <c r="G314" s="420"/>
      <c r="H314" s="422" t="s">
        <v>21</v>
      </c>
      <c r="I314" s="426" t="s">
        <v>150</v>
      </c>
      <c r="J314" s="423" t="s">
        <v>23</v>
      </c>
      <c r="K314" s="390"/>
      <c r="L314" s="322"/>
      <c r="M314" s="322" t="e">
        <f>IF(K314/L314*100&gt;100,100,K314/L314*100)</f>
        <v>#DIV/0!</v>
      </c>
      <c r="N314" s="424"/>
      <c r="O314" s="425"/>
      <c r="P314" s="393"/>
      <c r="Q314" s="319"/>
    </row>
    <row r="315" spans="1:17" customFormat="1" ht="47.25" hidden="1" customHeight="1" x14ac:dyDescent="0.25">
      <c r="A315" s="372"/>
      <c r="B315" s="406" t="s">
        <v>152</v>
      </c>
      <c r="C315" s="420"/>
      <c r="D315" s="421"/>
      <c r="E315" s="421"/>
      <c r="F315" s="421"/>
      <c r="G315" s="420"/>
      <c r="H315" s="422" t="s">
        <v>21</v>
      </c>
      <c r="I315" s="426" t="s">
        <v>184</v>
      </c>
      <c r="J315" s="423" t="s">
        <v>23</v>
      </c>
      <c r="K315" s="390"/>
      <c r="L315" s="390"/>
      <c r="M315" s="322" t="e">
        <f>IF(L315/K315*100&gt;100,100,L315/K315*100)</f>
        <v>#DIV/0!</v>
      </c>
      <c r="N315" s="427"/>
      <c r="O315" s="425"/>
      <c r="P315" s="393"/>
      <c r="Q315" s="319"/>
    </row>
    <row r="316" spans="1:17" customFormat="1" ht="32.25" hidden="1" customHeight="1" thickBot="1" x14ac:dyDescent="0.3">
      <c r="A316" s="372"/>
      <c r="B316" s="408" t="s">
        <v>153</v>
      </c>
      <c r="C316" s="428"/>
      <c r="D316" s="429"/>
      <c r="E316" s="429"/>
      <c r="F316" s="429"/>
      <c r="G316" s="428"/>
      <c r="H316" s="430" t="s">
        <v>27</v>
      </c>
      <c r="I316" s="431" t="s">
        <v>28</v>
      </c>
      <c r="J316" s="432" t="s">
        <v>29</v>
      </c>
      <c r="K316" s="433"/>
      <c r="L316" s="438"/>
      <c r="M316" s="328" t="e">
        <f>IF(L316/K316*100&gt;100,100,L316/K316*100)</f>
        <v>#DIV/0!</v>
      </c>
      <c r="N316" s="328" t="e">
        <f>M316</f>
        <v>#DIV/0!</v>
      </c>
      <c r="O316" s="435"/>
      <c r="P316" s="393"/>
      <c r="Q316" s="322"/>
    </row>
    <row r="317" spans="1:17" customFormat="1" ht="63" hidden="1" customHeight="1" x14ac:dyDescent="0.25">
      <c r="A317" s="372"/>
      <c r="B317" s="404" t="s">
        <v>201</v>
      </c>
      <c r="C317" s="414" t="s">
        <v>202</v>
      </c>
      <c r="D317" s="415" t="s">
        <v>190</v>
      </c>
      <c r="E317" s="415" t="s">
        <v>183</v>
      </c>
      <c r="F317" s="415" t="s">
        <v>169</v>
      </c>
      <c r="G317" s="414" t="s">
        <v>20</v>
      </c>
      <c r="H317" s="416" t="s">
        <v>21</v>
      </c>
      <c r="I317" s="417" t="s">
        <v>22</v>
      </c>
      <c r="J317" s="418" t="s">
        <v>23</v>
      </c>
      <c r="K317" s="381"/>
      <c r="L317" s="366"/>
      <c r="M317" s="366" t="e">
        <f>IF(K317/L317*100&gt;100,100,K317/L317*100)</f>
        <v>#DIV/0!</v>
      </c>
      <c r="N317" s="419" t="e">
        <f>(M317+M318+M319)/3</f>
        <v>#DIV/0!</v>
      </c>
      <c r="O317" s="317" t="e">
        <f>(N317+N320)/2</f>
        <v>#DIV/0!</v>
      </c>
      <c r="P317" s="393"/>
      <c r="Q317" s="319"/>
    </row>
    <row r="318" spans="1:17" customFormat="1" ht="63" hidden="1" customHeight="1" x14ac:dyDescent="0.25">
      <c r="A318" s="372"/>
      <c r="B318" s="406" t="s">
        <v>151</v>
      </c>
      <c r="C318" s="420"/>
      <c r="D318" s="421"/>
      <c r="E318" s="421"/>
      <c r="F318" s="421"/>
      <c r="G318" s="420"/>
      <c r="H318" s="422" t="s">
        <v>21</v>
      </c>
      <c r="I318" s="426" t="s">
        <v>150</v>
      </c>
      <c r="J318" s="423" t="s">
        <v>23</v>
      </c>
      <c r="K318" s="390"/>
      <c r="L318" s="322"/>
      <c r="M318" s="322" t="e">
        <f>IF(K318/L318*100&gt;100,100,K318/L318*100)</f>
        <v>#DIV/0!</v>
      </c>
      <c r="N318" s="424"/>
      <c r="O318" s="425"/>
      <c r="P318" s="393"/>
      <c r="Q318" s="319"/>
    </row>
    <row r="319" spans="1:17" customFormat="1" ht="47.25" hidden="1" customHeight="1" x14ac:dyDescent="0.25">
      <c r="A319" s="372"/>
      <c r="B319" s="406" t="s">
        <v>152</v>
      </c>
      <c r="C319" s="420"/>
      <c r="D319" s="421"/>
      <c r="E319" s="421"/>
      <c r="F319" s="421"/>
      <c r="G319" s="420"/>
      <c r="H319" s="422" t="s">
        <v>21</v>
      </c>
      <c r="I319" s="426" t="s">
        <v>184</v>
      </c>
      <c r="J319" s="423" t="s">
        <v>23</v>
      </c>
      <c r="K319" s="390"/>
      <c r="L319" s="390"/>
      <c r="M319" s="322" t="e">
        <f>IF(L319/K319*100&gt;100,100,L319/K319*100)</f>
        <v>#DIV/0!</v>
      </c>
      <c r="N319" s="427"/>
      <c r="O319" s="425"/>
      <c r="P319" s="393"/>
      <c r="Q319" s="319"/>
    </row>
    <row r="320" spans="1:17" customFormat="1" ht="32.25" hidden="1" customHeight="1" thickBot="1" x14ac:dyDescent="0.3">
      <c r="A320" s="372"/>
      <c r="B320" s="408" t="s">
        <v>153</v>
      </c>
      <c r="C320" s="428"/>
      <c r="D320" s="429"/>
      <c r="E320" s="429"/>
      <c r="F320" s="429"/>
      <c r="G320" s="428"/>
      <c r="H320" s="430" t="s">
        <v>27</v>
      </c>
      <c r="I320" s="431" t="s">
        <v>28</v>
      </c>
      <c r="J320" s="432" t="s">
        <v>29</v>
      </c>
      <c r="K320" s="433"/>
      <c r="L320" s="438"/>
      <c r="M320" s="328" t="e">
        <f>IF(L320/K320*100&gt;100,100,L320/K320*100)</f>
        <v>#DIV/0!</v>
      </c>
      <c r="N320" s="328" t="e">
        <f>M320</f>
        <v>#DIV/0!</v>
      </c>
      <c r="O320" s="435"/>
      <c r="P320" s="393"/>
      <c r="Q320" s="322"/>
    </row>
    <row r="321" spans="1:17" customFormat="1" ht="63" hidden="1" customHeight="1" x14ac:dyDescent="0.25">
      <c r="A321" s="372"/>
      <c r="B321" s="404" t="s">
        <v>203</v>
      </c>
      <c r="C321" s="414" t="s">
        <v>204</v>
      </c>
      <c r="D321" s="415" t="s">
        <v>190</v>
      </c>
      <c r="E321" s="415" t="s">
        <v>187</v>
      </c>
      <c r="F321" s="415" t="s">
        <v>169</v>
      </c>
      <c r="G321" s="414" t="s">
        <v>20</v>
      </c>
      <c r="H321" s="416" t="s">
        <v>21</v>
      </c>
      <c r="I321" s="417" t="s">
        <v>22</v>
      </c>
      <c r="J321" s="418" t="s">
        <v>23</v>
      </c>
      <c r="K321" s="381"/>
      <c r="L321" s="366"/>
      <c r="M321" s="366" t="e">
        <f>IF(K321/L321*100&gt;100,100,K321/L321*100)</f>
        <v>#DIV/0!</v>
      </c>
      <c r="N321" s="419" t="e">
        <f>(M321+M322+M323)/3</f>
        <v>#DIV/0!</v>
      </c>
      <c r="O321" s="317" t="e">
        <f>(N321+N324)/2</f>
        <v>#DIV/0!</v>
      </c>
      <c r="P321" s="393"/>
      <c r="Q321" s="319"/>
    </row>
    <row r="322" spans="1:17" customFormat="1" ht="63" hidden="1" customHeight="1" x14ac:dyDescent="0.25">
      <c r="A322" s="372"/>
      <c r="B322" s="406" t="s">
        <v>151</v>
      </c>
      <c r="C322" s="420"/>
      <c r="D322" s="421"/>
      <c r="E322" s="421"/>
      <c r="F322" s="421"/>
      <c r="G322" s="420"/>
      <c r="H322" s="422" t="s">
        <v>21</v>
      </c>
      <c r="I322" s="426" t="s">
        <v>150</v>
      </c>
      <c r="J322" s="423" t="s">
        <v>23</v>
      </c>
      <c r="K322" s="390"/>
      <c r="L322" s="322"/>
      <c r="M322" s="322" t="e">
        <f>IF(K322/L322*100&gt;100,100,K322/L322*100)</f>
        <v>#DIV/0!</v>
      </c>
      <c r="N322" s="424"/>
      <c r="O322" s="425"/>
      <c r="P322" s="393"/>
      <c r="Q322" s="319"/>
    </row>
    <row r="323" spans="1:17" customFormat="1" ht="47.25" hidden="1" customHeight="1" x14ac:dyDescent="0.25">
      <c r="A323" s="372"/>
      <c r="B323" s="406" t="s">
        <v>152</v>
      </c>
      <c r="C323" s="420"/>
      <c r="D323" s="421"/>
      <c r="E323" s="421"/>
      <c r="F323" s="421"/>
      <c r="G323" s="420"/>
      <c r="H323" s="422" t="s">
        <v>21</v>
      </c>
      <c r="I323" s="426" t="s">
        <v>184</v>
      </c>
      <c r="J323" s="423" t="s">
        <v>23</v>
      </c>
      <c r="K323" s="390"/>
      <c r="L323" s="390"/>
      <c r="M323" s="322" t="e">
        <f>IF(L323/K323*100&gt;100,100,L323/K323*100)</f>
        <v>#DIV/0!</v>
      </c>
      <c r="N323" s="427"/>
      <c r="O323" s="425"/>
      <c r="P323" s="393"/>
      <c r="Q323" s="319"/>
    </row>
    <row r="324" spans="1:17" customFormat="1" ht="32.25" hidden="1" customHeight="1" thickBot="1" x14ac:dyDescent="0.3">
      <c r="A324" s="372"/>
      <c r="B324" s="408" t="s">
        <v>153</v>
      </c>
      <c r="C324" s="428"/>
      <c r="D324" s="429"/>
      <c r="E324" s="429"/>
      <c r="F324" s="429"/>
      <c r="G324" s="428"/>
      <c r="H324" s="430" t="s">
        <v>27</v>
      </c>
      <c r="I324" s="431" t="s">
        <v>28</v>
      </c>
      <c r="J324" s="432" t="s">
        <v>29</v>
      </c>
      <c r="K324" s="438"/>
      <c r="L324" s="438"/>
      <c r="M324" s="328" t="e">
        <f>IF(L324/K324*100&gt;100,100,L324/K324*100)</f>
        <v>#DIV/0!</v>
      </c>
      <c r="N324" s="328" t="e">
        <f>M324</f>
        <v>#DIV/0!</v>
      </c>
      <c r="O324" s="435"/>
      <c r="P324" s="393"/>
      <c r="Q324" s="322"/>
    </row>
    <row r="325" spans="1:17" customFormat="1" ht="63" hidden="1" customHeight="1" x14ac:dyDescent="0.25">
      <c r="A325" s="372"/>
      <c r="B325" s="404">
        <v>0</v>
      </c>
      <c r="C325" s="414" t="s">
        <v>205</v>
      </c>
      <c r="D325" s="415" t="s">
        <v>194</v>
      </c>
      <c r="E325" s="415" t="s">
        <v>183</v>
      </c>
      <c r="F325" s="415" t="s">
        <v>169</v>
      </c>
      <c r="G325" s="414" t="s">
        <v>20</v>
      </c>
      <c r="H325" s="416" t="s">
        <v>21</v>
      </c>
      <c r="I325" s="417" t="s">
        <v>22</v>
      </c>
      <c r="J325" s="418" t="s">
        <v>23</v>
      </c>
      <c r="K325" s="381"/>
      <c r="L325" s="366"/>
      <c r="M325" s="366" t="e">
        <f>IF(K325/L325*100&gt;100,100,K325/L325*100)</f>
        <v>#DIV/0!</v>
      </c>
      <c r="N325" s="419" t="e">
        <f>(M325+M326+M327)/3</f>
        <v>#DIV/0!</v>
      </c>
      <c r="O325" s="317" t="e">
        <f>(N325+N328)/2</f>
        <v>#DIV/0!</v>
      </c>
      <c r="P325" s="393"/>
      <c r="Q325" s="319"/>
    </row>
    <row r="326" spans="1:17" customFormat="1" ht="63" hidden="1" customHeight="1" x14ac:dyDescent="0.25">
      <c r="A326" s="372"/>
      <c r="B326" s="406" t="s">
        <v>151</v>
      </c>
      <c r="C326" s="420"/>
      <c r="D326" s="421"/>
      <c r="E326" s="421"/>
      <c r="F326" s="421"/>
      <c r="G326" s="420"/>
      <c r="H326" s="422" t="s">
        <v>21</v>
      </c>
      <c r="I326" s="426" t="s">
        <v>150</v>
      </c>
      <c r="J326" s="423" t="s">
        <v>23</v>
      </c>
      <c r="K326" s="390"/>
      <c r="L326" s="322"/>
      <c r="M326" s="322" t="e">
        <f>IF(K326/L326*100&gt;100,100,K326/L326*100)</f>
        <v>#DIV/0!</v>
      </c>
      <c r="N326" s="424"/>
      <c r="O326" s="425"/>
      <c r="P326" s="393"/>
      <c r="Q326" s="319"/>
    </row>
    <row r="327" spans="1:17" customFormat="1" ht="47.25" hidden="1" customHeight="1" x14ac:dyDescent="0.25">
      <c r="A327" s="372"/>
      <c r="B327" s="406" t="s">
        <v>152</v>
      </c>
      <c r="C327" s="420"/>
      <c r="D327" s="421"/>
      <c r="E327" s="421"/>
      <c r="F327" s="421"/>
      <c r="G327" s="420"/>
      <c r="H327" s="422" t="s">
        <v>21</v>
      </c>
      <c r="I327" s="426" t="s">
        <v>184</v>
      </c>
      <c r="J327" s="423" t="s">
        <v>23</v>
      </c>
      <c r="K327" s="390"/>
      <c r="L327" s="390"/>
      <c r="M327" s="322" t="e">
        <f>IF(L327/K327*100&gt;100,100,L327/K327*100)</f>
        <v>#DIV/0!</v>
      </c>
      <c r="N327" s="427"/>
      <c r="O327" s="425"/>
      <c r="P327" s="393"/>
      <c r="Q327" s="319"/>
    </row>
    <row r="328" spans="1:17" customFormat="1" ht="32.25" hidden="1" customHeight="1" thickBot="1" x14ac:dyDescent="0.3">
      <c r="A328" s="372"/>
      <c r="B328" s="408" t="s">
        <v>153</v>
      </c>
      <c r="C328" s="428"/>
      <c r="D328" s="429"/>
      <c r="E328" s="429"/>
      <c r="F328" s="429"/>
      <c r="G328" s="428"/>
      <c r="H328" s="430" t="s">
        <v>27</v>
      </c>
      <c r="I328" s="431" t="s">
        <v>28</v>
      </c>
      <c r="J328" s="432" t="s">
        <v>29</v>
      </c>
      <c r="K328" s="438"/>
      <c r="L328" s="438"/>
      <c r="M328" s="328" t="e">
        <f>IF(L328/K328*100&gt;100,100,L328/K328*100)</f>
        <v>#DIV/0!</v>
      </c>
      <c r="N328" s="328" t="e">
        <f>M328</f>
        <v>#DIV/0!</v>
      </c>
      <c r="O328" s="435"/>
      <c r="P328" s="393"/>
      <c r="Q328" s="322"/>
    </row>
    <row r="329" spans="1:17" customFormat="1" ht="63" hidden="1" customHeight="1" x14ac:dyDescent="0.25">
      <c r="A329" s="372"/>
      <c r="B329" s="404" t="s">
        <v>197</v>
      </c>
      <c r="C329" s="414" t="s">
        <v>206</v>
      </c>
      <c r="D329" s="415" t="s">
        <v>194</v>
      </c>
      <c r="E329" s="415" t="s">
        <v>187</v>
      </c>
      <c r="F329" s="415" t="s">
        <v>169</v>
      </c>
      <c r="G329" s="414" t="s">
        <v>20</v>
      </c>
      <c r="H329" s="416" t="s">
        <v>21</v>
      </c>
      <c r="I329" s="417" t="s">
        <v>22</v>
      </c>
      <c r="J329" s="418" t="s">
        <v>23</v>
      </c>
      <c r="K329" s="381"/>
      <c r="L329" s="366"/>
      <c r="M329" s="366" t="e">
        <f>IF(K329/L329*100&gt;100,100,K329/L329*100)</f>
        <v>#DIV/0!</v>
      </c>
      <c r="N329" s="419" t="e">
        <f>(M329+M330+M331)/3</f>
        <v>#DIV/0!</v>
      </c>
      <c r="O329" s="317" t="e">
        <f>(N329+N332)/2</f>
        <v>#DIV/0!</v>
      </c>
      <c r="P329" s="393"/>
      <c r="Q329" s="319"/>
    </row>
    <row r="330" spans="1:17" customFormat="1" ht="63" hidden="1" customHeight="1" x14ac:dyDescent="0.25">
      <c r="A330" s="372"/>
      <c r="B330" s="406" t="s">
        <v>151</v>
      </c>
      <c r="C330" s="420"/>
      <c r="D330" s="421"/>
      <c r="E330" s="421"/>
      <c r="F330" s="421"/>
      <c r="G330" s="420"/>
      <c r="H330" s="422" t="s">
        <v>21</v>
      </c>
      <c r="I330" s="426" t="s">
        <v>150</v>
      </c>
      <c r="J330" s="423" t="s">
        <v>23</v>
      </c>
      <c r="K330" s="390"/>
      <c r="L330" s="322"/>
      <c r="M330" s="322" t="e">
        <f>IF(K330/L330*100&gt;100,100,K330/L330*100)</f>
        <v>#DIV/0!</v>
      </c>
      <c r="N330" s="424"/>
      <c r="O330" s="425"/>
      <c r="P330" s="393"/>
      <c r="Q330" s="319"/>
    </row>
    <row r="331" spans="1:17" customFormat="1" ht="47.25" hidden="1" customHeight="1" x14ac:dyDescent="0.25">
      <c r="A331" s="372"/>
      <c r="B331" s="406" t="s">
        <v>152</v>
      </c>
      <c r="C331" s="420"/>
      <c r="D331" s="421"/>
      <c r="E331" s="421"/>
      <c r="F331" s="421"/>
      <c r="G331" s="420"/>
      <c r="H331" s="422" t="s">
        <v>21</v>
      </c>
      <c r="I331" s="426" t="s">
        <v>184</v>
      </c>
      <c r="J331" s="423" t="s">
        <v>23</v>
      </c>
      <c r="K331" s="390"/>
      <c r="L331" s="390"/>
      <c r="M331" s="322" t="e">
        <f>IF(L331/K331*100&gt;100,100,L331/K331*100)</f>
        <v>#DIV/0!</v>
      </c>
      <c r="N331" s="427"/>
      <c r="O331" s="425"/>
      <c r="P331" s="393"/>
      <c r="Q331" s="319"/>
    </row>
    <row r="332" spans="1:17" customFormat="1" ht="32.25" hidden="1" customHeight="1" thickBot="1" x14ac:dyDescent="0.3">
      <c r="A332" s="439"/>
      <c r="B332" s="408" t="s">
        <v>153</v>
      </c>
      <c r="C332" s="428"/>
      <c r="D332" s="429"/>
      <c r="E332" s="429"/>
      <c r="F332" s="429"/>
      <c r="G332" s="428"/>
      <c r="H332" s="430" t="s">
        <v>27</v>
      </c>
      <c r="I332" s="431" t="s">
        <v>28</v>
      </c>
      <c r="J332" s="432" t="s">
        <v>29</v>
      </c>
      <c r="K332" s="433"/>
      <c r="L332" s="434"/>
      <c r="M332" s="328" t="e">
        <f>IF(L332/K332*100&gt;100,100,L332/K332*100)</f>
        <v>#DIV/0!</v>
      </c>
      <c r="N332" s="328" t="e">
        <f>M332</f>
        <v>#DIV/0!</v>
      </c>
      <c r="O332" s="435"/>
      <c r="P332" s="393"/>
      <c r="Q332" s="322"/>
    </row>
    <row r="335" spans="1:17" ht="15.75" x14ac:dyDescent="0.25">
      <c r="A335" s="156" t="s">
        <v>137</v>
      </c>
      <c r="B335" s="179"/>
      <c r="C335" s="179"/>
      <c r="D335" s="179"/>
    </row>
    <row r="336" spans="1:17" x14ac:dyDescent="0.25">
      <c r="D336" s="3"/>
    </row>
    <row r="337" spans="1:9" ht="18.75" x14ac:dyDescent="0.3">
      <c r="A337" s="158" t="s">
        <v>142</v>
      </c>
      <c r="D337" s="3"/>
      <c r="I337" s="156"/>
    </row>
  </sheetData>
  <autoFilter ref="B3:Q332">
    <filterColumn colId="11">
      <filters>
        <filter val="100,0"/>
        <filter val="65,9"/>
        <filter val="9"/>
        <filter val="92,6"/>
        <filter val="94,0"/>
        <filter val="99,4"/>
      </filters>
    </filterColumn>
  </autoFilter>
  <mergeCells count="658">
    <mergeCell ref="N329:N331"/>
    <mergeCell ref="O329:O332"/>
    <mergeCell ref="B329:B332"/>
    <mergeCell ref="C329:C332"/>
    <mergeCell ref="D329:D332"/>
    <mergeCell ref="E329:E332"/>
    <mergeCell ref="F329:F332"/>
    <mergeCell ref="G329:G332"/>
    <mergeCell ref="N321:N323"/>
    <mergeCell ref="O321:O324"/>
    <mergeCell ref="B325:B328"/>
    <mergeCell ref="C325:C328"/>
    <mergeCell ref="D325:D328"/>
    <mergeCell ref="E325:E328"/>
    <mergeCell ref="F325:F328"/>
    <mergeCell ref="G325:G328"/>
    <mergeCell ref="N325:N327"/>
    <mergeCell ref="O325:O328"/>
    <mergeCell ref="B321:B324"/>
    <mergeCell ref="C321:C324"/>
    <mergeCell ref="D321:D324"/>
    <mergeCell ref="E321:E324"/>
    <mergeCell ref="F321:F324"/>
    <mergeCell ref="G321:G324"/>
    <mergeCell ref="N313:N315"/>
    <mergeCell ref="O313:O316"/>
    <mergeCell ref="B317:B320"/>
    <mergeCell ref="C317:C320"/>
    <mergeCell ref="D317:D320"/>
    <mergeCell ref="E317:E320"/>
    <mergeCell ref="F317:F320"/>
    <mergeCell ref="G317:G320"/>
    <mergeCell ref="N317:N319"/>
    <mergeCell ref="O317:O320"/>
    <mergeCell ref="B313:B316"/>
    <mergeCell ref="C313:C316"/>
    <mergeCell ref="D313:D316"/>
    <mergeCell ref="E313:E316"/>
    <mergeCell ref="F313:F316"/>
    <mergeCell ref="G313:G316"/>
    <mergeCell ref="N305:N307"/>
    <mergeCell ref="O305:O308"/>
    <mergeCell ref="B309:B312"/>
    <mergeCell ref="C309:C312"/>
    <mergeCell ref="D309:D312"/>
    <mergeCell ref="E309:E312"/>
    <mergeCell ref="F309:F312"/>
    <mergeCell ref="G309:G312"/>
    <mergeCell ref="N309:N311"/>
    <mergeCell ref="O309:O312"/>
    <mergeCell ref="B305:B308"/>
    <mergeCell ref="C305:C308"/>
    <mergeCell ref="D305:D308"/>
    <mergeCell ref="E305:E308"/>
    <mergeCell ref="F305:F308"/>
    <mergeCell ref="G305:G308"/>
    <mergeCell ref="N297:N299"/>
    <mergeCell ref="O297:O300"/>
    <mergeCell ref="B301:B304"/>
    <mergeCell ref="C301:C304"/>
    <mergeCell ref="D301:D304"/>
    <mergeCell ref="E301:E304"/>
    <mergeCell ref="F301:F304"/>
    <mergeCell ref="G301:G304"/>
    <mergeCell ref="N301:N303"/>
    <mergeCell ref="O301:O304"/>
    <mergeCell ref="B297:B300"/>
    <mergeCell ref="C297:C300"/>
    <mergeCell ref="D297:D300"/>
    <mergeCell ref="E297:E300"/>
    <mergeCell ref="F297:F300"/>
    <mergeCell ref="G297:G300"/>
    <mergeCell ref="N289:N291"/>
    <mergeCell ref="O289:O292"/>
    <mergeCell ref="B293:B296"/>
    <mergeCell ref="C293:C296"/>
    <mergeCell ref="D293:D296"/>
    <mergeCell ref="E293:E296"/>
    <mergeCell ref="F293:F296"/>
    <mergeCell ref="G293:G296"/>
    <mergeCell ref="N293:N295"/>
    <mergeCell ref="O293:O296"/>
    <mergeCell ref="B289:B292"/>
    <mergeCell ref="C289:C292"/>
    <mergeCell ref="D289:D292"/>
    <mergeCell ref="E289:E292"/>
    <mergeCell ref="F289:F292"/>
    <mergeCell ref="G289:G292"/>
    <mergeCell ref="N281:N283"/>
    <mergeCell ref="O281:O284"/>
    <mergeCell ref="B285:B288"/>
    <mergeCell ref="C285:C288"/>
    <mergeCell ref="D285:D288"/>
    <mergeCell ref="E285:E288"/>
    <mergeCell ref="F285:F288"/>
    <mergeCell ref="G285:G288"/>
    <mergeCell ref="N285:N287"/>
    <mergeCell ref="O285:O288"/>
    <mergeCell ref="B281:B284"/>
    <mergeCell ref="C281:C284"/>
    <mergeCell ref="D281:D284"/>
    <mergeCell ref="E281:E284"/>
    <mergeCell ref="F281:F284"/>
    <mergeCell ref="G281:G284"/>
    <mergeCell ref="N273:N275"/>
    <mergeCell ref="O273:O276"/>
    <mergeCell ref="B277:B280"/>
    <mergeCell ref="C277:C280"/>
    <mergeCell ref="D277:D280"/>
    <mergeCell ref="E277:E280"/>
    <mergeCell ref="F277:F280"/>
    <mergeCell ref="G277:G280"/>
    <mergeCell ref="N277:N279"/>
    <mergeCell ref="O277:O280"/>
    <mergeCell ref="B273:B276"/>
    <mergeCell ref="C273:C276"/>
    <mergeCell ref="D273:D276"/>
    <mergeCell ref="E273:E276"/>
    <mergeCell ref="F273:F276"/>
    <mergeCell ref="G273:G276"/>
    <mergeCell ref="N265:N267"/>
    <mergeCell ref="O265:O268"/>
    <mergeCell ref="B269:B272"/>
    <mergeCell ref="C269:C272"/>
    <mergeCell ref="D269:D272"/>
    <mergeCell ref="E269:E272"/>
    <mergeCell ref="F269:F272"/>
    <mergeCell ref="G269:G272"/>
    <mergeCell ref="N269:N271"/>
    <mergeCell ref="O269:O272"/>
    <mergeCell ref="B265:B268"/>
    <mergeCell ref="C265:C268"/>
    <mergeCell ref="D265:D268"/>
    <mergeCell ref="E265:E268"/>
    <mergeCell ref="F265:F268"/>
    <mergeCell ref="G265:G268"/>
    <mergeCell ref="N257:N259"/>
    <mergeCell ref="O257:O260"/>
    <mergeCell ref="B261:B264"/>
    <mergeCell ref="C261:C264"/>
    <mergeCell ref="D261:D264"/>
    <mergeCell ref="E261:E264"/>
    <mergeCell ref="F261:F264"/>
    <mergeCell ref="G261:G264"/>
    <mergeCell ref="N261:N263"/>
    <mergeCell ref="O261:O264"/>
    <mergeCell ref="B257:B260"/>
    <mergeCell ref="C257:C260"/>
    <mergeCell ref="D257:D260"/>
    <mergeCell ref="E257:E260"/>
    <mergeCell ref="F257:F260"/>
    <mergeCell ref="G257:G260"/>
    <mergeCell ref="N249:N251"/>
    <mergeCell ref="O249:O252"/>
    <mergeCell ref="B253:B256"/>
    <mergeCell ref="C253:C256"/>
    <mergeCell ref="D253:D256"/>
    <mergeCell ref="E253:E256"/>
    <mergeCell ref="F253:F256"/>
    <mergeCell ref="G253:G256"/>
    <mergeCell ref="N253:N255"/>
    <mergeCell ref="O253:O256"/>
    <mergeCell ref="B249:B252"/>
    <mergeCell ref="C249:C252"/>
    <mergeCell ref="D249:D252"/>
    <mergeCell ref="E249:E252"/>
    <mergeCell ref="F249:F252"/>
    <mergeCell ref="G249:G252"/>
    <mergeCell ref="N241:N243"/>
    <mergeCell ref="O241:O244"/>
    <mergeCell ref="B245:B248"/>
    <mergeCell ref="C245:C248"/>
    <mergeCell ref="D245:D248"/>
    <mergeCell ref="E245:E248"/>
    <mergeCell ref="F245:F248"/>
    <mergeCell ref="G245:G248"/>
    <mergeCell ref="N245:N247"/>
    <mergeCell ref="O245:O248"/>
    <mergeCell ref="B241:B244"/>
    <mergeCell ref="C241:C244"/>
    <mergeCell ref="D241:D244"/>
    <mergeCell ref="E241:E244"/>
    <mergeCell ref="F241:F244"/>
    <mergeCell ref="G241:G244"/>
    <mergeCell ref="O233:O236"/>
    <mergeCell ref="B237:B240"/>
    <mergeCell ref="C237:C240"/>
    <mergeCell ref="G237:G240"/>
    <mergeCell ref="N237:N239"/>
    <mergeCell ref="O237:O240"/>
    <mergeCell ref="N229:N231"/>
    <mergeCell ref="O229:O232"/>
    <mergeCell ref="P229:P332"/>
    <mergeCell ref="B233:B236"/>
    <mergeCell ref="C233:C236"/>
    <mergeCell ref="D233:D236"/>
    <mergeCell ref="E233:E236"/>
    <mergeCell ref="F233:F236"/>
    <mergeCell ref="G233:G236"/>
    <mergeCell ref="N233:N235"/>
    <mergeCell ref="B229:B232"/>
    <mergeCell ref="C229:C232"/>
    <mergeCell ref="D229:D232"/>
    <mergeCell ref="E229:E232"/>
    <mergeCell ref="F229:F232"/>
    <mergeCell ref="G229:G232"/>
    <mergeCell ref="N221:N223"/>
    <mergeCell ref="O221:O224"/>
    <mergeCell ref="B225:B228"/>
    <mergeCell ref="C225:C228"/>
    <mergeCell ref="D225:D228"/>
    <mergeCell ref="E225:E228"/>
    <mergeCell ref="F225:F228"/>
    <mergeCell ref="G225:G228"/>
    <mergeCell ref="N225:N227"/>
    <mergeCell ref="O225:O228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192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332"/>
    <mergeCell ref="B5:B8"/>
    <mergeCell ref="C5:C8"/>
    <mergeCell ref="D5:D8"/>
    <mergeCell ref="E5:E8"/>
    <mergeCell ref="F5:F8"/>
    <mergeCell ref="G5:G8"/>
    <mergeCell ref="N5:N7"/>
  </mergeCells>
  <pageMargins left="0.49" right="0.70866141732283472" top="0.33" bottom="0.33" header="0.17" footer="0.17"/>
  <pageSetup paperSize="9" scale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2"/>
  <sheetViews>
    <sheetView view="pageBreakPreview" zoomScale="70" zoomScaleNormal="60" zoomScaleSheetLayoutView="70" workbookViewId="0">
      <selection activeCell="A4" sqref="A4:A107"/>
    </sheetView>
  </sheetViews>
  <sheetFormatPr defaultRowHeight="15" x14ac:dyDescent="0.25"/>
  <cols>
    <col min="1" max="1" width="11.28515625" customWidth="1"/>
    <col min="2" max="2" width="27.5703125" customWidth="1"/>
    <col min="3" max="3" width="46.5703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216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.75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customHeight="1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customHeight="1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customHeight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.75" hidden="1" thickBot="1" x14ac:dyDescent="0.3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20" ht="63.75" hidden="1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20" ht="63.75" hidden="1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20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20" ht="63.75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20" ht="63.75" hidden="1" customHeight="1" x14ac:dyDescent="0.25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20" ht="63.75" hidden="1" customHeight="1" x14ac:dyDescent="0.25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20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20" ht="63.75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20" ht="63.75" hidden="1" customHeight="1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20" ht="63.75" hidden="1" customHeight="1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20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20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1.4</v>
      </c>
      <c r="M28" s="366">
        <f>IF(K28/L28*100&gt;100,100,K28/L28*100)</f>
        <v>100</v>
      </c>
      <c r="N28" s="382">
        <f>(M28+M29+M30)/3</f>
        <v>100</v>
      </c>
      <c r="O28" s="317">
        <f>(N28+N31)/2</f>
        <v>90</v>
      </c>
      <c r="P28" s="393"/>
      <c r="Q28" s="319"/>
    </row>
    <row r="29" spans="1:20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20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62.5</v>
      </c>
      <c r="M30" s="322">
        <f>IF(L30/K30*100&gt;100,100,L30/K30*100)</f>
        <v>100</v>
      </c>
      <c r="N30" s="394"/>
      <c r="O30" s="392"/>
      <c r="P30" s="393"/>
      <c r="Q30" s="319"/>
    </row>
    <row r="31" spans="1:20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5</v>
      </c>
      <c r="L31" s="402">
        <v>4</v>
      </c>
      <c r="M31" s="328">
        <f>IF(L31/K31*100&gt;100,100,L31/K31*100)</f>
        <v>80</v>
      </c>
      <c r="N31" s="328">
        <f>M31</f>
        <v>80</v>
      </c>
      <c r="O31" s="403"/>
      <c r="P31" s="393"/>
      <c r="Q31" s="322"/>
      <c r="S31" s="395"/>
      <c r="T31" s="395"/>
    </row>
    <row r="32" spans="1:20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6.5</v>
      </c>
      <c r="M32" s="366">
        <f>IF(K32/L32*100&gt;100,100,K32/L32*100)</f>
        <v>100</v>
      </c>
      <c r="N32" s="382">
        <f>(M32+M33+M34)/3</f>
        <v>100</v>
      </c>
      <c r="O32" s="317">
        <f>(N32+N35)/2</f>
        <v>99.375</v>
      </c>
      <c r="P32" s="393"/>
      <c r="Q32" s="319"/>
      <c r="S32" s="395"/>
      <c r="T32" s="395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62.5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customHeight="1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160</v>
      </c>
      <c r="L35" s="402">
        <v>158</v>
      </c>
      <c r="M35" s="328">
        <f>IF(L35/K35*100&gt;100,100,L35/K35*100)</f>
        <v>98.75</v>
      </c>
      <c r="N35" s="328">
        <f>M35</f>
        <v>98.75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.7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19"/>
    </row>
    <row r="53" spans="1:17" ht="63.7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19"/>
    </row>
    <row r="54" spans="1:17" ht="63.7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19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hidden="1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/>
      <c r="L64" s="366"/>
      <c r="M64" s="366" t="e">
        <f>IF(K64/L64*100&gt;100,100,K64/L64*100)</f>
        <v>#DIV/0!</v>
      </c>
      <c r="N64" s="419" t="e">
        <f>(M64+M65+M66)/3</f>
        <v>#DIV/0!</v>
      </c>
      <c r="O64" s="317" t="e">
        <f>(N64+N67)/2</f>
        <v>#DIV/0!</v>
      </c>
      <c r="P64" s="393"/>
      <c r="Q64" s="319"/>
    </row>
    <row r="65" spans="1:17" ht="63.75" hidden="1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/>
      <c r="L65" s="322"/>
      <c r="M65" s="322" t="e">
        <f>IF(K65/L65*100&gt;100,100,K65/L65*100)</f>
        <v>#DIV/0!</v>
      </c>
      <c r="N65" s="424"/>
      <c r="O65" s="425"/>
      <c r="P65" s="393"/>
      <c r="Q65" s="319"/>
    </row>
    <row r="66" spans="1:17" ht="48" hidden="1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/>
      <c r="L66" s="390"/>
      <c r="M66" s="322" t="e">
        <f>IF(L66/K66*100&gt;100,100,L66/K66*100)</f>
        <v>#DIV/0!</v>
      </c>
      <c r="N66" s="427"/>
      <c r="O66" s="425"/>
      <c r="P66" s="393"/>
      <c r="Q66" s="319"/>
    </row>
    <row r="67" spans="1:17" ht="32.25" hidden="1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/>
      <c r="L67" s="438"/>
      <c r="M67" s="328" t="e">
        <f>IF(L67/K67*100&gt;100,100,L67/K67*100)</f>
        <v>#DIV/0!</v>
      </c>
      <c r="N67" s="328" t="e">
        <f>M67</f>
        <v>#DIV/0!</v>
      </c>
      <c r="O67" s="435"/>
      <c r="P67" s="393"/>
      <c r="Q67" s="322"/>
    </row>
    <row r="68" spans="1:17" ht="63" customHeight="1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90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1.4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customHeight="1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5</v>
      </c>
      <c r="L71" s="438">
        <v>4</v>
      </c>
      <c r="M71" s="328">
        <f>IF(L71/K71*100&gt;100,100,L71/K71*100)</f>
        <v>80</v>
      </c>
      <c r="N71" s="328">
        <f>M71</f>
        <v>80</v>
      </c>
      <c r="O71" s="435"/>
      <c r="P71" s="393"/>
      <c r="Q71" s="322"/>
    </row>
    <row r="72" spans="1:17" ht="63" customHeight="1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99.375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6.5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customHeight="1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160</v>
      </c>
      <c r="L75" s="438">
        <v>158</v>
      </c>
      <c r="M75" s="328">
        <f>IF(L75/K75*100&gt;100,100,L75/K75*100)</f>
        <v>98.75</v>
      </c>
      <c r="N75" s="328">
        <f>M75</f>
        <v>98.75</v>
      </c>
      <c r="O75" s="435"/>
      <c r="P75" s="393"/>
      <c r="Q75" s="322"/>
    </row>
    <row r="76" spans="1:17" ht="63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customHeight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customHeight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customHeight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customHeight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customHeight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customHeight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customHeight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customHeight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customHeight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customHeight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customHeight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A112" s="463"/>
      <c r="B112" s="158" t="s">
        <v>135</v>
      </c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80,0"/>
        <filter val="9"/>
        <filter val="98,8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5" fitToHeight="0" orientation="landscape" r:id="rId1"/>
  <rowBreaks count="1" manualBreakCount="1">
    <brk id="7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5"/>
  <sheetViews>
    <sheetView zoomScale="70" zoomScaleNormal="70" workbookViewId="0">
      <selection activeCell="B2" sqref="B2:F2"/>
    </sheetView>
  </sheetViews>
  <sheetFormatPr defaultRowHeight="15" x14ac:dyDescent="0.25"/>
  <cols>
    <col min="1" max="1" width="11" customWidth="1"/>
    <col min="2" max="2" width="29.140625" customWidth="1"/>
    <col min="3" max="3" width="43.710937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218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thickBot="1" x14ac:dyDescent="0.3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thickBot="1" x14ac:dyDescent="0.3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hidden="1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21" ht="63.75" hidden="1" thickBot="1" x14ac:dyDescent="0.3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21" ht="63.75" hidden="1" thickBot="1" x14ac:dyDescent="0.3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21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21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21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21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  <c r="T22" s="395"/>
      <c r="U22" s="395"/>
    </row>
    <row r="23" spans="1:21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  <c r="T23" s="395"/>
      <c r="U23" s="395"/>
    </row>
    <row r="24" spans="1:21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10</v>
      </c>
      <c r="L24" s="366">
        <v>0.1</v>
      </c>
      <c r="M24" s="366">
        <f>IF(K24/L24*100&gt;100,100,K24/L24*100)</f>
        <v>100</v>
      </c>
      <c r="N24" s="382">
        <f>(M24+M25+M26)/3</f>
        <v>97.179487179487182</v>
      </c>
      <c r="O24" s="317">
        <f>(N24+N27)/2</f>
        <v>98.589743589743591</v>
      </c>
      <c r="P24" s="393"/>
      <c r="Q24" s="319"/>
    </row>
    <row r="25" spans="1:21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100</v>
      </c>
      <c r="M25" s="322">
        <f>IF(L25/K25*100&gt;100,100,L25/K25*100)</f>
        <v>100</v>
      </c>
      <c r="N25" s="391"/>
      <c r="O25" s="392"/>
      <c r="P25" s="393"/>
      <c r="Q25" s="319"/>
    </row>
    <row r="26" spans="1:21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78</v>
      </c>
      <c r="L26" s="390">
        <v>71.400000000000006</v>
      </c>
      <c r="M26" s="322">
        <f>IF(L26/K26*100&gt;100,100,L26/K26*100)</f>
        <v>91.538461538461547</v>
      </c>
      <c r="N26" s="394"/>
      <c r="O26" s="392"/>
      <c r="P26" s="393"/>
      <c r="Q26" s="319"/>
    </row>
    <row r="27" spans="1:21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0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21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2.2999999999999998</v>
      </c>
      <c r="M28" s="366">
        <f>IF(K28/L28*100&gt;100,100,K28/L28*100)</f>
        <v>100</v>
      </c>
      <c r="N28" s="382">
        <f>(M28+M29+M30)/3</f>
        <v>97.179487179487182</v>
      </c>
      <c r="O28" s="317">
        <f>(N28+N31)/2</f>
        <v>98.589743589743591</v>
      </c>
      <c r="P28" s="393"/>
      <c r="Q28" s="319"/>
    </row>
    <row r="29" spans="1:21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21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78</v>
      </c>
      <c r="L30" s="390">
        <v>71.400000000000006</v>
      </c>
      <c r="M30" s="322">
        <f>IF(L30/K30*100&gt;100,100,L30/K30*100)</f>
        <v>91.538461538461547</v>
      </c>
      <c r="N30" s="394"/>
      <c r="O30" s="392"/>
      <c r="P30" s="393"/>
      <c r="Q30" s="319"/>
    </row>
    <row r="31" spans="1:21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3</v>
      </c>
      <c r="L31" s="402">
        <v>5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21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4.4000000000000004</v>
      </c>
      <c r="M32" s="366">
        <f>IF(K32/L32*100&gt;100,100,K32/L32*100)</f>
        <v>100</v>
      </c>
      <c r="N32" s="382">
        <f>(M32+M33+M34)/3</f>
        <v>97.179487179487182</v>
      </c>
      <c r="O32" s="317">
        <f>(N32+N35)/2</f>
        <v>97.680652680652685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78</v>
      </c>
      <c r="L34" s="390">
        <v>71.400000000000006</v>
      </c>
      <c r="M34" s="322">
        <f>IF(L34/K34*100&gt;100,100,L34/K34*100)</f>
        <v>91.538461538461547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55</v>
      </c>
      <c r="L35" s="402">
        <v>54</v>
      </c>
      <c r="M35" s="328">
        <f>IF(L35/K35*100&gt;100,100,L35/K35*100)</f>
        <v>98.181818181818187</v>
      </c>
      <c r="N35" s="328">
        <f>M35</f>
        <v>98.181818181818187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.7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19"/>
    </row>
    <row r="53" spans="1:17" ht="63.7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19"/>
    </row>
    <row r="54" spans="1:17" ht="63.7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19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5.8</v>
      </c>
      <c r="M56" s="366">
        <f>IF(K56/L56*100&gt;100,100,K56/L56*100)</f>
        <v>100</v>
      </c>
      <c r="N56" s="382">
        <f>(M56+M57+M58)/3</f>
        <v>97.179487179487182</v>
      </c>
      <c r="O56" s="317">
        <f>(N56+N59)/2</f>
        <v>98.589743589743591</v>
      </c>
      <c r="P56" s="393"/>
      <c r="Q56" s="319"/>
    </row>
    <row r="57" spans="1:17" ht="63.75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.75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78</v>
      </c>
      <c r="L58" s="390">
        <v>71.400000000000006</v>
      </c>
      <c r="M58" s="322">
        <f>IF(L58/K58*100&gt;100,100,L58/K58*100)</f>
        <v>91.538461538461547</v>
      </c>
      <c r="N58" s="394"/>
      <c r="O58" s="392"/>
      <c r="P58" s="393"/>
      <c r="Q58" s="319"/>
    </row>
    <row r="59" spans="1:17" ht="32.25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5</v>
      </c>
      <c r="L59" s="402">
        <v>5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10</v>
      </c>
      <c r="L65" s="322">
        <v>0.1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3.1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3</v>
      </c>
      <c r="L71" s="438">
        <v>5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99.090909090909093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4.5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55</v>
      </c>
      <c r="L75" s="438">
        <v>54</v>
      </c>
      <c r="M75" s="328">
        <f>IF(L75/K75*100&gt;100,100,L75/K75*100)</f>
        <v>98.181818181818187</v>
      </c>
      <c r="N75" s="328">
        <f>M75</f>
        <v>98.181818181818187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.75" hidden="1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.75" hidden="1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8" hidden="1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100</v>
      </c>
      <c r="M96" s="366">
        <f>IF(K96/L96*100&gt;100,100,K96/L96*100)</f>
        <v>100</v>
      </c>
      <c r="N96" s="419">
        <f>(M96+M97+M98)/3</f>
        <v>100</v>
      </c>
      <c r="O96" s="317">
        <f>(N96+N99)/2</f>
        <v>100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4.2</v>
      </c>
      <c r="M97" s="322">
        <f>IF(K97/L97*100&gt;100,100,K97/L97*100)</f>
        <v>100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5</v>
      </c>
      <c r="L99" s="438">
        <v>5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08" spans="1:17" ht="18.75" x14ac:dyDescent="0.25">
      <c r="A108" s="464"/>
      <c r="B108" s="465"/>
      <c r="C108" s="464"/>
      <c r="D108" s="466"/>
      <c r="E108" s="466"/>
      <c r="F108" s="466"/>
      <c r="G108" s="464"/>
      <c r="H108" s="467"/>
      <c r="I108" s="468"/>
      <c r="J108" s="469"/>
      <c r="K108" s="470"/>
      <c r="L108" s="471"/>
      <c r="M108" s="472"/>
      <c r="N108" s="472"/>
      <c r="O108" s="473"/>
      <c r="P108" s="474"/>
      <c r="Q108" s="472"/>
    </row>
    <row r="109" spans="1:17" ht="18.75" x14ac:dyDescent="0.25">
      <c r="A109" s="464"/>
      <c r="B109" s="465"/>
      <c r="C109" s="464"/>
      <c r="D109" s="466"/>
      <c r="E109" s="466"/>
      <c r="F109" s="466"/>
      <c r="G109" s="464"/>
      <c r="H109" s="467"/>
      <c r="I109" s="468"/>
      <c r="J109" s="469"/>
      <c r="K109" s="470"/>
      <c r="L109" s="471"/>
      <c r="M109" s="472"/>
      <c r="N109" s="472"/>
      <c r="O109" s="473"/>
      <c r="P109" s="474"/>
      <c r="Q109" s="472"/>
    </row>
    <row r="110" spans="1:17" ht="15.75" x14ac:dyDescent="0.25">
      <c r="A110" s="156"/>
      <c r="B110" s="159" t="s">
        <v>217</v>
      </c>
      <c r="C110" s="159"/>
      <c r="D110" s="159"/>
      <c r="E110" s="159"/>
      <c r="F110" s="159"/>
      <c r="G110" s="156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</row>
    <row r="112" spans="1:17" ht="18.75" x14ac:dyDescent="0.3">
      <c r="B112" s="158" t="s">
        <v>135</v>
      </c>
    </row>
    <row r="115" spans="2:2" ht="18.75" x14ac:dyDescent="0.3">
      <c r="B115" s="158"/>
    </row>
  </sheetData>
  <autoFilter ref="B2:Q110">
    <filterColumn colId="0" showButton="0"/>
    <filterColumn colId="1" showButton="0"/>
    <filterColumn colId="2" showButton="0"/>
    <filterColumn colId="3" showButton="0"/>
    <filterColumn colId="11">
      <filters blank="1">
        <filter val="100,0"/>
        <filter val="9"/>
        <filter val="91,5"/>
        <filter val="98,2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3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28515625" style="3" customWidth="1"/>
    <col min="3" max="3" width="29.5703125" style="3" customWidth="1"/>
    <col min="4" max="6" width="8.5703125" hidden="1" customWidth="1"/>
    <col min="7" max="7" width="10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customFormat="1" ht="63.75" hidden="1" customHeight="1" thickBot="1" x14ac:dyDescent="0.3">
      <c r="A4" s="160" t="s">
        <v>136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50" t="s">
        <v>21</v>
      </c>
      <c r="I4" s="51" t="s">
        <v>22</v>
      </c>
      <c r="J4" s="52" t="s">
        <v>23</v>
      </c>
      <c r="K4" s="53"/>
      <c r="L4" s="54"/>
      <c r="M4" s="54" t="e">
        <f>IF(K4/L4*100&gt;100,100,K4/L4*100)</f>
        <v>#DIV/0!</v>
      </c>
      <c r="N4" s="23" t="e">
        <f>(M4+M5+M6)/3</f>
        <v>#DIV/0!</v>
      </c>
      <c r="O4" s="55" t="e">
        <f>(N4+N7)/2</f>
        <v>#DIV/0!</v>
      </c>
      <c r="P4" s="161"/>
      <c r="Q4" s="57"/>
    </row>
    <row r="5" spans="1:17" customFormat="1" ht="63.75" hidden="1" thickBot="1" x14ac:dyDescent="0.3">
      <c r="A5" s="162"/>
      <c r="B5" s="29"/>
      <c r="C5" s="16"/>
      <c r="D5" s="30"/>
      <c r="E5" s="30"/>
      <c r="F5" s="30"/>
      <c r="G5" s="30"/>
      <c r="H5" s="59" t="s">
        <v>21</v>
      </c>
      <c r="I5" s="51" t="s">
        <v>25</v>
      </c>
      <c r="J5" s="60" t="s">
        <v>23</v>
      </c>
      <c r="K5" s="61"/>
      <c r="L5" s="62"/>
      <c r="M5" s="62" t="e">
        <f>IF(L5/K5*100&gt;100,100,L5/K5*100)</f>
        <v>#DIV/0!</v>
      </c>
      <c r="N5" s="63"/>
      <c r="O5" s="64"/>
      <c r="P5" s="163"/>
      <c r="Q5" s="57"/>
    </row>
    <row r="6" spans="1:17" customFormat="1" ht="111" hidden="1" thickBot="1" x14ac:dyDescent="0.3">
      <c r="A6" s="162"/>
      <c r="B6" s="29"/>
      <c r="C6" s="16"/>
      <c r="D6" s="30"/>
      <c r="E6" s="30"/>
      <c r="F6" s="30"/>
      <c r="G6" s="30"/>
      <c r="H6" s="59" t="s">
        <v>21</v>
      </c>
      <c r="I6" s="51" t="s">
        <v>26</v>
      </c>
      <c r="J6" s="60" t="s">
        <v>23</v>
      </c>
      <c r="K6" s="61"/>
      <c r="L6" s="61"/>
      <c r="M6" s="62" t="e">
        <f>IF(L6/K6*100&gt;100,100,L6/K6*100)</f>
        <v>#DIV/0!</v>
      </c>
      <c r="N6" s="65"/>
      <c r="O6" s="64"/>
      <c r="P6" s="163"/>
      <c r="Q6" s="57"/>
    </row>
    <row r="7" spans="1:17" customFormat="1" ht="32.25" hidden="1" thickBot="1" x14ac:dyDescent="0.3">
      <c r="A7" s="162"/>
      <c r="B7" s="39"/>
      <c r="C7" s="16"/>
      <c r="D7" s="40"/>
      <c r="E7" s="40"/>
      <c r="F7" s="40"/>
      <c r="G7" s="40"/>
      <c r="H7" s="67" t="s">
        <v>27</v>
      </c>
      <c r="I7" s="42" t="s">
        <v>28</v>
      </c>
      <c r="J7" s="68" t="s">
        <v>29</v>
      </c>
      <c r="K7" s="69"/>
      <c r="L7" s="70"/>
      <c r="M7" s="71" t="e">
        <f>IF(L7/K7*100&gt;100,100,L7/K7*100)</f>
        <v>#DIV/0!</v>
      </c>
      <c r="N7" s="71" t="e">
        <f>M7</f>
        <v>#DIV/0!</v>
      </c>
      <c r="O7" s="72"/>
      <c r="P7" s="163"/>
      <c r="Q7" s="62"/>
    </row>
    <row r="8" spans="1:17" customFormat="1" ht="63.75" hidden="1" customHeight="1" thickBot="1" x14ac:dyDescent="0.3">
      <c r="A8" s="162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50" t="s">
        <v>21</v>
      </c>
      <c r="I8" s="51" t="s">
        <v>22</v>
      </c>
      <c r="J8" s="52" t="s">
        <v>23</v>
      </c>
      <c r="K8" s="53"/>
      <c r="L8" s="54"/>
      <c r="M8" s="54" t="e">
        <f>IF(K8/L8*100&gt;100,100,K8/L8*100)</f>
        <v>#DIV/0!</v>
      </c>
      <c r="N8" s="23" t="e">
        <f>(M8+M9+M10)/3</f>
        <v>#DIV/0!</v>
      </c>
      <c r="O8" s="55" t="e">
        <f>(N8+N11)/2</f>
        <v>#DIV/0!</v>
      </c>
      <c r="P8" s="161"/>
      <c r="Q8" s="57"/>
    </row>
    <row r="9" spans="1:17" customFormat="1" ht="63.75" hidden="1" thickBot="1" x14ac:dyDescent="0.3">
      <c r="A9" s="162"/>
      <c r="B9" s="58"/>
      <c r="C9" s="30"/>
      <c r="D9" s="30"/>
      <c r="E9" s="30"/>
      <c r="F9" s="30"/>
      <c r="G9" s="30"/>
      <c r="H9" s="59" t="s">
        <v>21</v>
      </c>
      <c r="I9" s="51" t="s">
        <v>25</v>
      </c>
      <c r="J9" s="60" t="s">
        <v>23</v>
      </c>
      <c r="K9" s="61"/>
      <c r="L9" s="62"/>
      <c r="M9" s="62" t="e">
        <f>IF(L9/K9*100&gt;100,100,L9/K9*100)</f>
        <v>#DIV/0!</v>
      </c>
      <c r="N9" s="63"/>
      <c r="O9" s="64"/>
      <c r="P9" s="163"/>
      <c r="Q9" s="57"/>
    </row>
    <row r="10" spans="1:17" customFormat="1" ht="111" hidden="1" thickBot="1" x14ac:dyDescent="0.3">
      <c r="A10" s="162"/>
      <c r="B10" s="58"/>
      <c r="C10" s="30"/>
      <c r="D10" s="30"/>
      <c r="E10" s="30"/>
      <c r="F10" s="30"/>
      <c r="G10" s="30"/>
      <c r="H10" s="59" t="s">
        <v>21</v>
      </c>
      <c r="I10" s="51" t="s">
        <v>26</v>
      </c>
      <c r="J10" s="60" t="s">
        <v>23</v>
      </c>
      <c r="K10" s="61"/>
      <c r="L10" s="61"/>
      <c r="M10" s="62" t="e">
        <f>IF(L10/K10*100&gt;100,100,L10/K10*100)</f>
        <v>#DIV/0!</v>
      </c>
      <c r="N10" s="65"/>
      <c r="O10" s="64"/>
      <c r="P10" s="163"/>
      <c r="Q10" s="57"/>
    </row>
    <row r="11" spans="1:17" customFormat="1" ht="32.25" hidden="1" thickBot="1" x14ac:dyDescent="0.3">
      <c r="A11" s="162"/>
      <c r="B11" s="66"/>
      <c r="C11" s="40"/>
      <c r="D11" s="40"/>
      <c r="E11" s="40"/>
      <c r="F11" s="40"/>
      <c r="G11" s="40"/>
      <c r="H11" s="67" t="s">
        <v>27</v>
      </c>
      <c r="I11" s="42" t="s">
        <v>28</v>
      </c>
      <c r="J11" s="68" t="s">
        <v>29</v>
      </c>
      <c r="K11" s="69"/>
      <c r="L11" s="70"/>
      <c r="M11" s="71" t="e">
        <f>IF(L11/K11*100&gt;100,100,L11/K11*100)</f>
        <v>#DIV/0!</v>
      </c>
      <c r="N11" s="71" t="e">
        <f>M11</f>
        <v>#DIV/0!</v>
      </c>
      <c r="O11" s="72"/>
      <c r="P11" s="163"/>
      <c r="Q11" s="62"/>
    </row>
    <row r="12" spans="1:17" customFormat="1" ht="63.75" hidden="1" customHeight="1" thickBot="1" x14ac:dyDescent="0.3">
      <c r="A12" s="162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161"/>
      <c r="Q12" s="57"/>
    </row>
    <row r="13" spans="1:17" customFormat="1" ht="63.75" hidden="1" thickBot="1" x14ac:dyDescent="0.3">
      <c r="A13" s="162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>IF(L13/K13*100&gt;100,100,L13/K13*100)</f>
        <v>#DIV/0!</v>
      </c>
      <c r="N13" s="63"/>
      <c r="O13" s="64"/>
      <c r="P13" s="163"/>
      <c r="Q13" s="57"/>
    </row>
    <row r="14" spans="1:17" customFormat="1" ht="111" hidden="1" thickBot="1" x14ac:dyDescent="0.3">
      <c r="A14" s="162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>IF(L14/K14*100&gt;100,100,L14/K14*100)</f>
        <v>#DIV/0!</v>
      </c>
      <c r="N14" s="65"/>
      <c r="O14" s="64"/>
      <c r="P14" s="163"/>
      <c r="Q14" s="57"/>
    </row>
    <row r="15" spans="1:17" customFormat="1" ht="32.25" hidden="1" thickBot="1" x14ac:dyDescent="0.3">
      <c r="A15" s="162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>IF(L15/K15*100&gt;100,100,L15/K15*100)</f>
        <v>#DIV/0!</v>
      </c>
      <c r="N15" s="71" t="e">
        <f>M15</f>
        <v>#DIV/0!</v>
      </c>
      <c r="O15" s="72"/>
      <c r="P15" s="163"/>
      <c r="Q15" s="62"/>
    </row>
    <row r="16" spans="1:17" customFormat="1" ht="63.75" hidden="1" customHeight="1" thickBot="1" x14ac:dyDescent="0.3">
      <c r="A16" s="162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50" t="s">
        <v>21</v>
      </c>
      <c r="I16" s="51" t="s">
        <v>22</v>
      </c>
      <c r="J16" s="52" t="s">
        <v>23</v>
      </c>
      <c r="K16" s="53"/>
      <c r="L16" s="54"/>
      <c r="M16" s="54" t="e">
        <f>IF(K16/L16*100&gt;100,100,K16/L16*100)</f>
        <v>#DIV/0!</v>
      </c>
      <c r="N16" s="23" t="e">
        <f>(M16+M17+M18)/3</f>
        <v>#DIV/0!</v>
      </c>
      <c r="O16" s="55" t="e">
        <f>(N16+N19)/2</f>
        <v>#DIV/0!</v>
      </c>
      <c r="P16" s="161"/>
      <c r="Q16" s="57"/>
    </row>
    <row r="17" spans="1:17" customFormat="1" ht="63.75" hidden="1" thickBot="1" x14ac:dyDescent="0.3">
      <c r="A17" s="162"/>
      <c r="B17" s="58"/>
      <c r="C17" s="30"/>
      <c r="D17" s="30"/>
      <c r="E17" s="30"/>
      <c r="F17" s="30"/>
      <c r="G17" s="30"/>
      <c r="H17" s="59" t="s">
        <v>21</v>
      </c>
      <c r="I17" s="51" t="s">
        <v>25</v>
      </c>
      <c r="J17" s="60" t="s">
        <v>23</v>
      </c>
      <c r="K17" s="61"/>
      <c r="L17" s="62"/>
      <c r="M17" s="62" t="e">
        <f>IF(L17/K17*100&gt;100,100,L17/K17*100)</f>
        <v>#DIV/0!</v>
      </c>
      <c r="N17" s="63"/>
      <c r="O17" s="64"/>
      <c r="P17" s="163"/>
      <c r="Q17" s="57"/>
    </row>
    <row r="18" spans="1:17" customFormat="1" ht="111" hidden="1" thickBot="1" x14ac:dyDescent="0.3">
      <c r="A18" s="162"/>
      <c r="B18" s="58"/>
      <c r="C18" s="30"/>
      <c r="D18" s="30"/>
      <c r="E18" s="30"/>
      <c r="F18" s="30"/>
      <c r="G18" s="30"/>
      <c r="H18" s="59" t="s">
        <v>21</v>
      </c>
      <c r="I18" s="51" t="s">
        <v>26</v>
      </c>
      <c r="J18" s="60" t="s">
        <v>23</v>
      </c>
      <c r="K18" s="61"/>
      <c r="L18" s="61"/>
      <c r="M18" s="62" t="e">
        <f>IF(L18/K18*100&gt;100,100,L18/K18*100)</f>
        <v>#DIV/0!</v>
      </c>
      <c r="N18" s="65"/>
      <c r="O18" s="64"/>
      <c r="P18" s="163"/>
      <c r="Q18" s="57"/>
    </row>
    <row r="19" spans="1:17" customFormat="1" ht="32.25" hidden="1" thickBot="1" x14ac:dyDescent="0.3">
      <c r="A19" s="162"/>
      <c r="B19" s="66"/>
      <c r="C19" s="40"/>
      <c r="D19" s="40"/>
      <c r="E19" s="40"/>
      <c r="F19" s="40"/>
      <c r="G19" s="40"/>
      <c r="H19" s="67" t="s">
        <v>27</v>
      </c>
      <c r="I19" s="42" t="s">
        <v>28</v>
      </c>
      <c r="J19" s="68" t="s">
        <v>29</v>
      </c>
      <c r="K19" s="69"/>
      <c r="L19" s="70"/>
      <c r="M19" s="71" t="e">
        <f>IF(L19/K19*100&gt;100,100,L19/K19*100)</f>
        <v>#DIV/0!</v>
      </c>
      <c r="N19" s="71" t="e">
        <f>M19</f>
        <v>#DIV/0!</v>
      </c>
      <c r="O19" s="72"/>
      <c r="P19" s="163"/>
      <c r="Q19" s="62"/>
    </row>
    <row r="20" spans="1:17" customFormat="1" ht="63.75" hidden="1" customHeight="1" thickBot="1" x14ac:dyDescent="0.3">
      <c r="A20" s="162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50" t="s">
        <v>21</v>
      </c>
      <c r="I20" s="51" t="s">
        <v>22</v>
      </c>
      <c r="J20" s="52" t="s">
        <v>23</v>
      </c>
      <c r="K20" s="53"/>
      <c r="L20" s="54"/>
      <c r="M20" s="54" t="e">
        <f>IF(K20/L20*100&gt;100,100,K20/L20*100)</f>
        <v>#DIV/0!</v>
      </c>
      <c r="N20" s="23" t="e">
        <f>(M20+M21+M22)/3</f>
        <v>#DIV/0!</v>
      </c>
      <c r="O20" s="55" t="e">
        <f>(N20+N23)/2</f>
        <v>#DIV/0!</v>
      </c>
      <c r="P20" s="161"/>
      <c r="Q20" s="57"/>
    </row>
    <row r="21" spans="1:17" customFormat="1" ht="63.75" hidden="1" thickBot="1" x14ac:dyDescent="0.3">
      <c r="A21" s="162"/>
      <c r="B21" s="58"/>
      <c r="C21" s="30"/>
      <c r="D21" s="30"/>
      <c r="E21" s="30"/>
      <c r="F21" s="30"/>
      <c r="G21" s="30"/>
      <c r="H21" s="59" t="s">
        <v>21</v>
      </c>
      <c r="I21" s="51" t="s">
        <v>25</v>
      </c>
      <c r="J21" s="60" t="s">
        <v>23</v>
      </c>
      <c r="K21" s="61"/>
      <c r="L21" s="62"/>
      <c r="M21" s="62" t="e">
        <f>IF(L21/K21*100&gt;100,100,L21/K21*100)</f>
        <v>#DIV/0!</v>
      </c>
      <c r="N21" s="63"/>
      <c r="O21" s="64"/>
      <c r="P21" s="163"/>
      <c r="Q21" s="57"/>
    </row>
    <row r="22" spans="1:17" customFormat="1" ht="111" hidden="1" thickBot="1" x14ac:dyDescent="0.3">
      <c r="A22" s="162"/>
      <c r="B22" s="58"/>
      <c r="C22" s="30"/>
      <c r="D22" s="30"/>
      <c r="E22" s="30"/>
      <c r="F22" s="30"/>
      <c r="G22" s="30"/>
      <c r="H22" s="59" t="s">
        <v>21</v>
      </c>
      <c r="I22" s="51" t="s">
        <v>26</v>
      </c>
      <c r="J22" s="60" t="s">
        <v>23</v>
      </c>
      <c r="K22" s="61"/>
      <c r="L22" s="61"/>
      <c r="M22" s="62" t="e">
        <f>IF(L22/K22*100&gt;100,100,L22/K22*100)</f>
        <v>#DIV/0!</v>
      </c>
      <c r="N22" s="65"/>
      <c r="O22" s="64"/>
      <c r="P22" s="163"/>
      <c r="Q22" s="57"/>
    </row>
    <row r="23" spans="1:17" customFormat="1" ht="32.25" hidden="1" thickBot="1" x14ac:dyDescent="0.3">
      <c r="A23" s="162"/>
      <c r="B23" s="66"/>
      <c r="C23" s="40"/>
      <c r="D23" s="40"/>
      <c r="E23" s="40"/>
      <c r="F23" s="40"/>
      <c r="G23" s="40"/>
      <c r="H23" s="67" t="s">
        <v>27</v>
      </c>
      <c r="I23" s="42" t="s">
        <v>28</v>
      </c>
      <c r="J23" s="68" t="s">
        <v>29</v>
      </c>
      <c r="K23" s="69"/>
      <c r="L23" s="70"/>
      <c r="M23" s="71" t="e">
        <f>IF(L23/K23*100&gt;100,100,L23/K23*100)</f>
        <v>#DIV/0!</v>
      </c>
      <c r="N23" s="71" t="e">
        <f>M23</f>
        <v>#DIV/0!</v>
      </c>
      <c r="O23" s="72"/>
      <c r="P23" s="163"/>
      <c r="Q23" s="62"/>
    </row>
    <row r="24" spans="1:17" customFormat="1" ht="63.75" hidden="1" customHeight="1" thickBot="1" x14ac:dyDescent="0.3">
      <c r="A24" s="162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161"/>
      <c r="Q24" s="57"/>
    </row>
    <row r="25" spans="1:17" customFormat="1" ht="63.75" hidden="1" thickBot="1" x14ac:dyDescent="0.3">
      <c r="A25" s="162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163"/>
      <c r="Q25" s="57"/>
    </row>
    <row r="26" spans="1:17" customFormat="1" ht="111" hidden="1" thickBot="1" x14ac:dyDescent="0.3">
      <c r="A26" s="162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163"/>
      <c r="Q26" s="57"/>
    </row>
    <row r="27" spans="1:17" customFormat="1" ht="32.25" hidden="1" thickBot="1" x14ac:dyDescent="0.3">
      <c r="A27" s="162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163"/>
      <c r="Q27" s="62"/>
    </row>
    <row r="28" spans="1:17" customFormat="1" ht="63.75" hidden="1" customHeight="1" thickBot="1" x14ac:dyDescent="0.3">
      <c r="A28" s="162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161"/>
      <c r="Q28" s="57"/>
    </row>
    <row r="29" spans="1:17" customFormat="1" ht="63.75" hidden="1" thickBot="1" x14ac:dyDescent="0.3">
      <c r="A29" s="162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163"/>
      <c r="Q29" s="57"/>
    </row>
    <row r="30" spans="1:17" customFormat="1" ht="111" hidden="1" thickBot="1" x14ac:dyDescent="0.3">
      <c r="A30" s="162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163"/>
      <c r="Q30" s="57"/>
    </row>
    <row r="31" spans="1:17" customFormat="1" ht="32.25" hidden="1" thickBot="1" x14ac:dyDescent="0.3">
      <c r="A31" s="162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163"/>
      <c r="Q31" s="62"/>
    </row>
    <row r="32" spans="1:17" customFormat="1" ht="63.75" hidden="1" customHeight="1" thickBot="1" x14ac:dyDescent="0.3">
      <c r="A32" s="162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161"/>
      <c r="Q32" s="57"/>
    </row>
    <row r="33" spans="1:17" customFormat="1" ht="63.75" hidden="1" thickBot="1" x14ac:dyDescent="0.3">
      <c r="A33" s="162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163"/>
      <c r="Q33" s="57"/>
    </row>
    <row r="34" spans="1:17" customFormat="1" ht="111" hidden="1" thickBot="1" x14ac:dyDescent="0.3">
      <c r="A34" s="162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163"/>
      <c r="Q34" s="57"/>
    </row>
    <row r="35" spans="1:17" customFormat="1" ht="32.25" hidden="1" thickBot="1" x14ac:dyDescent="0.3">
      <c r="A35" s="162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163"/>
      <c r="Q35" s="62"/>
    </row>
    <row r="36" spans="1:17" customFormat="1" ht="63.75" hidden="1" customHeight="1" thickBot="1" x14ac:dyDescent="0.3">
      <c r="A36" s="162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161"/>
      <c r="Q36" s="57"/>
    </row>
    <row r="37" spans="1:17" customFormat="1" ht="63.75" hidden="1" thickBot="1" x14ac:dyDescent="0.3">
      <c r="A37" s="162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163"/>
      <c r="Q37" s="57"/>
    </row>
    <row r="38" spans="1:17" customFormat="1" ht="111" hidden="1" thickBot="1" x14ac:dyDescent="0.3">
      <c r="A38" s="162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163"/>
      <c r="Q38" s="57"/>
    </row>
    <row r="39" spans="1:17" customFormat="1" ht="32.25" hidden="1" thickBot="1" x14ac:dyDescent="0.3">
      <c r="A39" s="162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163"/>
      <c r="Q39" s="62"/>
    </row>
    <row r="40" spans="1:17" ht="63.75" customHeight="1" thickBot="1" x14ac:dyDescent="0.3">
      <c r="A40" s="162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18" t="s">
        <v>21</v>
      </c>
      <c r="I40" s="18" t="s">
        <v>22</v>
      </c>
      <c r="J40" s="19" t="s">
        <v>23</v>
      </c>
      <c r="K40" s="20">
        <v>100</v>
      </c>
      <c r="L40" s="164">
        <v>100</v>
      </c>
      <c r="M40" s="22">
        <f>IF(L40/K40*100&gt;100,100,L40/K40*100)</f>
        <v>100</v>
      </c>
      <c r="N40" s="23">
        <f>(M40+M41)/2</f>
        <v>100</v>
      </c>
      <c r="O40" s="24">
        <f>(N40+N43)/2</f>
        <v>100</v>
      </c>
      <c r="P40" s="25" t="s">
        <v>24</v>
      </c>
      <c r="Q40" s="26"/>
    </row>
    <row r="41" spans="1:17" ht="63.75" thickBot="1" x14ac:dyDescent="0.3">
      <c r="A41" s="162"/>
      <c r="B41" s="58"/>
      <c r="C41" s="30"/>
      <c r="D41" s="30"/>
      <c r="E41" s="30"/>
      <c r="F41" s="30"/>
      <c r="G41" s="30"/>
      <c r="H41" s="31" t="s">
        <v>21</v>
      </c>
      <c r="I41" s="18" t="s">
        <v>25</v>
      </c>
      <c r="J41" s="32" t="s">
        <v>23</v>
      </c>
      <c r="K41" s="33">
        <v>60</v>
      </c>
      <c r="L41" s="22">
        <v>60</v>
      </c>
      <c r="M41" s="22">
        <f>IF(L41/K41*100&gt;100,100,L41/K41*100)</f>
        <v>100</v>
      </c>
      <c r="N41" s="35"/>
      <c r="O41" s="36"/>
      <c r="P41" s="37"/>
      <c r="Q41" s="26"/>
    </row>
    <row r="42" spans="1:17" ht="110.25" x14ac:dyDescent="0.25">
      <c r="A42" s="162"/>
      <c r="B42" s="58"/>
      <c r="C42" s="30"/>
      <c r="D42" s="30"/>
      <c r="E42" s="30"/>
      <c r="F42" s="30"/>
      <c r="G42" s="30"/>
      <c r="H42" s="31" t="s">
        <v>21</v>
      </c>
      <c r="I42" s="18" t="s">
        <v>26</v>
      </c>
      <c r="J42" s="32" t="s">
        <v>23</v>
      </c>
      <c r="K42" s="33">
        <v>0</v>
      </c>
      <c r="L42" s="33">
        <v>0</v>
      </c>
      <c r="M42" s="22">
        <v>0</v>
      </c>
      <c r="N42" s="38"/>
      <c r="O42" s="36"/>
      <c r="P42" s="37"/>
      <c r="Q42" s="26"/>
    </row>
    <row r="43" spans="1:17" ht="32.25" thickBot="1" x14ac:dyDescent="0.3">
      <c r="A43" s="162"/>
      <c r="B43" s="66"/>
      <c r="C43" s="40"/>
      <c r="D43" s="40"/>
      <c r="E43" s="40"/>
      <c r="F43" s="40"/>
      <c r="G43" s="40"/>
      <c r="H43" s="41" t="s">
        <v>27</v>
      </c>
      <c r="I43" s="42" t="s">
        <v>28</v>
      </c>
      <c r="J43" s="43" t="s">
        <v>29</v>
      </c>
      <c r="K43" s="69">
        <v>2</v>
      </c>
      <c r="L43" s="165">
        <v>2</v>
      </c>
      <c r="M43" s="22">
        <f>IF(L43/K43*100&gt;100,100,L43/K43*100)</f>
        <v>100</v>
      </c>
      <c r="N43" s="45">
        <f>M43</f>
        <v>100</v>
      </c>
      <c r="O43" s="46"/>
      <c r="P43" s="37"/>
      <c r="Q43" s="47"/>
    </row>
    <row r="44" spans="1:17" customFormat="1" ht="63.75" hidden="1" customHeight="1" thickBot="1" x14ac:dyDescent="0.3">
      <c r="A44" s="162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/>
      <c r="L44" s="54"/>
      <c r="M44" s="54" t="e">
        <f>IF(K44/L44*100&gt;100,100,K44/L44*100)</f>
        <v>#DIV/0!</v>
      </c>
      <c r="N44" s="23" t="e">
        <f>(M44+M45+M46)/3</f>
        <v>#DIV/0!</v>
      </c>
      <c r="O44" s="55" t="e">
        <f>(N44+N47)/2</f>
        <v>#DIV/0!</v>
      </c>
      <c r="P44" s="56"/>
      <c r="Q44" s="57"/>
    </row>
    <row r="45" spans="1:17" customFormat="1" ht="63.75" hidden="1" customHeight="1" x14ac:dyDescent="0.25">
      <c r="A45" s="162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/>
      <c r="L45" s="62"/>
      <c r="M45" s="62" t="e">
        <f>IF(L45/K45*100&gt;100,100,L45/K45*100)</f>
        <v>#DIV/0!</v>
      </c>
      <c r="N45" s="63"/>
      <c r="O45" s="64"/>
      <c r="P45" s="56"/>
      <c r="Q45" s="57"/>
    </row>
    <row r="46" spans="1:17" customFormat="1" ht="111" hidden="1" customHeight="1" x14ac:dyDescent="0.25">
      <c r="A46" s="162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/>
      <c r="L46" s="61"/>
      <c r="M46" s="22" t="e">
        <f>IF(L46/K46*100&gt;100,100,L46/K46*100)</f>
        <v>#DIV/0!</v>
      </c>
      <c r="N46" s="65"/>
      <c r="O46" s="64"/>
      <c r="P46" s="56"/>
      <c r="Q46" s="57"/>
    </row>
    <row r="47" spans="1:17" customFormat="1" ht="32.25" hidden="1" customHeight="1" thickBot="1" x14ac:dyDescent="0.3">
      <c r="A47" s="162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69"/>
      <c r="L47" s="70"/>
      <c r="M47" s="71" t="e">
        <f>IF(L47/K47*100&gt;100,100,L47/K47*100)</f>
        <v>#DIV/0!</v>
      </c>
      <c r="N47" s="71" t="e">
        <f>M47</f>
        <v>#DIV/0!</v>
      </c>
      <c r="O47" s="72"/>
      <c r="P47" s="56"/>
      <c r="Q47" s="62"/>
    </row>
    <row r="48" spans="1:17" customFormat="1" ht="63.75" hidden="1" customHeight="1" thickBot="1" x14ac:dyDescent="0.3">
      <c r="A48" s="162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162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0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162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0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162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0"/>
        <v>#DIV/0!</v>
      </c>
      <c r="N51" s="71" t="e">
        <f>M51</f>
        <v>#DIV/0!</v>
      </c>
      <c r="O51" s="72"/>
      <c r="P51" s="56"/>
      <c r="Q51" s="62"/>
    </row>
    <row r="52" spans="1:17" ht="63.75" customHeight="1" thickBot="1" x14ac:dyDescent="0.3">
      <c r="A52" s="162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0"/>
        <v>100</v>
      </c>
      <c r="N52" s="23">
        <f>(M52+M53+M54)/3</f>
        <v>100</v>
      </c>
      <c r="O52" s="24">
        <f>(N52+N55)/2</f>
        <v>100</v>
      </c>
      <c r="P52" s="37"/>
      <c r="Q52" s="26"/>
    </row>
    <row r="53" spans="1:17" ht="63.75" thickBot="1" x14ac:dyDescent="0.3">
      <c r="A53" s="162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89.5</v>
      </c>
      <c r="L53" s="22">
        <v>89.5</v>
      </c>
      <c r="M53" s="22">
        <f t="shared" si="0"/>
        <v>100</v>
      </c>
      <c r="N53" s="35"/>
      <c r="O53" s="36"/>
      <c r="P53" s="37"/>
      <c r="Q53" s="26"/>
    </row>
    <row r="54" spans="1:17" ht="110.25" x14ac:dyDescent="0.25">
      <c r="A54" s="162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0"/>
        <v>100</v>
      </c>
      <c r="N54" s="38"/>
      <c r="O54" s="36"/>
      <c r="P54" s="37"/>
      <c r="Q54" s="26"/>
    </row>
    <row r="55" spans="1:17" ht="32.25" thickBot="1" x14ac:dyDescent="0.3">
      <c r="A55" s="162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343</v>
      </c>
      <c r="L55" s="165">
        <v>343</v>
      </c>
      <c r="M55" s="22">
        <f t="shared" si="0"/>
        <v>100</v>
      </c>
      <c r="N55" s="45">
        <f>M55</f>
        <v>100</v>
      </c>
      <c r="O55" s="46"/>
      <c r="P55" s="37"/>
      <c r="Q55" s="47"/>
    </row>
    <row r="56" spans="1:17" customFormat="1" ht="63.75" customHeight="1" thickBot="1" x14ac:dyDescent="0.3">
      <c r="A56" s="162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>
        <v>100</v>
      </c>
      <c r="L56" s="54">
        <v>100</v>
      </c>
      <c r="M56" s="54">
        <f>IF(K56/L56*100&gt;100,100,K56/L56*100)</f>
        <v>100</v>
      </c>
      <c r="N56" s="23">
        <f>(M56+M57+M58)/2</f>
        <v>100</v>
      </c>
      <c r="O56" s="55">
        <f>(N56+N59)/2</f>
        <v>100</v>
      </c>
      <c r="P56" s="56"/>
      <c r="Q56" s="57"/>
    </row>
    <row r="57" spans="1:17" customFormat="1" ht="63.75" customHeight="1" thickBot="1" x14ac:dyDescent="0.3">
      <c r="A57" s="162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>
        <v>100</v>
      </c>
      <c r="L57" s="62">
        <v>100</v>
      </c>
      <c r="M57" s="62">
        <f>IF(L57/K57*100&gt;100,100,L57/K57*100)</f>
        <v>100</v>
      </c>
      <c r="N57" s="63"/>
      <c r="O57" s="64"/>
      <c r="P57" s="56"/>
      <c r="Q57" s="57"/>
    </row>
    <row r="58" spans="1:17" customFormat="1" ht="111" customHeight="1" x14ac:dyDescent="0.25">
      <c r="A58" s="162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>
        <v>0</v>
      </c>
      <c r="L58" s="61">
        <v>0</v>
      </c>
      <c r="M58" s="62">
        <v>0</v>
      </c>
      <c r="N58" s="65"/>
      <c r="O58" s="64"/>
      <c r="P58" s="56"/>
      <c r="Q58" s="57"/>
    </row>
    <row r="59" spans="1:17" customFormat="1" ht="32.25" customHeight="1" thickBot="1" x14ac:dyDescent="0.3">
      <c r="A59" s="162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>
        <v>1</v>
      </c>
      <c r="L59" s="70">
        <v>1</v>
      </c>
      <c r="M59" s="71">
        <f>IF(L59/K59*100&gt;100,100,L59/K59*100)</f>
        <v>100</v>
      </c>
      <c r="N59" s="71">
        <f>M59</f>
        <v>100</v>
      </c>
      <c r="O59" s="72"/>
      <c r="P59" s="56"/>
      <c r="Q59" s="62"/>
    </row>
    <row r="60" spans="1:17" customFormat="1" ht="63.75" hidden="1" customHeight="1" thickBot="1" x14ac:dyDescent="0.3">
      <c r="A60" s="162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thickBot="1" x14ac:dyDescent="0.3">
      <c r="A61" s="162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162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>IF(L62/K62*100&gt;100,100,L62/K62*100)</f>
        <v>#DIV/0!</v>
      </c>
      <c r="N62" s="65"/>
      <c r="O62" s="64"/>
      <c r="P62" s="56"/>
      <c r="Q62" s="57"/>
    </row>
    <row r="63" spans="1:17" customFormat="1" ht="32.25" hidden="1" customHeight="1" thickBot="1" x14ac:dyDescent="0.3">
      <c r="A63" s="162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>IF(L63/K63*100&gt;100,100,L63/K63*100)</f>
        <v>#DIV/0!</v>
      </c>
      <c r="N63" s="71" t="e">
        <f>M63</f>
        <v>#DIV/0!</v>
      </c>
      <c r="O63" s="72"/>
      <c r="P63" s="56"/>
      <c r="Q63" s="62"/>
    </row>
    <row r="64" spans="1:17" customFormat="1" ht="63.75" hidden="1" customHeight="1" thickBot="1" x14ac:dyDescent="0.3">
      <c r="A64" s="162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78" t="s">
        <v>21</v>
      </c>
      <c r="I64" s="51" t="s">
        <v>22</v>
      </c>
      <c r="J64" s="79" t="s">
        <v>23</v>
      </c>
      <c r="K64" s="80"/>
      <c r="L64" s="81"/>
      <c r="M64" s="81" t="e">
        <f>IF(K64/L64*100&gt;100,100,K64/L64*100)</f>
        <v>#DIV/0!</v>
      </c>
      <c r="N64" s="23" t="e">
        <f>(M64+M65+M66)/3</f>
        <v>#DIV/0!</v>
      </c>
      <c r="O64" s="82" t="e">
        <f>(N64+N67)/2</f>
        <v>#DIV/0!</v>
      </c>
      <c r="P64" s="56"/>
      <c r="Q64" s="83"/>
    </row>
    <row r="65" spans="1:17" customFormat="1" ht="63.75" hidden="1" customHeight="1" thickBot="1" x14ac:dyDescent="0.3">
      <c r="A65" s="162"/>
      <c r="B65" s="58"/>
      <c r="C65" s="30"/>
      <c r="D65" s="30"/>
      <c r="E65" s="30"/>
      <c r="F65" s="30"/>
      <c r="G65" s="30"/>
      <c r="H65" s="84" t="s">
        <v>21</v>
      </c>
      <c r="I65" s="51" t="s">
        <v>25</v>
      </c>
      <c r="J65" s="85" t="s">
        <v>23</v>
      </c>
      <c r="K65" s="86"/>
      <c r="L65" s="87"/>
      <c r="M65" s="87" t="e">
        <f>IF(L65/K65*100&gt;100,100,L65/K65*100)</f>
        <v>#DIV/0!</v>
      </c>
      <c r="N65" s="88"/>
      <c r="O65" s="89"/>
      <c r="P65" s="56"/>
      <c r="Q65" s="83"/>
    </row>
    <row r="66" spans="1:17" customFormat="1" ht="111" hidden="1" customHeight="1" x14ac:dyDescent="0.25">
      <c r="A66" s="162"/>
      <c r="B66" s="58"/>
      <c r="C66" s="30"/>
      <c r="D66" s="30"/>
      <c r="E66" s="30"/>
      <c r="F66" s="30"/>
      <c r="G66" s="30"/>
      <c r="H66" s="84" t="s">
        <v>21</v>
      </c>
      <c r="I66" s="51" t="s">
        <v>26</v>
      </c>
      <c r="J66" s="85" t="s">
        <v>23</v>
      </c>
      <c r="K66" s="86"/>
      <c r="L66" s="86"/>
      <c r="M66" s="87" t="e">
        <f>IF(L66/K66*100&gt;100,100,L66/K66*100)</f>
        <v>#DIV/0!</v>
      </c>
      <c r="N66" s="90"/>
      <c r="O66" s="89"/>
      <c r="P66" s="56"/>
      <c r="Q66" s="83"/>
    </row>
    <row r="67" spans="1:17" customFormat="1" ht="32.25" hidden="1" customHeight="1" thickBot="1" x14ac:dyDescent="0.3">
      <c r="A67" s="162"/>
      <c r="B67" s="66"/>
      <c r="C67" s="40"/>
      <c r="D67" s="40"/>
      <c r="E67" s="40"/>
      <c r="F67" s="40"/>
      <c r="G67" s="40"/>
      <c r="H67" s="92" t="s">
        <v>27</v>
      </c>
      <c r="I67" s="42" t="s">
        <v>28</v>
      </c>
      <c r="J67" s="93" t="s">
        <v>29</v>
      </c>
      <c r="K67" s="69"/>
      <c r="L67" s="70"/>
      <c r="M67" s="94" t="e">
        <f>IF(L67/K67*100&gt;100,100,L67/K67*100)</f>
        <v>#DIV/0!</v>
      </c>
      <c r="N67" s="94" t="e">
        <f>M67</f>
        <v>#DIV/0!</v>
      </c>
      <c r="O67" s="95"/>
      <c r="P67" s="56"/>
      <c r="Q67" s="87"/>
    </row>
    <row r="68" spans="1:17" customFormat="1" ht="63.75" hidden="1" customHeight="1" thickBot="1" x14ac:dyDescent="0.3">
      <c r="A68" s="162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78" t="s">
        <v>21</v>
      </c>
      <c r="I68" s="51" t="s">
        <v>22</v>
      </c>
      <c r="J68" s="79" t="s">
        <v>23</v>
      </c>
      <c r="K68" s="80"/>
      <c r="L68" s="81"/>
      <c r="M68" s="81" t="e">
        <f>IF(K68/L68*100&gt;100,100,K68/L68*100)</f>
        <v>#DIV/0!</v>
      </c>
      <c r="N68" s="23" t="e">
        <f>(M68+M69+M70)/3</f>
        <v>#DIV/0!</v>
      </c>
      <c r="O68" s="82" t="e">
        <f>(N68+N71)/2</f>
        <v>#DIV/0!</v>
      </c>
      <c r="P68" s="56"/>
      <c r="Q68" s="83"/>
    </row>
    <row r="69" spans="1:17" customFormat="1" ht="63.75" hidden="1" customHeight="1" thickBot="1" x14ac:dyDescent="0.3">
      <c r="A69" s="162"/>
      <c r="B69" s="58"/>
      <c r="C69" s="30"/>
      <c r="D69" s="30"/>
      <c r="E69" s="30"/>
      <c r="F69" s="30"/>
      <c r="G69" s="30"/>
      <c r="H69" s="84" t="s">
        <v>21</v>
      </c>
      <c r="I69" s="51" t="s">
        <v>25</v>
      </c>
      <c r="J69" s="85" t="s">
        <v>23</v>
      </c>
      <c r="K69" s="86"/>
      <c r="L69" s="87"/>
      <c r="M69" s="87" t="e">
        <f>IF(L69/K69*100&gt;100,100,L69/K69*100)</f>
        <v>#DIV/0!</v>
      </c>
      <c r="N69" s="88"/>
      <c r="O69" s="89"/>
      <c r="P69" s="56"/>
      <c r="Q69" s="83"/>
    </row>
    <row r="70" spans="1:17" customFormat="1" ht="111" hidden="1" customHeight="1" x14ac:dyDescent="0.25">
      <c r="A70" s="162"/>
      <c r="B70" s="58"/>
      <c r="C70" s="30"/>
      <c r="D70" s="30"/>
      <c r="E70" s="30"/>
      <c r="F70" s="30"/>
      <c r="G70" s="30"/>
      <c r="H70" s="84" t="s">
        <v>21</v>
      </c>
      <c r="I70" s="51" t="s">
        <v>26</v>
      </c>
      <c r="J70" s="85" t="s">
        <v>23</v>
      </c>
      <c r="K70" s="86"/>
      <c r="L70" s="86"/>
      <c r="M70" s="87" t="e">
        <f>IF(L70/K70*100&gt;100,100,L70/K70*100)</f>
        <v>#DIV/0!</v>
      </c>
      <c r="N70" s="90"/>
      <c r="O70" s="89"/>
      <c r="P70" s="56"/>
      <c r="Q70" s="83"/>
    </row>
    <row r="71" spans="1:17" customFormat="1" ht="32.25" hidden="1" customHeight="1" thickBot="1" x14ac:dyDescent="0.3">
      <c r="A71" s="162"/>
      <c r="B71" s="66"/>
      <c r="C71" s="40"/>
      <c r="D71" s="40"/>
      <c r="E71" s="40"/>
      <c r="F71" s="40"/>
      <c r="G71" s="40"/>
      <c r="H71" s="92" t="s">
        <v>27</v>
      </c>
      <c r="I71" s="42" t="s">
        <v>28</v>
      </c>
      <c r="J71" s="93" t="s">
        <v>29</v>
      </c>
      <c r="K71" s="69"/>
      <c r="L71" s="70"/>
      <c r="M71" s="94" t="e">
        <f>IF(L71/K71*100&gt;100,100,L71/K71*100)</f>
        <v>#DIV/0!</v>
      </c>
      <c r="N71" s="94" t="e">
        <f>M71</f>
        <v>#DIV/0!</v>
      </c>
      <c r="O71" s="95"/>
      <c r="P71" s="56"/>
      <c r="Q71" s="87"/>
    </row>
    <row r="72" spans="1:17" customFormat="1" ht="63.75" hidden="1" customHeight="1" thickBot="1" x14ac:dyDescent="0.3">
      <c r="A72" s="162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162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162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>IF(L74/K74*100&gt;100,100,L74/K74*100)</f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162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>IF(L75/K75*100&gt;100,100,L75/K75*100)</f>
        <v>#DIV/0!</v>
      </c>
      <c r="N75" s="94" t="e">
        <f>M75</f>
        <v>#DIV/0!</v>
      </c>
      <c r="O75" s="95"/>
      <c r="P75" s="56"/>
      <c r="Q75" s="87"/>
    </row>
    <row r="76" spans="1:17" customFormat="1" ht="63.75" hidden="1" customHeight="1" thickBot="1" x14ac:dyDescent="0.3">
      <c r="A76" s="162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78" t="s">
        <v>21</v>
      </c>
      <c r="I76" s="51" t="s">
        <v>22</v>
      </c>
      <c r="J76" s="79" t="s">
        <v>23</v>
      </c>
      <c r="K76" s="80"/>
      <c r="L76" s="81"/>
      <c r="M76" s="81" t="e">
        <f>IF(K76/L76*100&gt;100,100,K76/L76*100)</f>
        <v>#DIV/0!</v>
      </c>
      <c r="N76" s="23" t="e">
        <f>(M76+M77+M78)/3</f>
        <v>#DIV/0!</v>
      </c>
      <c r="O76" s="82" t="e">
        <f>(N76+N79)/2</f>
        <v>#DIV/0!</v>
      </c>
      <c r="P76" s="56"/>
      <c r="Q76" s="83"/>
    </row>
    <row r="77" spans="1:17" customFormat="1" ht="63.75" hidden="1" customHeight="1" thickBot="1" x14ac:dyDescent="0.3">
      <c r="A77" s="162"/>
      <c r="B77" s="58"/>
      <c r="C77" s="30"/>
      <c r="D77" s="30"/>
      <c r="E77" s="30"/>
      <c r="F77" s="30"/>
      <c r="G77" s="30"/>
      <c r="H77" s="84" t="s">
        <v>21</v>
      </c>
      <c r="I77" s="51" t="s">
        <v>25</v>
      </c>
      <c r="J77" s="85" t="s">
        <v>23</v>
      </c>
      <c r="K77" s="86"/>
      <c r="L77" s="87"/>
      <c r="M77" s="87" t="e">
        <f>IF(L77/K77*100&gt;100,100,L77/K77*100)</f>
        <v>#DIV/0!</v>
      </c>
      <c r="N77" s="88"/>
      <c r="O77" s="89"/>
      <c r="P77" s="56"/>
      <c r="Q77" s="83"/>
    </row>
    <row r="78" spans="1:17" customFormat="1" ht="111" hidden="1" customHeight="1" x14ac:dyDescent="0.25">
      <c r="A78" s="162"/>
      <c r="B78" s="58"/>
      <c r="C78" s="30"/>
      <c r="D78" s="30"/>
      <c r="E78" s="30"/>
      <c r="F78" s="30"/>
      <c r="G78" s="30"/>
      <c r="H78" s="84" t="s">
        <v>21</v>
      </c>
      <c r="I78" s="51" t="s">
        <v>26</v>
      </c>
      <c r="J78" s="85" t="s">
        <v>23</v>
      </c>
      <c r="K78" s="86"/>
      <c r="L78" s="86"/>
      <c r="M78" s="87" t="e">
        <f>IF(L78/K78*100&gt;100,100,L78/K78*100)</f>
        <v>#DIV/0!</v>
      </c>
      <c r="N78" s="90"/>
      <c r="O78" s="89"/>
      <c r="P78" s="56"/>
      <c r="Q78" s="83"/>
    </row>
    <row r="79" spans="1:17" customFormat="1" ht="32.25" hidden="1" customHeight="1" thickBot="1" x14ac:dyDescent="0.3">
      <c r="A79" s="162"/>
      <c r="B79" s="66"/>
      <c r="C79" s="40"/>
      <c r="D79" s="40"/>
      <c r="E79" s="40"/>
      <c r="F79" s="40"/>
      <c r="G79" s="40"/>
      <c r="H79" s="92" t="s">
        <v>27</v>
      </c>
      <c r="I79" s="42" t="s">
        <v>28</v>
      </c>
      <c r="J79" s="93" t="s">
        <v>29</v>
      </c>
      <c r="K79" s="69"/>
      <c r="L79" s="70"/>
      <c r="M79" s="94" t="e">
        <f>IF(L79/K79*100&gt;100,100,L79/K79*100)</f>
        <v>#DIV/0!</v>
      </c>
      <c r="N79" s="94" t="e">
        <f>M79</f>
        <v>#DIV/0!</v>
      </c>
      <c r="O79" s="95"/>
      <c r="P79" s="56"/>
      <c r="Q79" s="87"/>
    </row>
    <row r="80" spans="1:17" customFormat="1" ht="63.75" hidden="1" customHeight="1" thickBot="1" x14ac:dyDescent="0.3">
      <c r="A80" s="162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78" t="s">
        <v>21</v>
      </c>
      <c r="I80" s="51" t="s">
        <v>22</v>
      </c>
      <c r="J80" s="79" t="s">
        <v>23</v>
      </c>
      <c r="K80" s="80"/>
      <c r="L80" s="81"/>
      <c r="M80" s="81" t="e">
        <f>IF(K80/L80*100&gt;100,100,K80/L80*100)</f>
        <v>#DIV/0!</v>
      </c>
      <c r="N80" s="23" t="e">
        <f>(M80+M81+M82)/3</f>
        <v>#DIV/0!</v>
      </c>
      <c r="O80" s="82" t="e">
        <f>(N80+N83)/2</f>
        <v>#DIV/0!</v>
      </c>
      <c r="P80" s="56"/>
      <c r="Q80" s="83"/>
    </row>
    <row r="81" spans="1:17" customFormat="1" ht="63.75" hidden="1" customHeight="1" thickBot="1" x14ac:dyDescent="0.3">
      <c r="A81" s="162"/>
      <c r="B81" s="58"/>
      <c r="C81" s="30"/>
      <c r="D81" s="30"/>
      <c r="E81" s="30"/>
      <c r="F81" s="30"/>
      <c r="G81" s="30"/>
      <c r="H81" s="84" t="s">
        <v>21</v>
      </c>
      <c r="I81" s="51" t="s">
        <v>25</v>
      </c>
      <c r="J81" s="85" t="s">
        <v>23</v>
      </c>
      <c r="K81" s="86"/>
      <c r="L81" s="87"/>
      <c r="M81" s="87" t="e">
        <f>IF(L81/K81*100&gt;100,100,L81/K81*100)</f>
        <v>#DIV/0!</v>
      </c>
      <c r="N81" s="88"/>
      <c r="O81" s="89"/>
      <c r="P81" s="56"/>
      <c r="Q81" s="83"/>
    </row>
    <row r="82" spans="1:17" customFormat="1" ht="111" hidden="1" customHeight="1" x14ac:dyDescent="0.25">
      <c r="A82" s="162"/>
      <c r="B82" s="58"/>
      <c r="C82" s="30"/>
      <c r="D82" s="30"/>
      <c r="E82" s="30"/>
      <c r="F82" s="30"/>
      <c r="G82" s="30"/>
      <c r="H82" s="84" t="s">
        <v>21</v>
      </c>
      <c r="I82" s="51" t="s">
        <v>26</v>
      </c>
      <c r="J82" s="85" t="s">
        <v>23</v>
      </c>
      <c r="K82" s="86"/>
      <c r="L82" s="86"/>
      <c r="M82" s="87" t="e">
        <f>IF(L82/K82*100&gt;100,100,L82/K82*100)</f>
        <v>#DIV/0!</v>
      </c>
      <c r="N82" s="90"/>
      <c r="O82" s="89"/>
      <c r="P82" s="56"/>
      <c r="Q82" s="83"/>
    </row>
    <row r="83" spans="1:17" customFormat="1" ht="32.25" hidden="1" customHeight="1" thickBot="1" x14ac:dyDescent="0.3">
      <c r="A83" s="162"/>
      <c r="B83" s="66"/>
      <c r="C83" s="40"/>
      <c r="D83" s="40"/>
      <c r="E83" s="40"/>
      <c r="F83" s="40"/>
      <c r="G83" s="40"/>
      <c r="H83" s="92" t="s">
        <v>27</v>
      </c>
      <c r="I83" s="42" t="s">
        <v>28</v>
      </c>
      <c r="J83" s="93" t="s">
        <v>29</v>
      </c>
      <c r="K83" s="69"/>
      <c r="L83" s="70"/>
      <c r="M83" s="94" t="e">
        <f>IF(L83/K83*100&gt;100,100,L83/K83*100)</f>
        <v>#DIV/0!</v>
      </c>
      <c r="N83" s="94" t="e">
        <f>M83</f>
        <v>#DIV/0!</v>
      </c>
      <c r="O83" s="95"/>
      <c r="P83" s="56"/>
      <c r="Q83" s="87"/>
    </row>
    <row r="84" spans="1:17" customFormat="1" ht="63.75" hidden="1" customHeight="1" thickBot="1" x14ac:dyDescent="0.3">
      <c r="A84" s="162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162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162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162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162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162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162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162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162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162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 t="shared" ref="M93:M99" si="1"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162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 t="shared" si="1"/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162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 t="shared" si="1"/>
        <v>#DIV/0!</v>
      </c>
      <c r="N95" s="94" t="e">
        <f>M95</f>
        <v>#DIV/0!</v>
      </c>
      <c r="O95" s="95"/>
      <c r="P95" s="56"/>
      <c r="Q95" s="87"/>
    </row>
    <row r="96" spans="1:17" ht="63.75" customHeight="1" thickBot="1" x14ac:dyDescent="0.3">
      <c r="A96" s="162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18" t="s">
        <v>21</v>
      </c>
      <c r="I96" s="18" t="s">
        <v>22</v>
      </c>
      <c r="J96" s="19" t="s">
        <v>23</v>
      </c>
      <c r="K96" s="20">
        <v>100</v>
      </c>
      <c r="L96" s="164">
        <v>100</v>
      </c>
      <c r="M96" s="22">
        <f t="shared" si="1"/>
        <v>100</v>
      </c>
      <c r="N96" s="23">
        <f>(M96+M97+M98)/3</f>
        <v>100</v>
      </c>
      <c r="O96" s="24">
        <f>(N96+N99)/2</f>
        <v>100</v>
      </c>
      <c r="P96" s="37"/>
      <c r="Q96" s="26"/>
    </row>
    <row r="97" spans="1:17" ht="63.75" thickBot="1" x14ac:dyDescent="0.3">
      <c r="A97" s="162"/>
      <c r="B97" s="58"/>
      <c r="C97" s="30"/>
      <c r="D97" s="30"/>
      <c r="E97" s="30"/>
      <c r="F97" s="30"/>
      <c r="G97" s="30"/>
      <c r="H97" s="31" t="s">
        <v>21</v>
      </c>
      <c r="I97" s="18" t="s">
        <v>25</v>
      </c>
      <c r="J97" s="32" t="s">
        <v>23</v>
      </c>
      <c r="K97" s="33">
        <v>93.5</v>
      </c>
      <c r="L97" s="22">
        <v>93.5</v>
      </c>
      <c r="M97" s="22">
        <f t="shared" si="1"/>
        <v>100</v>
      </c>
      <c r="N97" s="98"/>
      <c r="O97" s="99"/>
      <c r="P97" s="37"/>
      <c r="Q97" s="26"/>
    </row>
    <row r="98" spans="1:17" ht="78.75" x14ac:dyDescent="0.25">
      <c r="A98" s="162"/>
      <c r="B98" s="58"/>
      <c r="C98" s="30"/>
      <c r="D98" s="30"/>
      <c r="E98" s="30"/>
      <c r="F98" s="30"/>
      <c r="G98" s="30"/>
      <c r="H98" s="31" t="s">
        <v>21</v>
      </c>
      <c r="I98" s="18" t="s">
        <v>54</v>
      </c>
      <c r="J98" s="32" t="s">
        <v>23</v>
      </c>
      <c r="K98" s="33">
        <v>100</v>
      </c>
      <c r="L98" s="33">
        <v>100</v>
      </c>
      <c r="M98" s="22">
        <f t="shared" si="1"/>
        <v>100</v>
      </c>
      <c r="N98" s="100"/>
      <c r="O98" s="99"/>
      <c r="P98" s="37"/>
      <c r="Q98" s="26"/>
    </row>
    <row r="99" spans="1:17" ht="32.25" thickBot="1" x14ac:dyDescent="0.3">
      <c r="A99" s="162"/>
      <c r="B99" s="66"/>
      <c r="C99" s="40"/>
      <c r="D99" s="40"/>
      <c r="E99" s="40"/>
      <c r="F99" s="40"/>
      <c r="G99" s="40"/>
      <c r="H99" s="41" t="s">
        <v>27</v>
      </c>
      <c r="I99" s="42" t="s">
        <v>28</v>
      </c>
      <c r="J99" s="43" t="s">
        <v>29</v>
      </c>
      <c r="K99" s="69">
        <v>127</v>
      </c>
      <c r="L99" s="70">
        <v>127</v>
      </c>
      <c r="M99" s="22">
        <f t="shared" si="1"/>
        <v>100</v>
      </c>
      <c r="N99" s="45">
        <f>M99</f>
        <v>100</v>
      </c>
      <c r="O99" s="101"/>
      <c r="P99" s="37"/>
      <c r="Q99" s="47"/>
    </row>
    <row r="100" spans="1:17" customFormat="1" ht="63.75" hidden="1" customHeight="1" thickBot="1" x14ac:dyDescent="0.3">
      <c r="A100" s="162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162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 t="shared" ref="M101:M107" si="2">IF(L101/K101*100&gt;100,100,L101/K101*100)</f>
        <v>#DIV/0!</v>
      </c>
      <c r="N101" s="88"/>
      <c r="O101" s="89"/>
      <c r="P101" s="56"/>
      <c r="Q101" s="83"/>
    </row>
    <row r="102" spans="1:17" customFormat="1" ht="111" hidden="1" customHeight="1" x14ac:dyDescent="0.25">
      <c r="A102" s="162"/>
      <c r="B102" s="58"/>
      <c r="C102" s="30"/>
      <c r="D102" s="30"/>
      <c r="E102" s="30"/>
      <c r="F102" s="30"/>
      <c r="G102" s="30"/>
      <c r="H102" s="84" t="s">
        <v>21</v>
      </c>
      <c r="I102" s="51" t="s">
        <v>26</v>
      </c>
      <c r="J102" s="85" t="s">
        <v>23</v>
      </c>
      <c r="K102" s="86"/>
      <c r="L102" s="86"/>
      <c r="M102" s="87" t="e">
        <f t="shared" si="2"/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162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70"/>
      <c r="M103" s="94" t="e">
        <f t="shared" si="2"/>
        <v>#DIV/0!</v>
      </c>
      <c r="N103" s="94" t="e">
        <f>M103</f>
        <v>#DIV/0!</v>
      </c>
      <c r="O103" s="95"/>
      <c r="P103" s="56"/>
      <c r="Q103" s="87"/>
    </row>
    <row r="104" spans="1:17" ht="63.75" customHeight="1" thickBot="1" x14ac:dyDescent="0.3">
      <c r="A104" s="162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18" t="s">
        <v>21</v>
      </c>
      <c r="I104" s="18" t="s">
        <v>22</v>
      </c>
      <c r="J104" s="19" t="s">
        <v>23</v>
      </c>
      <c r="K104" s="20">
        <v>100</v>
      </c>
      <c r="L104" s="164">
        <v>100</v>
      </c>
      <c r="M104" s="22">
        <f t="shared" si="2"/>
        <v>100</v>
      </c>
      <c r="N104" s="23">
        <f>(M104+M105+M106)/3</f>
        <v>100</v>
      </c>
      <c r="O104" s="24">
        <f>(N104+N107)/2</f>
        <v>100</v>
      </c>
      <c r="P104" s="37"/>
      <c r="Q104" s="26"/>
    </row>
    <row r="105" spans="1:17" ht="63.75" thickBot="1" x14ac:dyDescent="0.3">
      <c r="A105" s="162"/>
      <c r="B105" s="58"/>
      <c r="C105" s="30"/>
      <c r="D105" s="30"/>
      <c r="E105" s="30"/>
      <c r="F105" s="30"/>
      <c r="G105" s="30"/>
      <c r="H105" s="31" t="s">
        <v>21</v>
      </c>
      <c r="I105" s="18" t="s">
        <v>25</v>
      </c>
      <c r="J105" s="32" t="s">
        <v>23</v>
      </c>
      <c r="K105" s="33">
        <v>100</v>
      </c>
      <c r="L105" s="22">
        <v>100</v>
      </c>
      <c r="M105" s="22">
        <f t="shared" si="2"/>
        <v>100</v>
      </c>
      <c r="N105" s="98"/>
      <c r="O105" s="99"/>
      <c r="P105" s="37"/>
      <c r="Q105" s="26"/>
    </row>
    <row r="106" spans="1:17" ht="78.75" x14ac:dyDescent="0.25">
      <c r="A106" s="162"/>
      <c r="B106" s="58"/>
      <c r="C106" s="30"/>
      <c r="D106" s="30"/>
      <c r="E106" s="30"/>
      <c r="F106" s="30"/>
      <c r="G106" s="30"/>
      <c r="H106" s="31" t="s">
        <v>21</v>
      </c>
      <c r="I106" s="18" t="s">
        <v>54</v>
      </c>
      <c r="J106" s="32" t="s">
        <v>23</v>
      </c>
      <c r="K106" s="33">
        <v>100</v>
      </c>
      <c r="L106" s="33">
        <v>100</v>
      </c>
      <c r="M106" s="22">
        <f t="shared" si="2"/>
        <v>100</v>
      </c>
      <c r="N106" s="100"/>
      <c r="O106" s="99"/>
      <c r="P106" s="37"/>
      <c r="Q106" s="26"/>
    </row>
    <row r="107" spans="1:17" ht="32.25" thickBot="1" x14ac:dyDescent="0.3">
      <c r="A107" s="162"/>
      <c r="B107" s="66"/>
      <c r="C107" s="40"/>
      <c r="D107" s="40"/>
      <c r="E107" s="40"/>
      <c r="F107" s="40"/>
      <c r="G107" s="40"/>
      <c r="H107" s="41" t="s">
        <v>27</v>
      </c>
      <c r="I107" s="42" t="s">
        <v>28</v>
      </c>
      <c r="J107" s="43" t="s">
        <v>29</v>
      </c>
      <c r="K107" s="69">
        <v>2</v>
      </c>
      <c r="L107" s="70">
        <v>2</v>
      </c>
      <c r="M107" s="22">
        <f t="shared" si="2"/>
        <v>100</v>
      </c>
      <c r="N107" s="45">
        <f>M107</f>
        <v>100</v>
      </c>
      <c r="O107" s="101"/>
      <c r="P107" s="37"/>
      <c r="Q107" s="47"/>
    </row>
    <row r="108" spans="1:17" customFormat="1" ht="63.75" hidden="1" customHeight="1" thickBot="1" x14ac:dyDescent="0.3">
      <c r="A108" s="162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78" t="s">
        <v>21</v>
      </c>
      <c r="I108" s="51" t="s">
        <v>22</v>
      </c>
      <c r="J108" s="79" t="s">
        <v>23</v>
      </c>
      <c r="K108" s="80"/>
      <c r="L108" s="81"/>
      <c r="M108" s="81" t="e">
        <f>IF(K108/L108*100&gt;100,100,K108/L108*100)</f>
        <v>#DIV/0!</v>
      </c>
      <c r="N108" s="23" t="e">
        <f>(M108+M109+M110)/3</f>
        <v>#DIV/0!</v>
      </c>
      <c r="O108" s="82" t="e">
        <f>(N108+N111)/2</f>
        <v>#DIV/0!</v>
      </c>
      <c r="P108" s="56"/>
      <c r="Q108" s="83"/>
    </row>
    <row r="109" spans="1:17" customFormat="1" ht="63.75" hidden="1" customHeight="1" thickBot="1" x14ac:dyDescent="0.3">
      <c r="A109" s="162"/>
      <c r="B109" s="58"/>
      <c r="C109" s="30"/>
      <c r="D109" s="30"/>
      <c r="E109" s="30"/>
      <c r="F109" s="30"/>
      <c r="G109" s="30"/>
      <c r="H109" s="84" t="s">
        <v>21</v>
      </c>
      <c r="I109" s="51" t="s">
        <v>25</v>
      </c>
      <c r="J109" s="85" t="s">
        <v>23</v>
      </c>
      <c r="K109" s="86"/>
      <c r="L109" s="87"/>
      <c r="M109" s="87" t="e">
        <f>IF(L109/K109*100&gt;100,100,L109/K109*100)</f>
        <v>#DIV/0!</v>
      </c>
      <c r="N109" s="88"/>
      <c r="O109" s="89"/>
      <c r="P109" s="56"/>
      <c r="Q109" s="83"/>
    </row>
    <row r="110" spans="1:17" customFormat="1" ht="111" hidden="1" customHeight="1" x14ac:dyDescent="0.25">
      <c r="A110" s="162"/>
      <c r="B110" s="58"/>
      <c r="C110" s="30"/>
      <c r="D110" s="30"/>
      <c r="E110" s="30"/>
      <c r="F110" s="30"/>
      <c r="G110" s="30"/>
      <c r="H110" s="84" t="s">
        <v>21</v>
      </c>
      <c r="I110" s="51" t="s">
        <v>26</v>
      </c>
      <c r="J110" s="85" t="s">
        <v>23</v>
      </c>
      <c r="K110" s="86"/>
      <c r="L110" s="86"/>
      <c r="M110" s="87" t="e">
        <f>IF(L110/K110*100&gt;100,100,L110/K110*100)</f>
        <v>#DIV/0!</v>
      </c>
      <c r="N110" s="90"/>
      <c r="O110" s="89"/>
      <c r="P110" s="56"/>
      <c r="Q110" s="83"/>
    </row>
    <row r="111" spans="1:17" customFormat="1" ht="32.25" hidden="1" customHeight="1" thickBot="1" x14ac:dyDescent="0.3">
      <c r="A111" s="162"/>
      <c r="B111" s="66"/>
      <c r="C111" s="40"/>
      <c r="D111" s="40"/>
      <c r="E111" s="40"/>
      <c r="F111" s="40"/>
      <c r="G111" s="40"/>
      <c r="H111" s="92" t="s">
        <v>27</v>
      </c>
      <c r="I111" s="42" t="s">
        <v>28</v>
      </c>
      <c r="J111" s="93" t="s">
        <v>29</v>
      </c>
      <c r="K111" s="69"/>
      <c r="L111" s="70"/>
      <c r="M111" s="94" t="e">
        <f>IF(L111/K111*100&gt;100,100,L111/K111*100)</f>
        <v>#DIV/0!</v>
      </c>
      <c r="N111" s="94" t="e">
        <f>M111</f>
        <v>#DIV/0!</v>
      </c>
      <c r="O111" s="95"/>
      <c r="P111" s="56"/>
      <c r="Q111" s="87"/>
    </row>
    <row r="112" spans="1:17" customFormat="1" ht="63.75" hidden="1" customHeight="1" thickBot="1" x14ac:dyDescent="0.3">
      <c r="A112" s="162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162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162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>IF(L114/K114*100&gt;100,100,L114/K114*100)</f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162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>IF(L115/K115*100&gt;100,100,L115/K115*100)</f>
        <v>#DIV/0!</v>
      </c>
      <c r="N115" s="94" t="e">
        <f>M115</f>
        <v>#DIV/0!</v>
      </c>
      <c r="O115" s="95"/>
      <c r="P115" s="56"/>
      <c r="Q115" s="87"/>
    </row>
    <row r="116" spans="1:17" ht="63.75" customHeight="1" thickBot="1" x14ac:dyDescent="0.3">
      <c r="A116" s="162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18" t="s">
        <v>21</v>
      </c>
      <c r="I116" s="18" t="s">
        <v>22</v>
      </c>
      <c r="J116" s="19" t="s">
        <v>23</v>
      </c>
      <c r="K116" s="20">
        <v>100</v>
      </c>
      <c r="L116" s="164">
        <v>100</v>
      </c>
      <c r="M116" s="22">
        <f t="shared" ref="M116:M123" si="3">IF(L116/K116*100&gt;100,100,L116/K116*100)</f>
        <v>100</v>
      </c>
      <c r="N116" s="23">
        <f>(M116+M117+M118)/3</f>
        <v>100</v>
      </c>
      <c r="O116" s="24">
        <f>(N116+N119)/2</f>
        <v>100</v>
      </c>
      <c r="P116" s="37"/>
      <c r="Q116" s="26"/>
    </row>
    <row r="117" spans="1:17" ht="63.75" thickBot="1" x14ac:dyDescent="0.3">
      <c r="A117" s="162"/>
      <c r="B117" s="58"/>
      <c r="C117" s="30"/>
      <c r="D117" s="30"/>
      <c r="E117" s="30"/>
      <c r="F117" s="30"/>
      <c r="G117" s="30"/>
      <c r="H117" s="31" t="s">
        <v>21</v>
      </c>
      <c r="I117" s="18" t="s">
        <v>25</v>
      </c>
      <c r="J117" s="32" t="s">
        <v>23</v>
      </c>
      <c r="K117" s="33">
        <v>94.6</v>
      </c>
      <c r="L117" s="22">
        <v>94.6</v>
      </c>
      <c r="M117" s="22">
        <f t="shared" si="3"/>
        <v>100</v>
      </c>
      <c r="N117" s="98"/>
      <c r="O117" s="99"/>
      <c r="P117" s="37"/>
      <c r="Q117" s="26"/>
    </row>
    <row r="118" spans="1:17" ht="78.75" x14ac:dyDescent="0.25">
      <c r="A118" s="162"/>
      <c r="B118" s="58"/>
      <c r="C118" s="30"/>
      <c r="D118" s="30"/>
      <c r="E118" s="30"/>
      <c r="F118" s="30"/>
      <c r="G118" s="30"/>
      <c r="H118" s="31" t="s">
        <v>21</v>
      </c>
      <c r="I118" s="18" t="s">
        <v>54</v>
      </c>
      <c r="J118" s="32" t="s">
        <v>23</v>
      </c>
      <c r="K118" s="33">
        <v>100</v>
      </c>
      <c r="L118" s="33">
        <v>100</v>
      </c>
      <c r="M118" s="22">
        <f t="shared" si="3"/>
        <v>100</v>
      </c>
      <c r="N118" s="100"/>
      <c r="O118" s="99"/>
      <c r="P118" s="37"/>
      <c r="Q118" s="26"/>
    </row>
    <row r="119" spans="1:17" ht="32.25" thickBot="1" x14ac:dyDescent="0.3">
      <c r="A119" s="162"/>
      <c r="B119" s="66"/>
      <c r="C119" s="40"/>
      <c r="D119" s="40"/>
      <c r="E119" s="40"/>
      <c r="F119" s="40"/>
      <c r="G119" s="40"/>
      <c r="H119" s="41" t="s">
        <v>27</v>
      </c>
      <c r="I119" s="42" t="s">
        <v>28</v>
      </c>
      <c r="J119" s="43" t="s">
        <v>29</v>
      </c>
      <c r="K119" s="69">
        <v>338</v>
      </c>
      <c r="L119" s="70">
        <v>341</v>
      </c>
      <c r="M119" s="22">
        <f t="shared" si="3"/>
        <v>100</v>
      </c>
      <c r="N119" s="45">
        <f>M119</f>
        <v>100</v>
      </c>
      <c r="O119" s="101"/>
      <c r="P119" s="37"/>
      <c r="Q119" s="47"/>
    </row>
    <row r="120" spans="1:17" ht="63.75" hidden="1" customHeight="1" thickBot="1" x14ac:dyDescent="0.3">
      <c r="A120" s="162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18" t="s">
        <v>21</v>
      </c>
      <c r="I120" s="18" t="s">
        <v>22</v>
      </c>
      <c r="J120" s="19" t="s">
        <v>23</v>
      </c>
      <c r="K120" s="102"/>
      <c r="L120" s="103"/>
      <c r="M120" s="47" t="e">
        <f t="shared" si="3"/>
        <v>#DIV/0!</v>
      </c>
      <c r="N120" s="104" t="e">
        <f>(M120+M121+M122)/3</f>
        <v>#DIV/0!</v>
      </c>
      <c r="O120" s="105" t="e">
        <f>(N120+N123)/2</f>
        <v>#DIV/0!</v>
      </c>
      <c r="P120" s="37"/>
      <c r="Q120" s="26"/>
    </row>
    <row r="121" spans="1:17" ht="63.75" hidden="1" thickBot="1" x14ac:dyDescent="0.3">
      <c r="A121" s="162"/>
      <c r="B121" s="58"/>
      <c r="C121" s="30"/>
      <c r="D121" s="30"/>
      <c r="E121" s="30"/>
      <c r="F121" s="30"/>
      <c r="G121" s="30"/>
      <c r="H121" s="31" t="s">
        <v>21</v>
      </c>
      <c r="I121" s="18" t="s">
        <v>25</v>
      </c>
      <c r="J121" s="32" t="s">
        <v>23</v>
      </c>
      <c r="K121" s="106"/>
      <c r="L121" s="47"/>
      <c r="M121" s="47" t="e">
        <f t="shared" si="3"/>
        <v>#DIV/0!</v>
      </c>
      <c r="N121" s="107"/>
      <c r="O121" s="108"/>
      <c r="P121" s="37"/>
      <c r="Q121" s="26"/>
    </row>
    <row r="122" spans="1:17" ht="79.5" hidden="1" thickBot="1" x14ac:dyDescent="0.3">
      <c r="A122" s="162"/>
      <c r="B122" s="58"/>
      <c r="C122" s="30"/>
      <c r="D122" s="30"/>
      <c r="E122" s="30"/>
      <c r="F122" s="30"/>
      <c r="G122" s="30"/>
      <c r="H122" s="31" t="s">
        <v>21</v>
      </c>
      <c r="I122" s="18" t="s">
        <v>54</v>
      </c>
      <c r="J122" s="32" t="s">
        <v>23</v>
      </c>
      <c r="K122" s="106"/>
      <c r="L122" s="106"/>
      <c r="M122" s="47" t="e">
        <f t="shared" si="3"/>
        <v>#DIV/0!</v>
      </c>
      <c r="N122" s="109"/>
      <c r="O122" s="108"/>
      <c r="P122" s="37"/>
      <c r="Q122" s="26"/>
    </row>
    <row r="123" spans="1:17" ht="32.25" hidden="1" thickBot="1" x14ac:dyDescent="0.3">
      <c r="A123" s="162"/>
      <c r="B123" s="66"/>
      <c r="C123" s="40"/>
      <c r="D123" s="40"/>
      <c r="E123" s="40"/>
      <c r="F123" s="40"/>
      <c r="G123" s="40"/>
      <c r="H123" s="41" t="s">
        <v>27</v>
      </c>
      <c r="I123" s="42" t="s">
        <v>28</v>
      </c>
      <c r="J123" s="43" t="s">
        <v>29</v>
      </c>
      <c r="K123" s="110"/>
      <c r="L123" s="111"/>
      <c r="M123" s="47" t="e">
        <f t="shared" si="3"/>
        <v>#DIV/0!</v>
      </c>
      <c r="N123" s="112" t="e">
        <f>M123</f>
        <v>#DIV/0!</v>
      </c>
      <c r="O123" s="113"/>
      <c r="P123" s="37"/>
      <c r="Q123" s="47"/>
    </row>
    <row r="124" spans="1:17" customFormat="1" ht="63.75" hidden="1" customHeight="1" thickBot="1" x14ac:dyDescent="0.3">
      <c r="A124" s="162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162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162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162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hidden="1" customHeight="1" thickBot="1" x14ac:dyDescent="0.3">
      <c r="A128" s="162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162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162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162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162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162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162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162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162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162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162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162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hidden="1" customHeight="1" thickBot="1" x14ac:dyDescent="0.3">
      <c r="A140" s="162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/>
      <c r="L140" s="81"/>
      <c r="M140" s="81" t="e">
        <f>IF(K140/L140*100&gt;100,100,K140/L140*100)</f>
        <v>#DIV/0!</v>
      </c>
      <c r="N140" s="23" t="e">
        <f>(M140+M141+M142)/3</f>
        <v>#DIV/0!</v>
      </c>
      <c r="O140" s="82" t="e">
        <f>(N140+N143)/2</f>
        <v>#DIV/0!</v>
      </c>
      <c r="P140" s="56"/>
      <c r="Q140" s="83"/>
    </row>
    <row r="141" spans="1:17" customFormat="1" ht="63.75" hidden="1" customHeight="1" thickBot="1" x14ac:dyDescent="0.3">
      <c r="A141" s="162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/>
      <c r="L141" s="87"/>
      <c r="M141" s="87" t="e">
        <f>IF(L141/K141*100&gt;100,100,L141/K141*100)</f>
        <v>#DIV/0!</v>
      </c>
      <c r="N141" s="88"/>
      <c r="O141" s="89"/>
      <c r="P141" s="56"/>
      <c r="Q141" s="83"/>
    </row>
    <row r="142" spans="1:17" customFormat="1" ht="111" hidden="1" customHeight="1" x14ac:dyDescent="0.25">
      <c r="A142" s="162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/>
      <c r="L142" s="86"/>
      <c r="M142" s="87" t="e">
        <f>IF(L142/K142*100&gt;100,100,L142/K142*100)</f>
        <v>#DIV/0!</v>
      </c>
      <c r="N142" s="90"/>
      <c r="O142" s="89"/>
      <c r="P142" s="56"/>
      <c r="Q142" s="83"/>
    </row>
    <row r="143" spans="1:17" customFormat="1" ht="32.25" hidden="1" customHeight="1" thickBot="1" x14ac:dyDescent="0.3">
      <c r="A143" s="162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/>
      <c r="L143" s="70"/>
      <c r="M143" s="94" t="e">
        <f>IF(L143/K143*100&gt;100,100,L143/K143*100)</f>
        <v>#DIV/0!</v>
      </c>
      <c r="N143" s="94" t="e">
        <f>M143</f>
        <v>#DIV/0!</v>
      </c>
      <c r="O143" s="95"/>
      <c r="P143" s="56"/>
      <c r="Q143" s="87"/>
    </row>
    <row r="144" spans="1:17" customFormat="1" ht="63.75" hidden="1" customHeight="1" thickBot="1" x14ac:dyDescent="0.3">
      <c r="A144" s="162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162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162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162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162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162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162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162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162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162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162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162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customFormat="1" ht="63.75" hidden="1" customHeight="1" thickBot="1" x14ac:dyDescent="0.3">
      <c r="A156" s="162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78" t="s">
        <v>21</v>
      </c>
      <c r="I156" s="51" t="s">
        <v>22</v>
      </c>
      <c r="J156" s="79" t="s">
        <v>23</v>
      </c>
      <c r="K156" s="80"/>
      <c r="L156" s="81"/>
      <c r="M156" s="81" t="e">
        <f>IF(K156/L156*100&gt;100,100,K156/L156*100)</f>
        <v>#DIV/0!</v>
      </c>
      <c r="N156" s="23" t="e">
        <f>(M156+M157+M158)/3</f>
        <v>#DIV/0!</v>
      </c>
      <c r="O156" s="82" t="e">
        <f>(N156+N159)/2</f>
        <v>#DIV/0!</v>
      </c>
      <c r="P156" s="56"/>
      <c r="Q156" s="83"/>
    </row>
    <row r="157" spans="1:17" customFormat="1" ht="63.75" hidden="1" customHeight="1" thickBot="1" x14ac:dyDescent="0.3">
      <c r="A157" s="162"/>
      <c r="B157" s="58"/>
      <c r="C157" s="30"/>
      <c r="D157" s="30"/>
      <c r="E157" s="30"/>
      <c r="F157" s="30"/>
      <c r="G157" s="30"/>
      <c r="H157" s="84" t="s">
        <v>21</v>
      </c>
      <c r="I157" s="51" t="s">
        <v>25</v>
      </c>
      <c r="J157" s="85" t="s">
        <v>23</v>
      </c>
      <c r="K157" s="86"/>
      <c r="L157" s="87"/>
      <c r="M157" s="87" t="e">
        <f>IF(L157/K157*100&gt;100,100,L157/K157*100)</f>
        <v>#DIV/0!</v>
      </c>
      <c r="N157" s="88"/>
      <c r="O157" s="89"/>
      <c r="P157" s="56"/>
      <c r="Q157" s="83"/>
    </row>
    <row r="158" spans="1:17" customFormat="1" ht="63.75" hidden="1" customHeight="1" x14ac:dyDescent="0.25">
      <c r="A158" s="162"/>
      <c r="B158" s="58"/>
      <c r="C158" s="30"/>
      <c r="D158" s="30"/>
      <c r="E158" s="30"/>
      <c r="F158" s="30"/>
      <c r="G158" s="30"/>
      <c r="H158" s="84" t="s">
        <v>21</v>
      </c>
      <c r="I158" s="51" t="s">
        <v>97</v>
      </c>
      <c r="J158" s="85" t="s">
        <v>23</v>
      </c>
      <c r="K158" s="86"/>
      <c r="L158" s="86"/>
      <c r="M158" s="87" t="e">
        <f>IF(L158/K158*100&gt;100,100,L158/K158*100)</f>
        <v>#DIV/0!</v>
      </c>
      <c r="N158" s="90"/>
      <c r="O158" s="89"/>
      <c r="P158" s="56"/>
      <c r="Q158" s="83"/>
    </row>
    <row r="159" spans="1:17" customFormat="1" ht="32.25" hidden="1" customHeight="1" thickBot="1" x14ac:dyDescent="0.3">
      <c r="A159" s="162"/>
      <c r="B159" s="66"/>
      <c r="C159" s="40"/>
      <c r="D159" s="40"/>
      <c r="E159" s="40"/>
      <c r="F159" s="40"/>
      <c r="G159" s="40"/>
      <c r="H159" s="92" t="s">
        <v>27</v>
      </c>
      <c r="I159" s="42" t="s">
        <v>28</v>
      </c>
      <c r="J159" s="93" t="s">
        <v>29</v>
      </c>
      <c r="K159" s="69"/>
      <c r="L159" s="70"/>
      <c r="M159" s="94" t="e">
        <f>IF(L159/K159*100&gt;100,100,L159/K159*100)</f>
        <v>#DIV/0!</v>
      </c>
      <c r="N159" s="94" t="e">
        <f>M159</f>
        <v>#DIV/0!</v>
      </c>
      <c r="O159" s="95"/>
      <c r="P159" s="56"/>
      <c r="Q159" s="87"/>
    </row>
    <row r="160" spans="1:17" ht="63.75" customHeight="1" thickBot="1" x14ac:dyDescent="0.3">
      <c r="A160" s="162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18" t="s">
        <v>21</v>
      </c>
      <c r="I160" s="18" t="s">
        <v>22</v>
      </c>
      <c r="J160" s="19" t="s">
        <v>23</v>
      </c>
      <c r="K160" s="20">
        <v>100</v>
      </c>
      <c r="L160" s="164">
        <v>100</v>
      </c>
      <c r="M160" s="22">
        <f t="shared" ref="M160:M167" si="4">IF(L160/K160*100&gt;100,100,L160/K160*100)</f>
        <v>100</v>
      </c>
      <c r="N160" s="23">
        <f>(M160+M161+M162)/3</f>
        <v>100</v>
      </c>
      <c r="O160" s="24">
        <f>(N160+N163)/2</f>
        <v>96.05263157894737</v>
      </c>
      <c r="P160" s="37"/>
      <c r="Q160" s="26"/>
    </row>
    <row r="161" spans="1:17" ht="63.75" thickBot="1" x14ac:dyDescent="0.3">
      <c r="A161" s="162"/>
      <c r="B161" s="58"/>
      <c r="C161" s="30"/>
      <c r="D161" s="30"/>
      <c r="E161" s="30"/>
      <c r="F161" s="30"/>
      <c r="G161" s="30"/>
      <c r="H161" s="31" t="s">
        <v>21</v>
      </c>
      <c r="I161" s="18" t="s">
        <v>25</v>
      </c>
      <c r="J161" s="32" t="s">
        <v>23</v>
      </c>
      <c r="K161" s="33">
        <v>100</v>
      </c>
      <c r="L161" s="22">
        <v>100</v>
      </c>
      <c r="M161" s="22">
        <f t="shared" si="4"/>
        <v>100</v>
      </c>
      <c r="N161" s="98"/>
      <c r="O161" s="99"/>
      <c r="P161" s="37"/>
      <c r="Q161" s="26"/>
    </row>
    <row r="162" spans="1:17" ht="63" x14ac:dyDescent="0.25">
      <c r="A162" s="162"/>
      <c r="B162" s="58"/>
      <c r="C162" s="30"/>
      <c r="D162" s="30"/>
      <c r="E162" s="30"/>
      <c r="F162" s="30"/>
      <c r="G162" s="30"/>
      <c r="H162" s="31" t="s">
        <v>21</v>
      </c>
      <c r="I162" s="18" t="s">
        <v>97</v>
      </c>
      <c r="J162" s="32" t="s">
        <v>23</v>
      </c>
      <c r="K162" s="33">
        <v>100</v>
      </c>
      <c r="L162" s="33">
        <v>100</v>
      </c>
      <c r="M162" s="22">
        <f t="shared" si="4"/>
        <v>100</v>
      </c>
      <c r="N162" s="100"/>
      <c r="O162" s="99"/>
      <c r="P162" s="37"/>
      <c r="Q162" s="26"/>
    </row>
    <row r="163" spans="1:17" ht="32.25" thickBot="1" x14ac:dyDescent="0.3">
      <c r="A163" s="162"/>
      <c r="B163" s="66"/>
      <c r="C163" s="40"/>
      <c r="D163" s="40"/>
      <c r="E163" s="40"/>
      <c r="F163" s="40"/>
      <c r="G163" s="40"/>
      <c r="H163" s="41" t="s">
        <v>27</v>
      </c>
      <c r="I163" s="42" t="s">
        <v>28</v>
      </c>
      <c r="J163" s="43" t="s">
        <v>29</v>
      </c>
      <c r="K163" s="69">
        <v>38</v>
      </c>
      <c r="L163" s="70">
        <v>35</v>
      </c>
      <c r="M163" s="22">
        <f t="shared" si="4"/>
        <v>92.10526315789474</v>
      </c>
      <c r="N163" s="45">
        <f>M163</f>
        <v>92.10526315789474</v>
      </c>
      <c r="O163" s="101"/>
      <c r="P163" s="37"/>
      <c r="Q163" s="47"/>
    </row>
    <row r="164" spans="1:17" ht="63.75" customHeight="1" thickBot="1" x14ac:dyDescent="0.3">
      <c r="A164" s="162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18" t="s">
        <v>21</v>
      </c>
      <c r="I164" s="18" t="s">
        <v>22</v>
      </c>
      <c r="J164" s="19" t="s">
        <v>23</v>
      </c>
      <c r="K164" s="20">
        <v>100</v>
      </c>
      <c r="L164" s="164">
        <v>100</v>
      </c>
      <c r="M164" s="22">
        <f t="shared" si="4"/>
        <v>100</v>
      </c>
      <c r="N164" s="23">
        <f>(M164+M165)/2</f>
        <v>100</v>
      </c>
      <c r="O164" s="24">
        <f>(N164+N167)/2</f>
        <v>100</v>
      </c>
      <c r="P164" s="37"/>
      <c r="Q164" s="26"/>
    </row>
    <row r="165" spans="1:17" ht="63.75" thickBot="1" x14ac:dyDescent="0.3">
      <c r="A165" s="162"/>
      <c r="B165" s="58"/>
      <c r="C165" s="30"/>
      <c r="D165" s="30"/>
      <c r="E165" s="30"/>
      <c r="F165" s="30"/>
      <c r="G165" s="30"/>
      <c r="H165" s="31" t="s">
        <v>21</v>
      </c>
      <c r="I165" s="18" t="s">
        <v>25</v>
      </c>
      <c r="J165" s="32" t="s">
        <v>23</v>
      </c>
      <c r="K165" s="33">
        <v>100</v>
      </c>
      <c r="L165" s="22">
        <v>100</v>
      </c>
      <c r="M165" s="22">
        <f t="shared" si="4"/>
        <v>100</v>
      </c>
      <c r="N165" s="98"/>
      <c r="O165" s="99"/>
      <c r="P165" s="37"/>
      <c r="Q165" s="26"/>
    </row>
    <row r="166" spans="1:17" ht="110.25" x14ac:dyDescent="0.25">
      <c r="A166" s="162"/>
      <c r="B166" s="58"/>
      <c r="C166" s="30"/>
      <c r="D166" s="30"/>
      <c r="E166" s="30"/>
      <c r="F166" s="30"/>
      <c r="G166" s="30"/>
      <c r="H166" s="31" t="s">
        <v>21</v>
      </c>
      <c r="I166" s="18" t="s">
        <v>26</v>
      </c>
      <c r="J166" s="32" t="s">
        <v>23</v>
      </c>
      <c r="K166" s="33">
        <v>0</v>
      </c>
      <c r="L166" s="33">
        <v>0</v>
      </c>
      <c r="M166" s="22">
        <v>0</v>
      </c>
      <c r="N166" s="100"/>
      <c r="O166" s="99"/>
      <c r="P166" s="37"/>
      <c r="Q166" s="26"/>
    </row>
    <row r="167" spans="1:17" ht="32.25" thickBot="1" x14ac:dyDescent="0.3">
      <c r="A167" s="162"/>
      <c r="B167" s="66"/>
      <c r="C167" s="40"/>
      <c r="D167" s="40"/>
      <c r="E167" s="40"/>
      <c r="F167" s="40"/>
      <c r="G167" s="40"/>
      <c r="H167" s="41" t="s">
        <v>27</v>
      </c>
      <c r="I167" s="42" t="s">
        <v>28</v>
      </c>
      <c r="J167" s="43" t="s">
        <v>29</v>
      </c>
      <c r="K167" s="69">
        <v>1</v>
      </c>
      <c r="L167" s="70">
        <v>1</v>
      </c>
      <c r="M167" s="22">
        <f t="shared" si="4"/>
        <v>100</v>
      </c>
      <c r="N167" s="45">
        <f>M167</f>
        <v>100</v>
      </c>
      <c r="O167" s="101"/>
      <c r="P167" s="37"/>
      <c r="Q167" s="47"/>
    </row>
    <row r="168" spans="1:17" customFormat="1" ht="63.75" hidden="1" customHeight="1" thickBot="1" x14ac:dyDescent="0.3">
      <c r="A168" s="162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/>
      <c r="L168" s="81"/>
      <c r="M168" s="81" t="e">
        <f>IF(K168/L168*100&gt;100,100,K168/L168*100)</f>
        <v>#DIV/0!</v>
      </c>
      <c r="N168" s="23" t="e">
        <f>(M168+M169+M170)/3</f>
        <v>#DIV/0!</v>
      </c>
      <c r="O168" s="82" t="e">
        <f>(N168+N171)/2</f>
        <v>#DIV/0!</v>
      </c>
      <c r="P168" s="56"/>
      <c r="Q168" s="83"/>
    </row>
    <row r="169" spans="1:17" customFormat="1" ht="63.75" hidden="1" customHeight="1" thickBot="1" x14ac:dyDescent="0.3">
      <c r="A169" s="162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/>
      <c r="L169" s="87"/>
      <c r="M169" s="87" t="e">
        <f>IF(L169/K169*100&gt;100,100,L169/K169*100)</f>
        <v>#DIV/0!</v>
      </c>
      <c r="N169" s="88"/>
      <c r="O169" s="89"/>
      <c r="P169" s="56"/>
      <c r="Q169" s="83"/>
    </row>
    <row r="170" spans="1:17" customFormat="1" ht="111" hidden="1" customHeight="1" x14ac:dyDescent="0.25">
      <c r="A170" s="162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/>
      <c r="L170" s="86"/>
      <c r="M170" s="87" t="e">
        <f>IF(L170/K170*100&gt;100,100,L170/K170*100)</f>
        <v>#DIV/0!</v>
      </c>
      <c r="N170" s="90"/>
      <c r="O170" s="89"/>
      <c r="P170" s="56"/>
      <c r="Q170" s="83"/>
    </row>
    <row r="171" spans="1:17" customFormat="1" ht="32.25" hidden="1" customHeight="1" thickBot="1" x14ac:dyDescent="0.3">
      <c r="A171" s="162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/>
      <c r="L171" s="70"/>
      <c r="M171" s="94" t="e">
        <f>IF(L171/K171*100&gt;100,100,L171/K171*100)</f>
        <v>#DIV/0!</v>
      </c>
      <c r="N171" s="94" t="e">
        <f>M171</f>
        <v>#DIV/0!</v>
      </c>
      <c r="O171" s="95"/>
      <c r="P171" s="56"/>
      <c r="Q171" s="87"/>
    </row>
    <row r="172" spans="1:17" customFormat="1" ht="63.75" hidden="1" customHeight="1" thickBot="1" x14ac:dyDescent="0.3">
      <c r="A172" s="162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162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 t="shared" ref="M173:M179" si="5"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162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 t="shared" si="5"/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162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 t="shared" si="5"/>
        <v>#DIV/0!</v>
      </c>
      <c r="N175" s="94" t="e">
        <f>M175</f>
        <v>#DIV/0!</v>
      </c>
      <c r="O175" s="95"/>
      <c r="P175" s="56"/>
      <c r="Q175" s="87"/>
    </row>
    <row r="176" spans="1:17" ht="63.75" customHeight="1" thickBot="1" x14ac:dyDescent="0.3">
      <c r="A176" s="162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18" t="s">
        <v>21</v>
      </c>
      <c r="I176" s="18" t="s">
        <v>22</v>
      </c>
      <c r="J176" s="19" t="s">
        <v>23</v>
      </c>
      <c r="K176" s="20">
        <v>100</v>
      </c>
      <c r="L176" s="164">
        <v>100</v>
      </c>
      <c r="M176" s="22">
        <f t="shared" si="5"/>
        <v>100</v>
      </c>
      <c r="N176" s="23">
        <f>(M176+M177+M178)/3</f>
        <v>100</v>
      </c>
      <c r="O176" s="24">
        <f>(N176+N179)/2</f>
        <v>100</v>
      </c>
      <c r="P176" s="37"/>
      <c r="Q176" s="26"/>
    </row>
    <row r="177" spans="1:17" ht="63.75" thickBot="1" x14ac:dyDescent="0.3">
      <c r="A177" s="162"/>
      <c r="B177" s="58"/>
      <c r="C177" s="30"/>
      <c r="D177" s="30"/>
      <c r="E177" s="30"/>
      <c r="F177" s="30"/>
      <c r="G177" s="30"/>
      <c r="H177" s="31" t="s">
        <v>21</v>
      </c>
      <c r="I177" s="18" t="s">
        <v>25</v>
      </c>
      <c r="J177" s="32" t="s">
        <v>23</v>
      </c>
      <c r="K177" s="33">
        <v>100</v>
      </c>
      <c r="L177" s="22">
        <v>100</v>
      </c>
      <c r="M177" s="22">
        <f t="shared" si="5"/>
        <v>100</v>
      </c>
      <c r="N177" s="98"/>
      <c r="O177" s="99"/>
      <c r="P177" s="37"/>
      <c r="Q177" s="26"/>
    </row>
    <row r="178" spans="1:17" ht="63" x14ac:dyDescent="0.25">
      <c r="A178" s="162"/>
      <c r="B178" s="58"/>
      <c r="C178" s="30"/>
      <c r="D178" s="30"/>
      <c r="E178" s="30"/>
      <c r="F178" s="30"/>
      <c r="G178" s="30"/>
      <c r="H178" s="31" t="s">
        <v>21</v>
      </c>
      <c r="I178" s="18" t="s">
        <v>97</v>
      </c>
      <c r="J178" s="32" t="s">
        <v>23</v>
      </c>
      <c r="K178" s="33">
        <v>100</v>
      </c>
      <c r="L178" s="33">
        <v>100</v>
      </c>
      <c r="M178" s="22">
        <f t="shared" si="5"/>
        <v>100</v>
      </c>
      <c r="N178" s="100"/>
      <c r="O178" s="99"/>
      <c r="P178" s="37"/>
      <c r="Q178" s="26"/>
    </row>
    <row r="179" spans="1:17" ht="32.25" thickBot="1" x14ac:dyDescent="0.3">
      <c r="A179" s="162"/>
      <c r="B179" s="66"/>
      <c r="C179" s="40"/>
      <c r="D179" s="40"/>
      <c r="E179" s="40"/>
      <c r="F179" s="40"/>
      <c r="G179" s="40"/>
      <c r="H179" s="41" t="s">
        <v>27</v>
      </c>
      <c r="I179" s="42" t="s">
        <v>28</v>
      </c>
      <c r="J179" s="43" t="s">
        <v>29</v>
      </c>
      <c r="K179" s="69">
        <v>145</v>
      </c>
      <c r="L179" s="70">
        <v>149</v>
      </c>
      <c r="M179" s="22">
        <f t="shared" si="5"/>
        <v>100</v>
      </c>
      <c r="N179" s="45">
        <f>M179</f>
        <v>100</v>
      </c>
      <c r="O179" s="101"/>
      <c r="P179" s="37"/>
      <c r="Q179" s="47"/>
    </row>
    <row r="180" spans="1:17" customFormat="1" ht="63.75" hidden="1" customHeight="1" thickBot="1" x14ac:dyDescent="0.3">
      <c r="A180" s="162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78" t="s">
        <v>21</v>
      </c>
      <c r="I180" s="51" t="s">
        <v>22</v>
      </c>
      <c r="J180" s="79" t="s">
        <v>23</v>
      </c>
      <c r="K180" s="80"/>
      <c r="L180" s="81"/>
      <c r="M180" s="81" t="e">
        <f>IF(K180/L180*100&gt;100,100,K180/L180*100)</f>
        <v>#DIV/0!</v>
      </c>
      <c r="N180" s="23" t="e">
        <f>(M180+M181+M182)/3</f>
        <v>#DIV/0!</v>
      </c>
      <c r="O180" s="82" t="e">
        <f>(N180+N183)/2</f>
        <v>#DIV/0!</v>
      </c>
      <c r="P180" s="56"/>
      <c r="Q180" s="83"/>
    </row>
    <row r="181" spans="1:17" customFormat="1" ht="63.75" hidden="1" customHeight="1" thickBot="1" x14ac:dyDescent="0.3">
      <c r="A181" s="162"/>
      <c r="B181" s="58"/>
      <c r="C181" s="30"/>
      <c r="D181" s="30"/>
      <c r="E181" s="30"/>
      <c r="F181" s="30"/>
      <c r="G181" s="30"/>
      <c r="H181" s="84" t="s">
        <v>21</v>
      </c>
      <c r="I181" s="51" t="s">
        <v>25</v>
      </c>
      <c r="J181" s="85" t="s">
        <v>23</v>
      </c>
      <c r="K181" s="86"/>
      <c r="L181" s="87"/>
      <c r="M181" s="87" t="e">
        <f>IF(L181/K181*100&gt;100,100,L181/K181*100)</f>
        <v>#DIV/0!</v>
      </c>
      <c r="N181" s="88"/>
      <c r="O181" s="89"/>
      <c r="P181" s="56"/>
      <c r="Q181" s="83"/>
    </row>
    <row r="182" spans="1:17" customFormat="1" ht="111" hidden="1" customHeight="1" x14ac:dyDescent="0.25">
      <c r="A182" s="162"/>
      <c r="B182" s="58"/>
      <c r="C182" s="30"/>
      <c r="D182" s="30"/>
      <c r="E182" s="30"/>
      <c r="F182" s="30"/>
      <c r="G182" s="30"/>
      <c r="H182" s="84" t="s">
        <v>21</v>
      </c>
      <c r="I182" s="51" t="s">
        <v>26</v>
      </c>
      <c r="J182" s="85" t="s">
        <v>23</v>
      </c>
      <c r="K182" s="86"/>
      <c r="L182" s="86"/>
      <c r="M182" s="87" t="e">
        <f>IF(L182/K182*100&gt;100,100,L182/K182*100)</f>
        <v>#DIV/0!</v>
      </c>
      <c r="N182" s="90"/>
      <c r="O182" s="89"/>
      <c r="P182" s="56"/>
      <c r="Q182" s="83"/>
    </row>
    <row r="183" spans="1:17" customFormat="1" ht="32.25" hidden="1" customHeight="1" thickBot="1" x14ac:dyDescent="0.3">
      <c r="A183" s="162"/>
      <c r="B183" s="66"/>
      <c r="C183" s="40"/>
      <c r="D183" s="40"/>
      <c r="E183" s="40"/>
      <c r="F183" s="40"/>
      <c r="G183" s="40"/>
      <c r="H183" s="92" t="s">
        <v>27</v>
      </c>
      <c r="I183" s="42" t="s">
        <v>28</v>
      </c>
      <c r="J183" s="93" t="s">
        <v>29</v>
      </c>
      <c r="K183" s="69"/>
      <c r="L183" s="70"/>
      <c r="M183" s="94" t="e">
        <f>IF(L183/K183*100&gt;100,100,L183/K183*100)</f>
        <v>#DIV/0!</v>
      </c>
      <c r="N183" s="94" t="e">
        <f>M183</f>
        <v>#DIV/0!</v>
      </c>
      <c r="O183" s="95"/>
      <c r="P183" s="56"/>
      <c r="Q183" s="87"/>
    </row>
    <row r="184" spans="1:17" customFormat="1" ht="63.75" hidden="1" customHeight="1" thickBot="1" x14ac:dyDescent="0.3">
      <c r="A184" s="162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162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162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>IF(L186/K186*100&gt;100,100,L186/K186*100)</f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162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>IF(L187/K187*100&gt;100,100,L187/K187*100)</f>
        <v>#DIV/0!</v>
      </c>
      <c r="N187" s="94" t="e">
        <f>M187</f>
        <v>#DIV/0!</v>
      </c>
      <c r="O187" s="95"/>
      <c r="P187" s="56"/>
      <c r="Q187" s="87"/>
    </row>
    <row r="188" spans="1:17" customFormat="1" ht="63.75" hidden="1" customHeight="1" thickBot="1" x14ac:dyDescent="0.3">
      <c r="A188" s="162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78" t="s">
        <v>21</v>
      </c>
      <c r="I188" s="51" t="s">
        <v>22</v>
      </c>
      <c r="J188" s="79" t="s">
        <v>23</v>
      </c>
      <c r="K188" s="80"/>
      <c r="L188" s="81"/>
      <c r="M188" s="81" t="e">
        <f>IF(K188/L188*100&gt;100,100,K188/L188*100)</f>
        <v>#DIV/0!</v>
      </c>
      <c r="N188" s="23" t="e">
        <f>(M188+M189+M190)/3</f>
        <v>#DIV/0!</v>
      </c>
      <c r="O188" s="82" t="e">
        <f>(N188+N191)/2</f>
        <v>#DIV/0!</v>
      </c>
      <c r="P188" s="56"/>
      <c r="Q188" s="83"/>
    </row>
    <row r="189" spans="1:17" customFormat="1" ht="63.75" hidden="1" customHeight="1" thickBot="1" x14ac:dyDescent="0.3">
      <c r="A189" s="162"/>
      <c r="B189" s="58"/>
      <c r="C189" s="30"/>
      <c r="D189" s="30"/>
      <c r="E189" s="30"/>
      <c r="F189" s="30"/>
      <c r="G189" s="30"/>
      <c r="H189" s="84" t="s">
        <v>21</v>
      </c>
      <c r="I189" s="51" t="s">
        <v>25</v>
      </c>
      <c r="J189" s="85" t="s">
        <v>23</v>
      </c>
      <c r="K189" s="86"/>
      <c r="L189" s="87"/>
      <c r="M189" s="87" t="e">
        <f t="shared" ref="M189:M199" si="6">IF(L189/K189*100&gt;100,100,L189/K189*100)</f>
        <v>#DIV/0!</v>
      </c>
      <c r="N189" s="88"/>
      <c r="O189" s="89"/>
      <c r="P189" s="56"/>
      <c r="Q189" s="83"/>
    </row>
    <row r="190" spans="1:17" customFormat="1" ht="111" hidden="1" customHeight="1" x14ac:dyDescent="0.25">
      <c r="A190" s="162"/>
      <c r="B190" s="58"/>
      <c r="C190" s="30"/>
      <c r="D190" s="30"/>
      <c r="E190" s="30"/>
      <c r="F190" s="30"/>
      <c r="G190" s="30"/>
      <c r="H190" s="84" t="s">
        <v>21</v>
      </c>
      <c r="I190" s="51" t="s">
        <v>26</v>
      </c>
      <c r="J190" s="85" t="s">
        <v>23</v>
      </c>
      <c r="K190" s="86"/>
      <c r="L190" s="86"/>
      <c r="M190" s="87" t="e">
        <f t="shared" si="6"/>
        <v>#DIV/0!</v>
      </c>
      <c r="N190" s="90"/>
      <c r="O190" s="89"/>
      <c r="P190" s="56"/>
      <c r="Q190" s="83"/>
    </row>
    <row r="191" spans="1:17" customFormat="1" ht="32.25" hidden="1" customHeight="1" thickBot="1" x14ac:dyDescent="0.3">
      <c r="A191" s="162"/>
      <c r="B191" s="66"/>
      <c r="C191" s="40"/>
      <c r="D191" s="40"/>
      <c r="E191" s="40"/>
      <c r="F191" s="40"/>
      <c r="G191" s="40"/>
      <c r="H191" s="92" t="s">
        <v>27</v>
      </c>
      <c r="I191" s="42" t="s">
        <v>28</v>
      </c>
      <c r="J191" s="93" t="s">
        <v>29</v>
      </c>
      <c r="K191" s="69"/>
      <c r="L191" s="70"/>
      <c r="M191" s="94" t="e">
        <f t="shared" si="6"/>
        <v>#DIV/0!</v>
      </c>
      <c r="N191" s="94" t="e">
        <f>M191</f>
        <v>#DIV/0!</v>
      </c>
      <c r="O191" s="95"/>
      <c r="P191" s="56"/>
      <c r="Q191" s="87"/>
    </row>
    <row r="192" spans="1:17" ht="79.5" customHeight="1" thickBot="1" x14ac:dyDescent="0.3">
      <c r="A192" s="162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16" t="s">
        <v>21</v>
      </c>
      <c r="I192" s="116" t="s">
        <v>106</v>
      </c>
      <c r="J192" s="117" t="s">
        <v>23</v>
      </c>
      <c r="K192" s="20">
        <v>17</v>
      </c>
      <c r="L192" s="20">
        <v>20.100000000000001</v>
      </c>
      <c r="M192" s="22">
        <f t="shared" si="6"/>
        <v>100</v>
      </c>
      <c r="N192" s="118">
        <f>(M192+M193+M194)/3</f>
        <v>100</v>
      </c>
      <c r="O192" s="119">
        <f>(N192+N195)/2</f>
        <v>99.911764705882348</v>
      </c>
      <c r="P192" s="37"/>
      <c r="Q192" s="120"/>
    </row>
    <row r="193" spans="1:17" ht="79.5" thickBot="1" x14ac:dyDescent="0.3">
      <c r="A193" s="162"/>
      <c r="B193" s="121"/>
      <c r="C193" s="122"/>
      <c r="D193" s="122"/>
      <c r="E193" s="122"/>
      <c r="F193" s="122"/>
      <c r="G193" s="30"/>
      <c r="H193" s="123" t="s">
        <v>21</v>
      </c>
      <c r="I193" s="116" t="s">
        <v>107</v>
      </c>
      <c r="J193" s="124" t="s">
        <v>23</v>
      </c>
      <c r="K193" s="20">
        <v>10</v>
      </c>
      <c r="L193" s="20">
        <v>67.8</v>
      </c>
      <c r="M193" s="22">
        <f t="shared" si="6"/>
        <v>100</v>
      </c>
      <c r="N193" s="125"/>
      <c r="O193" s="126"/>
      <c r="P193" s="37"/>
      <c r="Q193" s="120"/>
    </row>
    <row r="194" spans="1:17" ht="63.75" thickBot="1" x14ac:dyDescent="0.3">
      <c r="A194" s="162"/>
      <c r="B194" s="121"/>
      <c r="C194" s="122"/>
      <c r="D194" s="122"/>
      <c r="E194" s="122"/>
      <c r="F194" s="122"/>
      <c r="G194" s="30"/>
      <c r="H194" s="123" t="s">
        <v>21</v>
      </c>
      <c r="I194" s="116" t="s">
        <v>108</v>
      </c>
      <c r="J194" s="124" t="s">
        <v>23</v>
      </c>
      <c r="K194" s="20">
        <v>100</v>
      </c>
      <c r="L194" s="20">
        <v>100</v>
      </c>
      <c r="M194" s="22">
        <f t="shared" si="6"/>
        <v>100</v>
      </c>
      <c r="N194" s="127"/>
      <c r="O194" s="126"/>
      <c r="P194" s="37"/>
      <c r="Q194" s="120"/>
    </row>
    <row r="195" spans="1:17" ht="32.25" thickBot="1" x14ac:dyDescent="0.3">
      <c r="A195" s="162"/>
      <c r="B195" s="128"/>
      <c r="C195" s="129"/>
      <c r="D195" s="129"/>
      <c r="E195" s="129"/>
      <c r="F195" s="129"/>
      <c r="G195" s="40"/>
      <c r="H195" s="130" t="s">
        <v>27</v>
      </c>
      <c r="I195" s="131" t="s">
        <v>109</v>
      </c>
      <c r="J195" s="132" t="s">
        <v>110</v>
      </c>
      <c r="K195" s="20">
        <v>6800</v>
      </c>
      <c r="L195" s="20">
        <v>6788</v>
      </c>
      <c r="M195" s="22">
        <f t="shared" si="6"/>
        <v>99.82352941176471</v>
      </c>
      <c r="N195" s="133">
        <f>M195</f>
        <v>99.82352941176471</v>
      </c>
      <c r="O195" s="134"/>
      <c r="P195" s="37"/>
      <c r="Q195" s="135"/>
    </row>
    <row r="196" spans="1:17" ht="79.5" customHeight="1" thickBot="1" x14ac:dyDescent="0.3">
      <c r="A196" s="162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20.100000000000001</v>
      </c>
      <c r="L196" s="20">
        <v>20.100000000000001</v>
      </c>
      <c r="M196" s="22">
        <f t="shared" si="6"/>
        <v>100</v>
      </c>
      <c r="N196" s="118">
        <f>(M196+M197+M198)/3</f>
        <v>100</v>
      </c>
      <c r="O196" s="119">
        <f>(N196+N199)/2</f>
        <v>99.879432624113477</v>
      </c>
      <c r="P196" s="37"/>
      <c r="Q196" s="120"/>
    </row>
    <row r="197" spans="1:17" ht="79.5" thickBot="1" x14ac:dyDescent="0.3">
      <c r="A197" s="162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10</v>
      </c>
      <c r="L197" s="20">
        <v>20</v>
      </c>
      <c r="M197" s="22">
        <f t="shared" si="6"/>
        <v>100</v>
      </c>
      <c r="N197" s="125"/>
      <c r="O197" s="126"/>
      <c r="P197" s="37"/>
      <c r="Q197" s="120"/>
    </row>
    <row r="198" spans="1:17" ht="63.75" thickBot="1" x14ac:dyDescent="0.3">
      <c r="A198" s="162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100</v>
      </c>
      <c r="L198" s="20">
        <v>100</v>
      </c>
      <c r="M198" s="22">
        <f t="shared" si="6"/>
        <v>100</v>
      </c>
      <c r="N198" s="127"/>
      <c r="O198" s="126"/>
      <c r="P198" s="37"/>
      <c r="Q198" s="120"/>
    </row>
    <row r="199" spans="1:17" ht="32.25" thickBot="1" x14ac:dyDescent="0.3">
      <c r="A199" s="162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20">
        <v>14100</v>
      </c>
      <c r="L199" s="20">
        <v>14066</v>
      </c>
      <c r="M199" s="22">
        <f t="shared" si="6"/>
        <v>99.758865248226954</v>
      </c>
      <c r="N199" s="133">
        <f>M199</f>
        <v>99.758865248226954</v>
      </c>
      <c r="O199" s="134"/>
      <c r="P199" s="37"/>
      <c r="Q199" s="135"/>
    </row>
    <row r="200" spans="1:17" customFormat="1" ht="79.5" hidden="1" customHeight="1" thickBot="1" x14ac:dyDescent="0.3">
      <c r="A200" s="162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/>
      <c r="L200" s="53"/>
      <c r="M200" s="139" t="e">
        <f>IF(K200/L200*100&gt;100,100,K200/L200*100)</f>
        <v>#DIV/0!</v>
      </c>
      <c r="N200" s="118" t="e">
        <f>(M200+M201+M202)/3</f>
        <v>#DIV/0!</v>
      </c>
      <c r="O200" s="140" t="e">
        <f>(N200+N203)/2</f>
        <v>#DIV/0!</v>
      </c>
      <c r="P200" s="56"/>
      <c r="Q200" s="141"/>
    </row>
    <row r="201" spans="1:17" customFormat="1" ht="79.5" hidden="1" customHeight="1" thickBot="1" x14ac:dyDescent="0.3">
      <c r="A201" s="162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/>
      <c r="L201" s="53"/>
      <c r="M201" s="144" t="e">
        <f>IF(L201/K201*100&gt;100,100,L201/K201*100)</f>
        <v>#DIV/0!</v>
      </c>
      <c r="N201" s="145"/>
      <c r="O201" s="146"/>
      <c r="P201" s="56"/>
      <c r="Q201" s="141"/>
    </row>
    <row r="202" spans="1:17" customFormat="1" ht="63.75" hidden="1" customHeight="1" thickBot="1" x14ac:dyDescent="0.3">
      <c r="A202" s="162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/>
      <c r="L202" s="53"/>
      <c r="M202" s="144" t="e">
        <f>IF(L202/K202*100&gt;100,100,L202/K202*100)</f>
        <v>#DIV/0!</v>
      </c>
      <c r="N202" s="147"/>
      <c r="O202" s="146"/>
      <c r="P202" s="56"/>
      <c r="Q202" s="141"/>
    </row>
    <row r="203" spans="1:17" customFormat="1" ht="32.25" hidden="1" customHeight="1" thickBot="1" x14ac:dyDescent="0.3">
      <c r="A203" s="162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53"/>
      <c r="L203" s="53"/>
      <c r="M203" s="150" t="e">
        <f>IF(L203/K203*100&gt;100,100,L203/K203*100)</f>
        <v>#DIV/0!</v>
      </c>
      <c r="N203" s="150" t="e">
        <f>M203</f>
        <v>#DIV/0!</v>
      </c>
      <c r="O203" s="151"/>
      <c r="P203" s="56"/>
      <c r="Q203" s="144"/>
    </row>
    <row r="204" spans="1:17" customFormat="1" ht="79.5" hidden="1" customHeight="1" thickBot="1" x14ac:dyDescent="0.3">
      <c r="A204" s="162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36" t="s">
        <v>21</v>
      </c>
      <c r="I204" s="137" t="s">
        <v>106</v>
      </c>
      <c r="J204" s="138" t="s">
        <v>23</v>
      </c>
      <c r="K204" s="53"/>
      <c r="L204" s="53"/>
      <c r="M204" s="139" t="e">
        <f>IF(K204/L204*100&gt;100,100,K204/L204*100)</f>
        <v>#DIV/0!</v>
      </c>
      <c r="N204" s="118" t="e">
        <f>(M204+M205+M206)/3</f>
        <v>#DIV/0!</v>
      </c>
      <c r="O204" s="140" t="e">
        <f>(N204+N207)/2</f>
        <v>#DIV/0!</v>
      </c>
      <c r="P204" s="56"/>
      <c r="Q204" s="141"/>
    </row>
    <row r="205" spans="1:17" customFormat="1" ht="79.5" hidden="1" customHeight="1" thickBot="1" x14ac:dyDescent="0.3">
      <c r="A205" s="162"/>
      <c r="B205" s="121"/>
      <c r="C205" s="122"/>
      <c r="D205" s="122"/>
      <c r="E205" s="122"/>
      <c r="F205" s="122"/>
      <c r="G205" s="30"/>
      <c r="H205" s="142" t="s">
        <v>21</v>
      </c>
      <c r="I205" s="137" t="s">
        <v>107</v>
      </c>
      <c r="J205" s="143" t="s">
        <v>23</v>
      </c>
      <c r="K205" s="53"/>
      <c r="L205" s="53"/>
      <c r="M205" s="144" t="e">
        <f>IF(L205/K205*100&gt;100,100,L205/K205*100)</f>
        <v>#DIV/0!</v>
      </c>
      <c r="N205" s="145"/>
      <c r="O205" s="146"/>
      <c r="P205" s="56"/>
      <c r="Q205" s="141"/>
    </row>
    <row r="206" spans="1:17" customFormat="1" ht="63.75" hidden="1" customHeight="1" thickBot="1" x14ac:dyDescent="0.3">
      <c r="A206" s="162"/>
      <c r="B206" s="121"/>
      <c r="C206" s="122"/>
      <c r="D206" s="122"/>
      <c r="E206" s="122"/>
      <c r="F206" s="122"/>
      <c r="G206" s="30"/>
      <c r="H206" s="142" t="s">
        <v>21</v>
      </c>
      <c r="I206" s="137" t="s">
        <v>108</v>
      </c>
      <c r="J206" s="143" t="s">
        <v>23</v>
      </c>
      <c r="K206" s="53"/>
      <c r="L206" s="53"/>
      <c r="M206" s="144" t="e">
        <f>IF(L206/K206*100&gt;100,100,L206/K206*100)</f>
        <v>#DIV/0!</v>
      </c>
      <c r="N206" s="147"/>
      <c r="O206" s="146"/>
      <c r="P206" s="56"/>
      <c r="Q206" s="141"/>
    </row>
    <row r="207" spans="1:17" customFormat="1" ht="32.25" hidden="1" customHeight="1" thickBot="1" x14ac:dyDescent="0.3">
      <c r="A207" s="162"/>
      <c r="B207" s="128"/>
      <c r="C207" s="129"/>
      <c r="D207" s="129"/>
      <c r="E207" s="129"/>
      <c r="F207" s="129"/>
      <c r="G207" s="40"/>
      <c r="H207" s="148" t="s">
        <v>27</v>
      </c>
      <c r="I207" s="131" t="s">
        <v>109</v>
      </c>
      <c r="J207" s="149" t="s">
        <v>110</v>
      </c>
      <c r="K207" s="53"/>
      <c r="L207" s="53"/>
      <c r="M207" s="150" t="e">
        <f>IF(L207/K207*100&gt;100,100,L207/K207*100)</f>
        <v>#DIV/0!</v>
      </c>
      <c r="N207" s="150" t="e">
        <f>M207</f>
        <v>#DIV/0!</v>
      </c>
      <c r="O207" s="151"/>
      <c r="P207" s="56"/>
      <c r="Q207" s="144"/>
    </row>
    <row r="208" spans="1:17" customFormat="1" ht="79.5" hidden="1" customHeight="1" thickBot="1" x14ac:dyDescent="0.3">
      <c r="A208" s="162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36" t="s">
        <v>21</v>
      </c>
      <c r="I208" s="137" t="s">
        <v>106</v>
      </c>
      <c r="J208" s="138" t="s">
        <v>23</v>
      </c>
      <c r="K208" s="53"/>
      <c r="L208" s="53"/>
      <c r="M208" s="139" t="e">
        <f>IF(K208/L208*100&gt;100,100,K208/L208*100)</f>
        <v>#DIV/0!</v>
      </c>
      <c r="N208" s="118" t="e">
        <f>(M208+M209+M210)/3</f>
        <v>#DIV/0!</v>
      </c>
      <c r="O208" s="140" t="e">
        <f>(N208+N211)/2</f>
        <v>#DIV/0!</v>
      </c>
      <c r="P208" s="56"/>
      <c r="Q208" s="141"/>
    </row>
    <row r="209" spans="1:17" customFormat="1" ht="79.5" hidden="1" customHeight="1" thickBot="1" x14ac:dyDescent="0.3">
      <c r="A209" s="162"/>
      <c r="B209" s="121"/>
      <c r="C209" s="122"/>
      <c r="D209" s="122"/>
      <c r="E209" s="122"/>
      <c r="F209" s="122"/>
      <c r="G209" s="30"/>
      <c r="H209" s="142" t="s">
        <v>21</v>
      </c>
      <c r="I209" s="137" t="s">
        <v>107</v>
      </c>
      <c r="J209" s="143" t="s">
        <v>23</v>
      </c>
      <c r="K209" s="53"/>
      <c r="L209" s="53"/>
      <c r="M209" s="144" t="e">
        <f>IF(L209/K209*100&gt;100,100,L209/K209*100)</f>
        <v>#DIV/0!</v>
      </c>
      <c r="N209" s="145"/>
      <c r="O209" s="146"/>
      <c r="P209" s="56"/>
      <c r="Q209" s="141"/>
    </row>
    <row r="210" spans="1:17" customFormat="1" ht="63.75" hidden="1" customHeight="1" thickBot="1" x14ac:dyDescent="0.3">
      <c r="A210" s="162"/>
      <c r="B210" s="121"/>
      <c r="C210" s="122"/>
      <c r="D210" s="122"/>
      <c r="E210" s="122"/>
      <c r="F210" s="122"/>
      <c r="G210" s="30"/>
      <c r="H210" s="142" t="s">
        <v>21</v>
      </c>
      <c r="I210" s="137" t="s">
        <v>108</v>
      </c>
      <c r="J210" s="143" t="s">
        <v>23</v>
      </c>
      <c r="K210" s="53"/>
      <c r="L210" s="53"/>
      <c r="M210" s="144" t="e">
        <f>IF(L210/K210*100&gt;100,100,L210/K210*100)</f>
        <v>#DIV/0!</v>
      </c>
      <c r="N210" s="147"/>
      <c r="O210" s="146"/>
      <c r="P210" s="56"/>
      <c r="Q210" s="141"/>
    </row>
    <row r="211" spans="1:17" customFormat="1" ht="32.25" hidden="1" customHeight="1" thickBot="1" x14ac:dyDescent="0.3">
      <c r="A211" s="162"/>
      <c r="B211" s="128"/>
      <c r="C211" s="129"/>
      <c r="D211" s="129"/>
      <c r="E211" s="129"/>
      <c r="F211" s="129"/>
      <c r="G211" s="40"/>
      <c r="H211" s="148" t="s">
        <v>27</v>
      </c>
      <c r="I211" s="131" t="s">
        <v>109</v>
      </c>
      <c r="J211" s="149" t="s">
        <v>110</v>
      </c>
      <c r="K211" s="53"/>
      <c r="L211" s="53"/>
      <c r="M211" s="150" t="e">
        <f>IF(L211/K211*100&gt;100,100,L211/K211*100)</f>
        <v>#DIV/0!</v>
      </c>
      <c r="N211" s="150" t="e">
        <f>M211</f>
        <v>#DIV/0!</v>
      </c>
      <c r="O211" s="151"/>
      <c r="P211" s="56"/>
      <c r="Q211" s="144"/>
    </row>
    <row r="212" spans="1:17" ht="79.5" customHeight="1" thickBot="1" x14ac:dyDescent="0.3">
      <c r="A212" s="162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16" t="s">
        <v>21</v>
      </c>
      <c r="I212" s="116" t="s">
        <v>106</v>
      </c>
      <c r="J212" s="117" t="s">
        <v>23</v>
      </c>
      <c r="K212" s="20">
        <v>5</v>
      </c>
      <c r="L212" s="20">
        <v>5</v>
      </c>
      <c r="M212" s="22">
        <f t="shared" ref="M212:M227" si="7">IF(L212/K212*100&gt;100,100,L212/K212*100)</f>
        <v>100</v>
      </c>
      <c r="N212" s="118">
        <f>(M212+M213+M214)/3</f>
        <v>100</v>
      </c>
      <c r="O212" s="119">
        <f>(N212+N215)/2</f>
        <v>99.891666666666666</v>
      </c>
      <c r="P212" s="37"/>
      <c r="Q212" s="120"/>
    </row>
    <row r="213" spans="1:17" ht="79.5" thickBot="1" x14ac:dyDescent="0.3">
      <c r="A213" s="162"/>
      <c r="B213" s="121"/>
      <c r="C213" s="122"/>
      <c r="D213" s="122"/>
      <c r="E213" s="122"/>
      <c r="F213" s="122"/>
      <c r="G213" s="30"/>
      <c r="H213" s="123" t="s">
        <v>21</v>
      </c>
      <c r="I213" s="116" t="s">
        <v>107</v>
      </c>
      <c r="J213" s="124" t="s">
        <v>23</v>
      </c>
      <c r="K213" s="20">
        <v>10</v>
      </c>
      <c r="L213" s="20">
        <v>92.9</v>
      </c>
      <c r="M213" s="22">
        <f t="shared" si="7"/>
        <v>100</v>
      </c>
      <c r="N213" s="125"/>
      <c r="O213" s="126"/>
      <c r="P213" s="37"/>
      <c r="Q213" s="120"/>
    </row>
    <row r="214" spans="1:17" ht="63.75" thickBot="1" x14ac:dyDescent="0.3">
      <c r="A214" s="162"/>
      <c r="B214" s="121"/>
      <c r="C214" s="122"/>
      <c r="D214" s="122"/>
      <c r="E214" s="122"/>
      <c r="F214" s="122"/>
      <c r="G214" s="30"/>
      <c r="H214" s="123" t="s">
        <v>21</v>
      </c>
      <c r="I214" s="116" t="s">
        <v>108</v>
      </c>
      <c r="J214" s="124" t="s">
        <v>23</v>
      </c>
      <c r="K214" s="20">
        <v>100</v>
      </c>
      <c r="L214" s="20">
        <v>100</v>
      </c>
      <c r="M214" s="22">
        <f t="shared" si="7"/>
        <v>100</v>
      </c>
      <c r="N214" s="127"/>
      <c r="O214" s="126"/>
      <c r="P214" s="37"/>
      <c r="Q214" s="120"/>
    </row>
    <row r="215" spans="1:17" ht="32.25" thickBot="1" x14ac:dyDescent="0.3">
      <c r="A215" s="162"/>
      <c r="B215" s="128"/>
      <c r="C215" s="129"/>
      <c r="D215" s="129"/>
      <c r="E215" s="129"/>
      <c r="F215" s="129"/>
      <c r="G215" s="40"/>
      <c r="H215" s="130" t="s">
        <v>27</v>
      </c>
      <c r="I215" s="131" t="s">
        <v>109</v>
      </c>
      <c r="J215" s="132" t="s">
        <v>110</v>
      </c>
      <c r="K215" s="20">
        <v>6000</v>
      </c>
      <c r="L215" s="20">
        <v>5987</v>
      </c>
      <c r="M215" s="22">
        <f t="shared" si="7"/>
        <v>99.783333333333331</v>
      </c>
      <c r="N215" s="133">
        <f>M215</f>
        <v>99.783333333333331</v>
      </c>
      <c r="O215" s="134"/>
      <c r="P215" s="37"/>
      <c r="Q215" s="135"/>
    </row>
    <row r="216" spans="1:17" ht="79.5" customHeight="1" thickBot="1" x14ac:dyDescent="0.3">
      <c r="A216" s="162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19.600000000000001</v>
      </c>
      <c r="L216" s="20">
        <v>19.600000000000001</v>
      </c>
      <c r="M216" s="22">
        <f t="shared" si="7"/>
        <v>100</v>
      </c>
      <c r="N216" s="118">
        <f>(M216+M217+M218)/3</f>
        <v>100</v>
      </c>
      <c r="O216" s="119">
        <f>(N216+N219)/2</f>
        <v>99.931917211328965</v>
      </c>
      <c r="P216" s="37"/>
      <c r="Q216" s="120"/>
    </row>
    <row r="217" spans="1:17" ht="79.5" thickBot="1" x14ac:dyDescent="0.3">
      <c r="A217" s="162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10</v>
      </c>
      <c r="L217" s="20">
        <v>50</v>
      </c>
      <c r="M217" s="22">
        <f t="shared" si="7"/>
        <v>100</v>
      </c>
      <c r="N217" s="125"/>
      <c r="O217" s="126"/>
      <c r="P217" s="37"/>
      <c r="Q217" s="120"/>
    </row>
    <row r="218" spans="1:17" ht="63.75" thickBot="1" x14ac:dyDescent="0.3">
      <c r="A218" s="162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100</v>
      </c>
      <c r="L218" s="20">
        <v>100</v>
      </c>
      <c r="M218" s="22">
        <f t="shared" si="7"/>
        <v>100</v>
      </c>
      <c r="N218" s="127"/>
      <c r="O218" s="126"/>
      <c r="P218" s="37"/>
      <c r="Q218" s="120"/>
    </row>
    <row r="219" spans="1:17" ht="32.25" thickBot="1" x14ac:dyDescent="0.3">
      <c r="A219" s="162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20">
        <v>18360</v>
      </c>
      <c r="L219" s="20">
        <v>18335</v>
      </c>
      <c r="M219" s="22">
        <f t="shared" si="7"/>
        <v>99.863834422657945</v>
      </c>
      <c r="N219" s="133">
        <f>M219</f>
        <v>99.863834422657945</v>
      </c>
      <c r="O219" s="134"/>
      <c r="P219" s="37"/>
      <c r="Q219" s="135"/>
    </row>
    <row r="220" spans="1:17" ht="79.5" customHeight="1" thickBot="1" x14ac:dyDescent="0.3">
      <c r="A220" s="162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16" t="s">
        <v>21</v>
      </c>
      <c r="I220" s="116" t="s">
        <v>106</v>
      </c>
      <c r="J220" s="117" t="s">
        <v>23</v>
      </c>
      <c r="K220" s="20">
        <v>3</v>
      </c>
      <c r="L220" s="20">
        <v>3</v>
      </c>
      <c r="M220" s="22">
        <f t="shared" si="7"/>
        <v>100</v>
      </c>
      <c r="N220" s="118">
        <f>(M220+M221+M222)/2</f>
        <v>100</v>
      </c>
      <c r="O220" s="119">
        <f>(N220+N223)/2</f>
        <v>99.783333333333331</v>
      </c>
      <c r="P220" s="37"/>
      <c r="Q220" s="120"/>
    </row>
    <row r="221" spans="1:17" ht="79.5" thickBot="1" x14ac:dyDescent="0.3">
      <c r="A221" s="162"/>
      <c r="B221" s="121"/>
      <c r="C221" s="122"/>
      <c r="D221" s="122"/>
      <c r="E221" s="122"/>
      <c r="F221" s="122"/>
      <c r="G221" s="30"/>
      <c r="H221" s="123" t="s">
        <v>21</v>
      </c>
      <c r="I221" s="116" t="s">
        <v>107</v>
      </c>
      <c r="J221" s="124" t="s">
        <v>23</v>
      </c>
      <c r="K221" s="20">
        <v>0</v>
      </c>
      <c r="L221" s="20">
        <v>0</v>
      </c>
      <c r="M221" s="22">
        <v>0</v>
      </c>
      <c r="N221" s="125"/>
      <c r="O221" s="126"/>
      <c r="P221" s="37"/>
      <c r="Q221" s="120"/>
    </row>
    <row r="222" spans="1:17" ht="63.75" thickBot="1" x14ac:dyDescent="0.3">
      <c r="A222" s="162"/>
      <c r="B222" s="121"/>
      <c r="C222" s="122"/>
      <c r="D222" s="122"/>
      <c r="E222" s="122"/>
      <c r="F222" s="122"/>
      <c r="G222" s="30"/>
      <c r="H222" s="123" t="s">
        <v>21</v>
      </c>
      <c r="I222" s="116" t="s">
        <v>108</v>
      </c>
      <c r="J222" s="124" t="s">
        <v>23</v>
      </c>
      <c r="K222" s="20">
        <v>100</v>
      </c>
      <c r="L222" s="20">
        <v>100</v>
      </c>
      <c r="M222" s="22">
        <f t="shared" si="7"/>
        <v>100</v>
      </c>
      <c r="N222" s="127"/>
      <c r="O222" s="126"/>
      <c r="P222" s="37"/>
      <c r="Q222" s="120"/>
    </row>
    <row r="223" spans="1:17" ht="32.25" thickBot="1" x14ac:dyDescent="0.3">
      <c r="A223" s="162"/>
      <c r="B223" s="128"/>
      <c r="C223" s="129"/>
      <c r="D223" s="129"/>
      <c r="E223" s="129"/>
      <c r="F223" s="129"/>
      <c r="G223" s="40"/>
      <c r="H223" s="130" t="s">
        <v>27</v>
      </c>
      <c r="I223" s="131" t="s">
        <v>109</v>
      </c>
      <c r="J223" s="132" t="s">
        <v>110</v>
      </c>
      <c r="K223" s="20">
        <v>3000</v>
      </c>
      <c r="L223" s="20">
        <v>2987</v>
      </c>
      <c r="M223" s="22">
        <f t="shared" si="7"/>
        <v>99.566666666666663</v>
      </c>
      <c r="N223" s="133">
        <f>M223</f>
        <v>99.566666666666663</v>
      </c>
      <c r="O223" s="134"/>
      <c r="P223" s="37"/>
      <c r="Q223" s="135"/>
    </row>
    <row r="224" spans="1:17" ht="79.5" customHeight="1" thickBot="1" x14ac:dyDescent="0.3">
      <c r="A224" s="162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16" t="s">
        <v>21</v>
      </c>
      <c r="I224" s="116" t="s">
        <v>106</v>
      </c>
      <c r="J224" s="117" t="s">
        <v>23</v>
      </c>
      <c r="K224" s="20">
        <v>7.5</v>
      </c>
      <c r="L224" s="20">
        <v>7.5</v>
      </c>
      <c r="M224" s="22">
        <f t="shared" si="7"/>
        <v>100</v>
      </c>
      <c r="N224" s="118">
        <f>(M224+M225+M226)/3</f>
        <v>100</v>
      </c>
      <c r="O224" s="119">
        <f>(N224+N227)/2</f>
        <v>99.839506172839506</v>
      </c>
      <c r="P224" s="37"/>
      <c r="Q224" s="120"/>
    </row>
    <row r="225" spans="1:17" ht="79.5" thickBot="1" x14ac:dyDescent="0.3">
      <c r="A225" s="162"/>
      <c r="B225" s="121"/>
      <c r="C225" s="122"/>
      <c r="D225" s="122"/>
      <c r="E225" s="122"/>
      <c r="F225" s="122"/>
      <c r="G225" s="30"/>
      <c r="H225" s="123" t="s">
        <v>21</v>
      </c>
      <c r="I225" s="116" t="s">
        <v>107</v>
      </c>
      <c r="J225" s="124" t="s">
        <v>23</v>
      </c>
      <c r="K225" s="20">
        <v>10</v>
      </c>
      <c r="L225" s="20">
        <v>10</v>
      </c>
      <c r="M225" s="22">
        <f t="shared" si="7"/>
        <v>100</v>
      </c>
      <c r="N225" s="125"/>
      <c r="O225" s="126"/>
      <c r="P225" s="37"/>
      <c r="Q225" s="120"/>
    </row>
    <row r="226" spans="1:17" ht="63.75" thickBot="1" x14ac:dyDescent="0.3">
      <c r="A226" s="162"/>
      <c r="B226" s="121"/>
      <c r="C226" s="122"/>
      <c r="D226" s="122"/>
      <c r="E226" s="122"/>
      <c r="F226" s="122"/>
      <c r="G226" s="30"/>
      <c r="H226" s="123" t="s">
        <v>21</v>
      </c>
      <c r="I226" s="116" t="s">
        <v>108</v>
      </c>
      <c r="J226" s="124" t="s">
        <v>23</v>
      </c>
      <c r="K226" s="20">
        <v>100</v>
      </c>
      <c r="L226" s="20">
        <v>100</v>
      </c>
      <c r="M226" s="22">
        <f t="shared" si="7"/>
        <v>100</v>
      </c>
      <c r="N226" s="127"/>
      <c r="O226" s="126"/>
      <c r="P226" s="37"/>
      <c r="Q226" s="120"/>
    </row>
    <row r="227" spans="1:17" ht="32.25" thickBot="1" x14ac:dyDescent="0.3">
      <c r="A227" s="166"/>
      <c r="B227" s="128"/>
      <c r="C227" s="129"/>
      <c r="D227" s="129"/>
      <c r="E227" s="129"/>
      <c r="F227" s="129"/>
      <c r="G227" s="40"/>
      <c r="H227" s="130" t="s">
        <v>27</v>
      </c>
      <c r="I227" s="131" t="s">
        <v>109</v>
      </c>
      <c r="J227" s="132" t="s">
        <v>110</v>
      </c>
      <c r="K227" s="20">
        <v>8100</v>
      </c>
      <c r="L227" s="20">
        <v>8074</v>
      </c>
      <c r="M227" s="22">
        <f t="shared" si="7"/>
        <v>99.679012345679013</v>
      </c>
      <c r="N227" s="133">
        <f>M227</f>
        <v>99.679012345679013</v>
      </c>
      <c r="O227" s="134"/>
      <c r="P227" s="37"/>
      <c r="Q227" s="135"/>
    </row>
    <row r="231" spans="1:17" ht="15.75" x14ac:dyDescent="0.25">
      <c r="A231" s="167" t="s">
        <v>137</v>
      </c>
      <c r="B231" s="167"/>
      <c r="C231" s="167"/>
      <c r="D231" s="167"/>
      <c r="E231" s="167"/>
      <c r="F231" s="167"/>
      <c r="G231" s="167"/>
      <c r="H231" s="167"/>
      <c r="I231" s="167"/>
    </row>
    <row r="232" spans="1:17" ht="15.75" customHeight="1" x14ac:dyDescent="0.25">
      <c r="A232" s="156"/>
      <c r="D232" s="3"/>
      <c r="E232" s="3"/>
      <c r="F232" s="156" t="s">
        <v>138</v>
      </c>
      <c r="I232" s="156"/>
    </row>
    <row r="233" spans="1:17" ht="18.75" x14ac:dyDescent="0.3">
      <c r="C233" s="158" t="s">
        <v>135</v>
      </c>
    </row>
  </sheetData>
  <autoFilter ref="B2:Q227">
    <filterColumn colId="11">
      <filters>
        <filter val="100,0"/>
        <filter val="9"/>
        <filter val="92,1"/>
        <filter val="99,6"/>
        <filter val="99,7"/>
        <filter val="99,8"/>
        <filter val="99,9"/>
      </filters>
    </filterColumn>
  </autoFilter>
  <mergeCells count="462">
    <mergeCell ref="N224:N226"/>
    <mergeCell ref="O224:O227"/>
    <mergeCell ref="A231:I231"/>
    <mergeCell ref="B224:B227"/>
    <mergeCell ref="C224:C227"/>
    <mergeCell ref="D224:D227"/>
    <mergeCell ref="E224:E227"/>
    <mergeCell ref="F224:F227"/>
    <mergeCell ref="G224:G227"/>
    <mergeCell ref="N216:N218"/>
    <mergeCell ref="O216:O219"/>
    <mergeCell ref="B220:B223"/>
    <mergeCell ref="C220:C223"/>
    <mergeCell ref="D220:D223"/>
    <mergeCell ref="E220:E223"/>
    <mergeCell ref="F220:F223"/>
    <mergeCell ref="G220:G223"/>
    <mergeCell ref="N220:N222"/>
    <mergeCell ref="O220:O223"/>
    <mergeCell ref="B216:B219"/>
    <mergeCell ref="C216:C219"/>
    <mergeCell ref="D216:D219"/>
    <mergeCell ref="E216:E219"/>
    <mergeCell ref="F216:F219"/>
    <mergeCell ref="G216:G219"/>
    <mergeCell ref="N208:N210"/>
    <mergeCell ref="O208:O211"/>
    <mergeCell ref="B212:B215"/>
    <mergeCell ref="C212:C215"/>
    <mergeCell ref="D212:D215"/>
    <mergeCell ref="E212:E215"/>
    <mergeCell ref="F212:F215"/>
    <mergeCell ref="G212:G215"/>
    <mergeCell ref="N212:N214"/>
    <mergeCell ref="O212:O215"/>
    <mergeCell ref="B208:B211"/>
    <mergeCell ref="C208:C211"/>
    <mergeCell ref="D208:D211"/>
    <mergeCell ref="E208:E211"/>
    <mergeCell ref="F208:F211"/>
    <mergeCell ref="G208:G211"/>
    <mergeCell ref="N200:N202"/>
    <mergeCell ref="O200:O203"/>
    <mergeCell ref="B204:B207"/>
    <mergeCell ref="C204:C207"/>
    <mergeCell ref="D204:D207"/>
    <mergeCell ref="E204:E207"/>
    <mergeCell ref="F204:F207"/>
    <mergeCell ref="G204:G207"/>
    <mergeCell ref="N204:N206"/>
    <mergeCell ref="O204:O207"/>
    <mergeCell ref="B200:B203"/>
    <mergeCell ref="C200:C203"/>
    <mergeCell ref="D200:D203"/>
    <mergeCell ref="E200:E203"/>
    <mergeCell ref="F200:F203"/>
    <mergeCell ref="G200:G203"/>
    <mergeCell ref="N192:N194"/>
    <mergeCell ref="O192:O195"/>
    <mergeCell ref="B196:B199"/>
    <mergeCell ref="C196:C199"/>
    <mergeCell ref="D196:D199"/>
    <mergeCell ref="E196:E199"/>
    <mergeCell ref="F196:F199"/>
    <mergeCell ref="G196:G199"/>
    <mergeCell ref="N196:N198"/>
    <mergeCell ref="O196:O199"/>
    <mergeCell ref="B192:B195"/>
    <mergeCell ref="C192:C195"/>
    <mergeCell ref="D192:D195"/>
    <mergeCell ref="E192:E195"/>
    <mergeCell ref="F192:F195"/>
    <mergeCell ref="G192:G195"/>
    <mergeCell ref="N184:N186"/>
    <mergeCell ref="O184:O187"/>
    <mergeCell ref="B188:B191"/>
    <mergeCell ref="C188:C191"/>
    <mergeCell ref="D188:D191"/>
    <mergeCell ref="E188:E191"/>
    <mergeCell ref="F188:F191"/>
    <mergeCell ref="G188:G191"/>
    <mergeCell ref="N188:N190"/>
    <mergeCell ref="O188:O191"/>
    <mergeCell ref="B184:B187"/>
    <mergeCell ref="C184:C187"/>
    <mergeCell ref="D184:D187"/>
    <mergeCell ref="E184:E187"/>
    <mergeCell ref="F184:F187"/>
    <mergeCell ref="G184:G187"/>
    <mergeCell ref="N176:N178"/>
    <mergeCell ref="O176:O179"/>
    <mergeCell ref="B180:B183"/>
    <mergeCell ref="C180:C183"/>
    <mergeCell ref="D180:D183"/>
    <mergeCell ref="E180:E183"/>
    <mergeCell ref="F180:F183"/>
    <mergeCell ref="G180:G183"/>
    <mergeCell ref="N180:N182"/>
    <mergeCell ref="O180:O183"/>
    <mergeCell ref="B176:B179"/>
    <mergeCell ref="C176:C179"/>
    <mergeCell ref="D176:D179"/>
    <mergeCell ref="E176:E179"/>
    <mergeCell ref="F176:F179"/>
    <mergeCell ref="G176:G179"/>
    <mergeCell ref="N168:N170"/>
    <mergeCell ref="O168:O171"/>
    <mergeCell ref="B172:B175"/>
    <mergeCell ref="C172:C175"/>
    <mergeCell ref="D172:D175"/>
    <mergeCell ref="E172:E175"/>
    <mergeCell ref="F172:F175"/>
    <mergeCell ref="G172:G175"/>
    <mergeCell ref="N172:N174"/>
    <mergeCell ref="O172:O175"/>
    <mergeCell ref="B168:B171"/>
    <mergeCell ref="C168:C171"/>
    <mergeCell ref="D168:D171"/>
    <mergeCell ref="E168:E171"/>
    <mergeCell ref="F168:F171"/>
    <mergeCell ref="G168:G171"/>
    <mergeCell ref="N160:N162"/>
    <mergeCell ref="O160:O163"/>
    <mergeCell ref="B164:B167"/>
    <mergeCell ref="C164:C167"/>
    <mergeCell ref="D164:D167"/>
    <mergeCell ref="E164:E167"/>
    <mergeCell ref="F164:F167"/>
    <mergeCell ref="G164:G167"/>
    <mergeCell ref="N164:N166"/>
    <mergeCell ref="O164:O167"/>
    <mergeCell ref="B160:B163"/>
    <mergeCell ref="C160:C163"/>
    <mergeCell ref="D160:D163"/>
    <mergeCell ref="E160:E163"/>
    <mergeCell ref="F160:F163"/>
    <mergeCell ref="G160:G163"/>
    <mergeCell ref="N152:N154"/>
    <mergeCell ref="O152:O155"/>
    <mergeCell ref="B156:B159"/>
    <mergeCell ref="C156:C159"/>
    <mergeCell ref="D156:D159"/>
    <mergeCell ref="E156:E159"/>
    <mergeCell ref="F156:F159"/>
    <mergeCell ref="G156:G159"/>
    <mergeCell ref="N156:N158"/>
    <mergeCell ref="O156:O159"/>
    <mergeCell ref="B152:B155"/>
    <mergeCell ref="C152:C155"/>
    <mergeCell ref="D152:D155"/>
    <mergeCell ref="E152:E155"/>
    <mergeCell ref="F152:F155"/>
    <mergeCell ref="G152:G155"/>
    <mergeCell ref="N144:N146"/>
    <mergeCell ref="O144:O147"/>
    <mergeCell ref="B148:B151"/>
    <mergeCell ref="C148:C151"/>
    <mergeCell ref="D148:D151"/>
    <mergeCell ref="E148:E151"/>
    <mergeCell ref="F148:F151"/>
    <mergeCell ref="G148:G151"/>
    <mergeCell ref="N148:N150"/>
    <mergeCell ref="O148:O151"/>
    <mergeCell ref="B144:B147"/>
    <mergeCell ref="C144:C147"/>
    <mergeCell ref="D144:D147"/>
    <mergeCell ref="E144:E147"/>
    <mergeCell ref="F144:F147"/>
    <mergeCell ref="G144:G147"/>
    <mergeCell ref="N136:N138"/>
    <mergeCell ref="O136:O139"/>
    <mergeCell ref="B140:B143"/>
    <mergeCell ref="C140:C143"/>
    <mergeCell ref="D140:D143"/>
    <mergeCell ref="E140:E143"/>
    <mergeCell ref="F140:F143"/>
    <mergeCell ref="G140:G143"/>
    <mergeCell ref="N140:N142"/>
    <mergeCell ref="O140:O143"/>
    <mergeCell ref="B136:B139"/>
    <mergeCell ref="C136:C139"/>
    <mergeCell ref="D136:D139"/>
    <mergeCell ref="E136:E139"/>
    <mergeCell ref="F136:F139"/>
    <mergeCell ref="G136:G139"/>
    <mergeCell ref="N128:N130"/>
    <mergeCell ref="O128:O131"/>
    <mergeCell ref="B132:B135"/>
    <mergeCell ref="C132:C135"/>
    <mergeCell ref="D132:D135"/>
    <mergeCell ref="E132:E135"/>
    <mergeCell ref="F132:F135"/>
    <mergeCell ref="G132:G135"/>
    <mergeCell ref="N132:N134"/>
    <mergeCell ref="O132:O135"/>
    <mergeCell ref="B128:B131"/>
    <mergeCell ref="C128:C131"/>
    <mergeCell ref="D128:D131"/>
    <mergeCell ref="E128:E131"/>
    <mergeCell ref="F128:F131"/>
    <mergeCell ref="G128:G131"/>
    <mergeCell ref="N120:N122"/>
    <mergeCell ref="O120:O123"/>
    <mergeCell ref="B124:B127"/>
    <mergeCell ref="C124:C127"/>
    <mergeCell ref="D124:D127"/>
    <mergeCell ref="E124:E127"/>
    <mergeCell ref="F124:F127"/>
    <mergeCell ref="G124:G127"/>
    <mergeCell ref="N124:N126"/>
    <mergeCell ref="O124:O127"/>
    <mergeCell ref="B120:B123"/>
    <mergeCell ref="C120:C123"/>
    <mergeCell ref="D120:D123"/>
    <mergeCell ref="E120:E123"/>
    <mergeCell ref="F120:F123"/>
    <mergeCell ref="G120:G123"/>
    <mergeCell ref="N112:N114"/>
    <mergeCell ref="O112:O115"/>
    <mergeCell ref="B116:B119"/>
    <mergeCell ref="C116:C119"/>
    <mergeCell ref="D116:D119"/>
    <mergeCell ref="E116:E119"/>
    <mergeCell ref="F116:F119"/>
    <mergeCell ref="G116:G119"/>
    <mergeCell ref="N116:N118"/>
    <mergeCell ref="O116:O119"/>
    <mergeCell ref="B112:B115"/>
    <mergeCell ref="C112:C115"/>
    <mergeCell ref="D112:D115"/>
    <mergeCell ref="E112:E115"/>
    <mergeCell ref="F112:F115"/>
    <mergeCell ref="G112:G115"/>
    <mergeCell ref="N104:N106"/>
    <mergeCell ref="O104:O107"/>
    <mergeCell ref="B108:B111"/>
    <mergeCell ref="C108:C111"/>
    <mergeCell ref="D108:D111"/>
    <mergeCell ref="E108:E111"/>
    <mergeCell ref="F108:F111"/>
    <mergeCell ref="G108:G111"/>
    <mergeCell ref="N108:N110"/>
    <mergeCell ref="O108:O111"/>
    <mergeCell ref="B104:B107"/>
    <mergeCell ref="C104:C107"/>
    <mergeCell ref="D104:D107"/>
    <mergeCell ref="E104:E107"/>
    <mergeCell ref="F104:F107"/>
    <mergeCell ref="G104:G107"/>
    <mergeCell ref="N96:N98"/>
    <mergeCell ref="O96:O99"/>
    <mergeCell ref="B100:B103"/>
    <mergeCell ref="C100:C103"/>
    <mergeCell ref="D100:D103"/>
    <mergeCell ref="E100:E103"/>
    <mergeCell ref="F100:F103"/>
    <mergeCell ref="G100:G103"/>
    <mergeCell ref="N100:N102"/>
    <mergeCell ref="O100:O103"/>
    <mergeCell ref="B96:B99"/>
    <mergeCell ref="C96:C99"/>
    <mergeCell ref="D96:D99"/>
    <mergeCell ref="E96:E99"/>
    <mergeCell ref="F96:F99"/>
    <mergeCell ref="G96:G99"/>
    <mergeCell ref="N88:N90"/>
    <mergeCell ref="O88:O91"/>
    <mergeCell ref="B92:B95"/>
    <mergeCell ref="C92:C95"/>
    <mergeCell ref="D92:D95"/>
    <mergeCell ref="E92:E95"/>
    <mergeCell ref="F92:F95"/>
    <mergeCell ref="G92:G95"/>
    <mergeCell ref="N92:N94"/>
    <mergeCell ref="O92:O95"/>
    <mergeCell ref="B88:B91"/>
    <mergeCell ref="C88:C91"/>
    <mergeCell ref="D88:D91"/>
    <mergeCell ref="E88:E91"/>
    <mergeCell ref="F88:F91"/>
    <mergeCell ref="G88:G91"/>
    <mergeCell ref="N80:N82"/>
    <mergeCell ref="O80:O83"/>
    <mergeCell ref="B84:B87"/>
    <mergeCell ref="C84:C87"/>
    <mergeCell ref="D84:D87"/>
    <mergeCell ref="E84:E87"/>
    <mergeCell ref="F84:F87"/>
    <mergeCell ref="G84:G87"/>
    <mergeCell ref="N84:N86"/>
    <mergeCell ref="O84:O87"/>
    <mergeCell ref="B80:B83"/>
    <mergeCell ref="C80:C83"/>
    <mergeCell ref="D80:D83"/>
    <mergeCell ref="E80:E83"/>
    <mergeCell ref="F80:F83"/>
    <mergeCell ref="G80:G83"/>
    <mergeCell ref="N72:N74"/>
    <mergeCell ref="O72:O75"/>
    <mergeCell ref="B76:B79"/>
    <mergeCell ref="C76:C79"/>
    <mergeCell ref="D76:D79"/>
    <mergeCell ref="E76:E79"/>
    <mergeCell ref="F76:F79"/>
    <mergeCell ref="G76:G79"/>
    <mergeCell ref="N76:N78"/>
    <mergeCell ref="O76:O79"/>
    <mergeCell ref="B72:B75"/>
    <mergeCell ref="C72:C75"/>
    <mergeCell ref="D72:D75"/>
    <mergeCell ref="E72:E75"/>
    <mergeCell ref="F72:F75"/>
    <mergeCell ref="G72:G75"/>
    <mergeCell ref="N64:N66"/>
    <mergeCell ref="O64:O67"/>
    <mergeCell ref="B68:B71"/>
    <mergeCell ref="C68:C71"/>
    <mergeCell ref="D68:D71"/>
    <mergeCell ref="E68:E71"/>
    <mergeCell ref="F68:F71"/>
    <mergeCell ref="G68:G71"/>
    <mergeCell ref="N68:N70"/>
    <mergeCell ref="O68:O71"/>
    <mergeCell ref="B64:B67"/>
    <mergeCell ref="C64:C67"/>
    <mergeCell ref="D64:D67"/>
    <mergeCell ref="E64:E67"/>
    <mergeCell ref="F64:F67"/>
    <mergeCell ref="G64:G67"/>
    <mergeCell ref="N56:N58"/>
    <mergeCell ref="O56:O59"/>
    <mergeCell ref="B60:B63"/>
    <mergeCell ref="C60:C63"/>
    <mergeCell ref="D60:D63"/>
    <mergeCell ref="E60:E63"/>
    <mergeCell ref="F60:F63"/>
    <mergeCell ref="G60:G63"/>
    <mergeCell ref="N60:N62"/>
    <mergeCell ref="O60:O63"/>
    <mergeCell ref="B56:B59"/>
    <mergeCell ref="C56:C59"/>
    <mergeCell ref="D56:D59"/>
    <mergeCell ref="E56:E59"/>
    <mergeCell ref="F56:F59"/>
    <mergeCell ref="G56:G59"/>
    <mergeCell ref="O48:O51"/>
    <mergeCell ref="B52:B55"/>
    <mergeCell ref="C52:C55"/>
    <mergeCell ref="D52:D55"/>
    <mergeCell ref="E52:E55"/>
    <mergeCell ref="F52:F55"/>
    <mergeCell ref="G52:G55"/>
    <mergeCell ref="N52:N54"/>
    <mergeCell ref="O52:O55"/>
    <mergeCell ref="C48:C51"/>
    <mergeCell ref="D48:D51"/>
    <mergeCell ref="E48:E51"/>
    <mergeCell ref="F48:F51"/>
    <mergeCell ref="G48:G51"/>
    <mergeCell ref="N48:N50"/>
    <mergeCell ref="P40:P227"/>
    <mergeCell ref="B44:B47"/>
    <mergeCell ref="C44:C47"/>
    <mergeCell ref="D44:D47"/>
    <mergeCell ref="E44:E47"/>
    <mergeCell ref="F44:F47"/>
    <mergeCell ref="G44:G47"/>
    <mergeCell ref="N44:N46"/>
    <mergeCell ref="O44:O47"/>
    <mergeCell ref="B48:B51"/>
    <mergeCell ref="O36:O39"/>
    <mergeCell ref="P36:P39"/>
    <mergeCell ref="B40:B43"/>
    <mergeCell ref="C40:C43"/>
    <mergeCell ref="D40:D43"/>
    <mergeCell ref="E40:E43"/>
    <mergeCell ref="F40:F43"/>
    <mergeCell ref="G40:G43"/>
    <mergeCell ref="N40:N42"/>
    <mergeCell ref="O40:O43"/>
    <mergeCell ref="N32:N34"/>
    <mergeCell ref="O32:O35"/>
    <mergeCell ref="P32:P35"/>
    <mergeCell ref="B36:B39"/>
    <mergeCell ref="C36:C39"/>
    <mergeCell ref="D36:D39"/>
    <mergeCell ref="E36:E39"/>
    <mergeCell ref="F36:F39"/>
    <mergeCell ref="G36:G39"/>
    <mergeCell ref="N36:N38"/>
    <mergeCell ref="B32:B35"/>
    <mergeCell ref="C32:C35"/>
    <mergeCell ref="D32:D35"/>
    <mergeCell ref="E32:E35"/>
    <mergeCell ref="F32:F35"/>
    <mergeCell ref="G32:G35"/>
    <mergeCell ref="P24:P27"/>
    <mergeCell ref="B28:B31"/>
    <mergeCell ref="C28:C31"/>
    <mergeCell ref="D28:D31"/>
    <mergeCell ref="E28:E31"/>
    <mergeCell ref="F28:F31"/>
    <mergeCell ref="G28:G31"/>
    <mergeCell ref="N28:N30"/>
    <mergeCell ref="O28:O31"/>
    <mergeCell ref="P28:P31"/>
    <mergeCell ref="O20:O23"/>
    <mergeCell ref="P20:P23"/>
    <mergeCell ref="B24:B27"/>
    <mergeCell ref="C24:C27"/>
    <mergeCell ref="D24:D27"/>
    <mergeCell ref="E24:E27"/>
    <mergeCell ref="F24:F27"/>
    <mergeCell ref="G24:G27"/>
    <mergeCell ref="N24:N26"/>
    <mergeCell ref="O24:O27"/>
    <mergeCell ref="N16:N18"/>
    <mergeCell ref="O16:O19"/>
    <mergeCell ref="P16:P19"/>
    <mergeCell ref="B20:B23"/>
    <mergeCell ref="C20:C23"/>
    <mergeCell ref="D20:D23"/>
    <mergeCell ref="E20:E23"/>
    <mergeCell ref="F20:F23"/>
    <mergeCell ref="G20:G23"/>
    <mergeCell ref="N20:N22"/>
    <mergeCell ref="B16:B19"/>
    <mergeCell ref="C16:C19"/>
    <mergeCell ref="D16:D19"/>
    <mergeCell ref="E16:E19"/>
    <mergeCell ref="F16:F19"/>
    <mergeCell ref="G16:G19"/>
    <mergeCell ref="P8:P11"/>
    <mergeCell ref="B12:B15"/>
    <mergeCell ref="C12:C15"/>
    <mergeCell ref="D12:D15"/>
    <mergeCell ref="E12:E15"/>
    <mergeCell ref="F12:F15"/>
    <mergeCell ref="G12:G15"/>
    <mergeCell ref="N12:N14"/>
    <mergeCell ref="O12:O15"/>
    <mergeCell ref="P12:P15"/>
    <mergeCell ref="O4:O7"/>
    <mergeCell ref="P4:P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2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50" fitToHeight="0" orientation="landscape" r:id="rId1"/>
  <rowBreaks count="6" manualBreakCount="6">
    <brk id="47" max="16" man="1"/>
    <brk id="105" max="16" man="1"/>
    <brk id="107" max="16" man="1"/>
    <brk id="175" max="16" man="1"/>
    <brk id="214" max="16" man="1"/>
    <brk id="21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5"/>
  <sheetViews>
    <sheetView zoomScale="70" zoomScaleNormal="70" workbookViewId="0">
      <selection activeCell="B2" sqref="B2:F2"/>
    </sheetView>
  </sheetViews>
  <sheetFormatPr defaultRowHeight="15" x14ac:dyDescent="0.25"/>
  <cols>
    <col min="2" max="2" width="28" customWidth="1"/>
    <col min="3" max="3" width="42.42578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customHeight="1" x14ac:dyDescent="0.25">
      <c r="A4" s="461" t="s">
        <v>219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>
        <v>15</v>
      </c>
      <c r="L4" s="366">
        <v>0.1</v>
      </c>
      <c r="M4" s="366">
        <f>IF(K4/L4*100&gt;100,100,K4/L4*100)</f>
        <v>100</v>
      </c>
      <c r="N4" s="382">
        <f>(M4+M5+M6)/3</f>
        <v>100</v>
      </c>
      <c r="O4" s="317">
        <f>(N4+N7)/2</f>
        <v>100</v>
      </c>
      <c r="P4" s="383" t="s">
        <v>24</v>
      </c>
      <c r="Q4" s="319"/>
    </row>
    <row r="5" spans="1:21" ht="63" x14ac:dyDescent="0.25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>
        <v>100</v>
      </c>
      <c r="L5" s="322">
        <v>100</v>
      </c>
      <c r="M5" s="322">
        <f>IF(L5/K5*100&gt;100,100,L5/K5*100)</f>
        <v>100</v>
      </c>
      <c r="N5" s="391"/>
      <c r="O5" s="392"/>
      <c r="P5" s="393"/>
      <c r="Q5" s="319"/>
    </row>
    <row r="6" spans="1:21" ht="63" x14ac:dyDescent="0.25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>
        <v>55</v>
      </c>
      <c r="L6" s="390">
        <v>56</v>
      </c>
      <c r="M6" s="322">
        <f>IF(L6/K6*100&gt;100,100,L6/K6*100)</f>
        <v>100</v>
      </c>
      <c r="N6" s="394"/>
      <c r="O6" s="392"/>
      <c r="P6" s="393"/>
      <c r="Q6" s="319"/>
      <c r="T6" s="395"/>
      <c r="U6" s="395"/>
    </row>
    <row r="7" spans="1:21" ht="32.25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>
        <v>1</v>
      </c>
      <c r="L7" s="402">
        <v>1</v>
      </c>
      <c r="M7" s="328">
        <f>IF(L7/K7*100&gt;100,100,L7/K7*100)</f>
        <v>100</v>
      </c>
      <c r="N7" s="328">
        <f>M7</f>
        <v>100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13.1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56</v>
      </c>
      <c r="M10" s="322">
        <f>IF(L10/K10*100&gt;100,100,L10/K10*100)</f>
        <v>100</v>
      </c>
      <c r="N10" s="394"/>
      <c r="O10" s="392"/>
      <c r="P10" s="393"/>
      <c r="Q10" s="319"/>
      <c r="T10" s="395"/>
      <c r="U10" s="395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20</v>
      </c>
      <c r="L11" s="402">
        <v>20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  <c r="T11" s="395"/>
      <c r="U11" s="395"/>
    </row>
    <row r="12" spans="1:21" ht="82.5" hidden="1" customHeight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  <c r="T12" s="395"/>
      <c r="U12" s="395"/>
    </row>
    <row r="13" spans="1:21" ht="63.75" hidden="1" customHeight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  <c r="T13" s="395"/>
      <c r="U13" s="395"/>
    </row>
    <row r="14" spans="1:21" ht="63.75" hidden="1" customHeight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  <c r="T14" s="395"/>
      <c r="U14" s="395"/>
    </row>
    <row r="15" spans="1:21" ht="32.25" hidden="1" customHeight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  <c r="T15" s="395"/>
      <c r="U15" s="395"/>
    </row>
    <row r="16" spans="1:21" ht="79.5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10.7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.75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.75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56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customHeight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customHeight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customHeight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customHeight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7.9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56</v>
      </c>
      <c r="M30" s="322">
        <f>IF(L30/K30*100&gt;100,100,L30/K30*100)</f>
        <v>100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6</v>
      </c>
      <c r="L31" s="402">
        <v>6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4.2</v>
      </c>
      <c r="M32" s="366">
        <f>IF(K32/L32*100&gt;100,100,K32/L32*100)</f>
        <v>100</v>
      </c>
      <c r="N32" s="382">
        <f>(M32+M33+M34)/3</f>
        <v>100</v>
      </c>
      <c r="O32" s="317">
        <f>(N32+N35)/2</f>
        <v>99.068322981366464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56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161</v>
      </c>
      <c r="L35" s="402">
        <v>158</v>
      </c>
      <c r="M35" s="328">
        <f>IF(L35/K35*100&gt;100,100,L35/K35*100)</f>
        <v>98.136645962732914</v>
      </c>
      <c r="N35" s="328">
        <f>M35</f>
        <v>98.136645962732914</v>
      </c>
      <c r="O35" s="403"/>
      <c r="P35" s="393"/>
      <c r="Q35" s="322"/>
    </row>
    <row r="36" spans="1:17" ht="79.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79.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79.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79.5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>
        <v>10</v>
      </c>
      <c r="L48" s="366">
        <v>1.9</v>
      </c>
      <c r="M48" s="366">
        <f>IF(K48/L48*100&gt;100,100,K48/L48*100)</f>
        <v>100</v>
      </c>
      <c r="N48" s="382">
        <f>(M48+M49+M50)/3</f>
        <v>100</v>
      </c>
      <c r="O48" s="317">
        <f>(N48+N51)/2</f>
        <v>100</v>
      </c>
      <c r="P48" s="393"/>
      <c r="Q48" s="319"/>
    </row>
    <row r="49" spans="1:17" ht="63.75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>
        <v>100</v>
      </c>
      <c r="L49" s="322">
        <v>100</v>
      </c>
      <c r="M49" s="322">
        <f>IF(L49/K49*100&gt;100,100,L49/K49*100)</f>
        <v>100</v>
      </c>
      <c r="N49" s="391"/>
      <c r="O49" s="392"/>
      <c r="P49" s="393"/>
      <c r="Q49" s="319"/>
    </row>
    <row r="50" spans="1:17" ht="63.75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>
        <v>55</v>
      </c>
      <c r="L50" s="390">
        <v>56</v>
      </c>
      <c r="M50" s="322">
        <f>IF(L50/K50*100&gt;100,100,L50/K50*100)</f>
        <v>100</v>
      </c>
      <c r="N50" s="394"/>
      <c r="O50" s="392"/>
      <c r="P50" s="393"/>
      <c r="Q50" s="319"/>
    </row>
    <row r="51" spans="1:17" ht="32.25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>
        <v>2</v>
      </c>
      <c r="L51" s="402">
        <v>2</v>
      </c>
      <c r="M51" s="328">
        <f>IF(L51/K51*100&gt;100,100,L51/K51*100)</f>
        <v>100</v>
      </c>
      <c r="N51" s="328">
        <f>M51</f>
        <v>100</v>
      </c>
      <c r="O51" s="403"/>
      <c r="P51" s="393"/>
      <c r="Q51" s="322"/>
    </row>
    <row r="52" spans="1:17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9.6</v>
      </c>
      <c r="M52" s="366">
        <f>IF(K52/L52*100&gt;100,100,K52/L52*100)</f>
        <v>100</v>
      </c>
      <c r="N52" s="382">
        <f>(M52+M53+M54)/3</f>
        <v>100</v>
      </c>
      <c r="O52" s="317">
        <f>(N52+N55)/2</f>
        <v>100</v>
      </c>
      <c r="P52" s="393"/>
      <c r="Q52" s="319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19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56</v>
      </c>
      <c r="M54" s="322">
        <f>IF(L54/K54*100&gt;100,100,L54/K54*100)</f>
        <v>100</v>
      </c>
      <c r="N54" s="394"/>
      <c r="O54" s="392"/>
      <c r="P54" s="393"/>
      <c r="Q54" s="319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3</v>
      </c>
      <c r="L55" s="402">
        <v>3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10.6</v>
      </c>
      <c r="M56" s="366">
        <f>IF(K56/L56*100&gt;100,100,K56/L56*100)</f>
        <v>94.339622641509436</v>
      </c>
      <c r="N56" s="382">
        <f>(M56+M57+M58)/3</f>
        <v>98.113207547169807</v>
      </c>
      <c r="O56" s="317">
        <f>(N56+N59)/2</f>
        <v>99.056603773584897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56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25</v>
      </c>
      <c r="L59" s="402">
        <v>26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79.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thickBot="1" x14ac:dyDescent="0.3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382">
        <f>(M64+M65+M66)/3</f>
        <v>100</v>
      </c>
      <c r="O64" s="317">
        <f>(N64+N67)/2</f>
        <v>100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10.7</v>
      </c>
      <c r="M65" s="366">
        <f>IF(K65/L65*100&gt;100,100,K65/L65*100)</f>
        <v>100</v>
      </c>
      <c r="N65" s="391"/>
      <c r="O65" s="392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394"/>
      <c r="O66" s="392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12">
        <v>1</v>
      </c>
      <c r="L67" s="402">
        <v>1</v>
      </c>
      <c r="M67" s="328">
        <f>IF(L67/K67*100&gt;100,100,L67/K67*100)</f>
        <v>100</v>
      </c>
      <c r="N67" s="328">
        <f>M67</f>
        <v>100</v>
      </c>
      <c r="O67" s="403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7.4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6</v>
      </c>
      <c r="L71" s="438">
        <v>6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99.171270718232051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5.2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181</v>
      </c>
      <c r="L75" s="438">
        <v>178</v>
      </c>
      <c r="M75" s="328">
        <f>IF(L75/K75*100&gt;100,100,L75/K75*100)</f>
        <v>98.342541436464089</v>
      </c>
      <c r="N75" s="328">
        <f>M75</f>
        <v>98.342541436464089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79.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79.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79.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>
        <v>100</v>
      </c>
      <c r="L88" s="366">
        <v>100</v>
      </c>
      <c r="M88" s="366">
        <f>IF(K88/L88*100&gt;100,100,K88/L88*100)</f>
        <v>100</v>
      </c>
      <c r="N88" s="419">
        <f>(M88+M89+M90)/3</f>
        <v>100</v>
      </c>
      <c r="O88" s="317">
        <f>(N88+N91)/2</f>
        <v>100</v>
      </c>
      <c r="P88" s="393"/>
      <c r="Q88" s="319"/>
    </row>
    <row r="89" spans="1:17" ht="79.5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>
        <v>10</v>
      </c>
      <c r="L89" s="322">
        <v>1.9</v>
      </c>
      <c r="M89" s="322">
        <f>IF(K89/L89*100&gt;100,100,K89/L89*100)</f>
        <v>100</v>
      </c>
      <c r="N89" s="424"/>
      <c r="O89" s="425"/>
      <c r="P89" s="393"/>
      <c r="Q89" s="319"/>
    </row>
    <row r="90" spans="1:17" ht="48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>
        <v>100</v>
      </c>
      <c r="L90" s="390">
        <v>100</v>
      </c>
      <c r="M90" s="322">
        <f>IF(L90/K90*100&gt;100,100,L90/K90*100)</f>
        <v>100</v>
      </c>
      <c r="N90" s="427"/>
      <c r="O90" s="425"/>
      <c r="P90" s="393"/>
      <c r="Q90" s="319"/>
    </row>
    <row r="91" spans="1:17" ht="32.25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>
        <v>2</v>
      </c>
      <c r="L91" s="438">
        <v>2</v>
      </c>
      <c r="M91" s="328">
        <f>IF(L91/K91*100&gt;100,100,L91/K91*100)</f>
        <v>100</v>
      </c>
      <c r="N91" s="328">
        <f>M91</f>
        <v>100</v>
      </c>
      <c r="O91" s="435"/>
      <c r="P91" s="393"/>
      <c r="Q91" s="322"/>
    </row>
    <row r="92" spans="1:17" ht="63.75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100</v>
      </c>
      <c r="M92" s="366">
        <f>IF(K92/L92*100&gt;100,100,K92/L92*100)</f>
        <v>100</v>
      </c>
      <c r="N92" s="419">
        <f>(M92+M93+M94)/3</f>
        <v>100</v>
      </c>
      <c r="O92" s="317">
        <f>(N92+N95)/2</f>
        <v>100</v>
      </c>
      <c r="P92" s="393"/>
      <c r="Q92" s="319"/>
    </row>
    <row r="93" spans="1:17" ht="79.5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9.6</v>
      </c>
      <c r="M93" s="322">
        <f>IF(K93/L93*100&gt;100,100,K93/L93*100)</f>
        <v>100</v>
      </c>
      <c r="N93" s="424"/>
      <c r="O93" s="425"/>
      <c r="P93" s="393"/>
      <c r="Q93" s="319"/>
    </row>
    <row r="94" spans="1:17" ht="48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3</v>
      </c>
      <c r="L95" s="438">
        <v>3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100</v>
      </c>
      <c r="M96" s="366">
        <f>IF(K96/L96*100&gt;100,100,K96/L96*100)</f>
        <v>100</v>
      </c>
      <c r="N96" s="419">
        <f>(M96+M97+M98)/3</f>
        <v>98.113207547169807</v>
      </c>
      <c r="O96" s="317">
        <f>(N96+N99)/2</f>
        <v>99.056603773584897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10.6</v>
      </c>
      <c r="M97" s="322">
        <f>IF(K97/L97*100&gt;100,100,K97/L97*100)</f>
        <v>94.339622641509436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25</v>
      </c>
      <c r="L99" s="438">
        <v>26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customHeight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78.75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customHeight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customHeight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customHeight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78.75" hidden="1" customHeight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customHeight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customHeight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B112" s="158" t="s">
        <v>135</v>
      </c>
    </row>
    <row r="115" spans="1:9" ht="18.75" x14ac:dyDescent="0.3">
      <c r="A115" s="463"/>
      <c r="B115" s="158"/>
      <c r="C115" s="158"/>
      <c r="I115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4,3"/>
        <filter val="98,1"/>
        <filter val="98,3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6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V115"/>
  <sheetViews>
    <sheetView zoomScale="70" zoomScaleNormal="70" workbookViewId="0">
      <selection activeCell="B2" sqref="B2:F2"/>
    </sheetView>
  </sheetViews>
  <sheetFormatPr defaultRowHeight="15" x14ac:dyDescent="0.25"/>
  <cols>
    <col min="2" max="2" width="28.42578125" customWidth="1"/>
    <col min="3" max="3" width="40.8554687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2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2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2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2" ht="63" hidden="1" customHeight="1" x14ac:dyDescent="0.25">
      <c r="A4" s="461" t="s">
        <v>220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2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2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2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2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1.2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2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2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57.7</v>
      </c>
      <c r="M10" s="322">
        <f>IF(L10/K10*100&gt;100,100,L10/K10*100)</f>
        <v>100</v>
      </c>
      <c r="N10" s="394"/>
      <c r="O10" s="392"/>
      <c r="P10" s="393"/>
      <c r="Q10" s="319"/>
    </row>
    <row r="11" spans="1:22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4</v>
      </c>
      <c r="L11" s="402">
        <v>4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  <c r="U11" s="395"/>
      <c r="V11" s="395"/>
    </row>
    <row r="12" spans="1:22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  <c r="U12" s="395"/>
      <c r="V12" s="395"/>
    </row>
    <row r="13" spans="1:22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  <c r="U13" s="395"/>
      <c r="V13" s="395"/>
    </row>
    <row r="14" spans="1:22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  <c r="U14" s="395"/>
      <c r="V14" s="395"/>
    </row>
    <row r="15" spans="1:22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  <c r="U15" s="395"/>
      <c r="V15" s="395"/>
    </row>
    <row r="16" spans="1:22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7.5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  <c r="U16" s="395"/>
      <c r="V16" s="395"/>
    </row>
    <row r="17" spans="1:22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  <c r="U17" s="395"/>
      <c r="V17" s="395"/>
    </row>
    <row r="18" spans="1:22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57.7</v>
      </c>
      <c r="M18" s="322">
        <f>IF(L18/K18*100&gt;100,100,L18/K18*100)</f>
        <v>100</v>
      </c>
      <c r="N18" s="394"/>
      <c r="O18" s="392"/>
      <c r="P18" s="393"/>
      <c r="Q18" s="319"/>
    </row>
    <row r="19" spans="1:22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3</v>
      </c>
      <c r="L19" s="402">
        <v>4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22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22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22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22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22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22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22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22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22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10</v>
      </c>
      <c r="M28" s="366">
        <f>IF(K28/L28*100&gt;100,100,K28/L28*100)</f>
        <v>100</v>
      </c>
      <c r="N28" s="382">
        <f>(M28+M29+M30)/3</f>
        <v>100</v>
      </c>
      <c r="O28" s="317">
        <f>(N28+N31)/2</f>
        <v>93.75</v>
      </c>
      <c r="P28" s="393"/>
      <c r="Q28" s="319"/>
    </row>
    <row r="29" spans="1:22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22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57.7</v>
      </c>
      <c r="M30" s="322">
        <f>IF(L30/K30*100&gt;100,100,L30/K30*100)</f>
        <v>100</v>
      </c>
      <c r="N30" s="394"/>
      <c r="O30" s="392"/>
      <c r="P30" s="393"/>
      <c r="Q30" s="319"/>
    </row>
    <row r="31" spans="1:22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8</v>
      </c>
      <c r="L31" s="402">
        <v>7</v>
      </c>
      <c r="M31" s="328">
        <f>IF(L31/K31*100&gt;100,100,L31/K31*100)</f>
        <v>87.5</v>
      </c>
      <c r="N31" s="328">
        <f>M31</f>
        <v>87.5</v>
      </c>
      <c r="O31" s="403"/>
      <c r="P31" s="393"/>
      <c r="Q31" s="322"/>
    </row>
    <row r="32" spans="1:22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9.9</v>
      </c>
      <c r="M32" s="366">
        <f>IF(K32/L32*100&gt;100,100,K32/L32*100)</f>
        <v>100</v>
      </c>
      <c r="N32" s="382">
        <f>(M32+M33+M34)/3</f>
        <v>100</v>
      </c>
      <c r="O32" s="317">
        <f>(N32+N35)/2</f>
        <v>99.504950495049513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57.7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303</v>
      </c>
      <c r="L35" s="402">
        <v>300</v>
      </c>
      <c r="M35" s="328">
        <f>IF(L35/K35*100&gt;100,100,L35/K35*100)</f>
        <v>99.009900990099013</v>
      </c>
      <c r="N35" s="328">
        <f>M35</f>
        <v>99.009900990099013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19"/>
    </row>
    <row r="53" spans="1:17" ht="63.75" hidden="1" thickBot="1" x14ac:dyDescent="0.3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19"/>
    </row>
    <row r="54" spans="1:17" ht="63.75" hidden="1" thickBot="1" x14ac:dyDescent="0.3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19"/>
    </row>
    <row r="55" spans="1:17" ht="32.25" hidden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thickBot="1" x14ac:dyDescent="0.3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thickBot="1" x14ac:dyDescent="0.3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7.5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3</v>
      </c>
      <c r="L67" s="438">
        <v>4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IF(L68/K68*100&gt;100,100,L68/K68*100)</f>
        <v>100</v>
      </c>
      <c r="N68" s="419">
        <f>(M68+M69+M70)/3</f>
        <v>100</v>
      </c>
      <c r="O68" s="317">
        <f>(N68+N71)/2</f>
        <v>93.75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10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8</v>
      </c>
      <c r="L71" s="438">
        <v>7</v>
      </c>
      <c r="M71" s="328">
        <f>IF(L71/K71*100&gt;100,100,L71/K71*100)</f>
        <v>87.5</v>
      </c>
      <c r="N71" s="328">
        <f>M71</f>
        <v>87.5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IF(L72/K72*100&gt;100,100,L72/K72*100)</f>
        <v>100</v>
      </c>
      <c r="N72" s="419">
        <f>(M72+M73+M74)/3</f>
        <v>100</v>
      </c>
      <c r="O72" s="317">
        <f>(N72+N75)/2</f>
        <v>97.777777777777771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10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405</v>
      </c>
      <c r="L75" s="438">
        <v>387</v>
      </c>
      <c r="M75" s="328">
        <f>IF(L75/K75*100&gt;100,100,L75/K75*100)</f>
        <v>95.555555555555557</v>
      </c>
      <c r="N75" s="328">
        <f>M75</f>
        <v>95.555555555555557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.75" hidden="1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.75" hidden="1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8" hidden="1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IF(L96/K96*100&gt;100,100,L96/K96*100)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B112" s="158" t="s">
        <v>135</v>
      </c>
    </row>
    <row r="115" spans="1:9" ht="18.75" x14ac:dyDescent="0.3">
      <c r="A115" s="463"/>
      <c r="B115" s="158"/>
      <c r="C115" s="158"/>
      <c r="I115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87,5"/>
        <filter val="9"/>
        <filter val="95,6"/>
        <filter val="99,0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4"/>
  <sheetViews>
    <sheetView zoomScale="70" zoomScaleNormal="70" workbookViewId="0">
      <selection activeCell="B2" sqref="B2:F2"/>
    </sheetView>
  </sheetViews>
  <sheetFormatPr defaultRowHeight="15" x14ac:dyDescent="0.25"/>
  <cols>
    <col min="2" max="2" width="29.85546875" customWidth="1"/>
    <col min="3" max="3" width="39.5703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221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thickBot="1" x14ac:dyDescent="0.3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thickBot="1" x14ac:dyDescent="0.3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14.8</v>
      </c>
      <c r="M16" s="366">
        <f>IF(K16/L16*100&gt;100,100,K16/L16*100)</f>
        <v>100</v>
      </c>
      <c r="N16" s="382">
        <f>(M16+M17+M18)/3</f>
        <v>99.233333333333334</v>
      </c>
      <c r="O16" s="317">
        <f>(N16+N19)/2</f>
        <v>99.616666666666674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97.7</v>
      </c>
      <c r="M17" s="322">
        <f>IF(L17/K17*100&gt;100,100,L17/K17*100)</f>
        <v>97.7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65.900000000000006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3</v>
      </c>
      <c r="L19" s="402">
        <v>3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475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15</v>
      </c>
      <c r="L24" s="475">
        <v>14.3</v>
      </c>
      <c r="M24" s="366">
        <f>IF(K24/L24*100&gt;100,100,K24/L24*100)</f>
        <v>100</v>
      </c>
      <c r="N24" s="382">
        <f>(M24+M25+M26)/3</f>
        <v>99.233333333333334</v>
      </c>
      <c r="O24" s="317">
        <f>(N24+N27)/2</f>
        <v>99.616666666666674</v>
      </c>
      <c r="P24" s="393"/>
      <c r="Q24" s="319"/>
    </row>
    <row r="25" spans="1:17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97.7</v>
      </c>
      <c r="M25" s="322">
        <f>IF(L25/K25*100&gt;100,100,L25/K25*100)</f>
        <v>97.7</v>
      </c>
      <c r="N25" s="391"/>
      <c r="O25" s="392"/>
      <c r="P25" s="393"/>
      <c r="Q25" s="319"/>
    </row>
    <row r="26" spans="1:17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65.900000000000006</v>
      </c>
      <c r="M26" s="322">
        <f>IF(L26/K26*100&gt;100,100,L26/K26*100)</f>
        <v>100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2</v>
      </c>
      <c r="L27" s="402">
        <v>2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9.6999999999999993</v>
      </c>
      <c r="M28" s="366">
        <f>IF(K28/L28*100&gt;100,100,K28/L28*100)</f>
        <v>100</v>
      </c>
      <c r="N28" s="382">
        <f>(M28+M29+M30)/3</f>
        <v>99.233333333333334</v>
      </c>
      <c r="O28" s="317">
        <f>(N28+N31)/2</f>
        <v>99.616666666666674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97.7</v>
      </c>
      <c r="M29" s="322">
        <f>IF(L29/K29*100&gt;100,100,L29/K29*100)</f>
        <v>97.7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65.900000000000006</v>
      </c>
      <c r="M30" s="322">
        <f>IF(L30/K30*100&gt;100,100,L30/K30*100)</f>
        <v>100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11</v>
      </c>
      <c r="L31" s="402">
        <v>11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10.4</v>
      </c>
      <c r="M32" s="366">
        <f>IF(K32/L32*100&gt;100,100,K32/L32*100)</f>
        <v>96.153846153846146</v>
      </c>
      <c r="N32" s="382">
        <f>(M32+M33+M34)/3</f>
        <v>97.951282051282035</v>
      </c>
      <c r="O32" s="317">
        <f>(N32+N35)/2</f>
        <v>98.975641025641011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97.7</v>
      </c>
      <c r="M33" s="322">
        <f>IF(L33/K33*100&gt;100,100,L33/K33*100)</f>
        <v>97.7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65.900000000000006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445</v>
      </c>
      <c r="L35" s="402">
        <v>445</v>
      </c>
      <c r="M35" s="328">
        <f>IF(L35/K35*100&gt;100,100,L35/K35*100)</f>
        <v>100</v>
      </c>
      <c r="N35" s="328">
        <f>M35</f>
        <v>100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>
        <v>15</v>
      </c>
      <c r="L48" s="366">
        <v>12.6</v>
      </c>
      <c r="M48" s="366">
        <f>IF(K48/L48*100&gt;100,100,K48/L48*100)</f>
        <v>100</v>
      </c>
      <c r="N48" s="382">
        <f>(M48+M49+M50)/3</f>
        <v>99.233333333333334</v>
      </c>
      <c r="O48" s="317">
        <f>(N48+N51)/2</f>
        <v>99.616666666666674</v>
      </c>
      <c r="P48" s="393"/>
      <c r="Q48" s="319"/>
    </row>
    <row r="49" spans="1:17" ht="63.75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>
        <v>100</v>
      </c>
      <c r="L49" s="322">
        <v>97.7</v>
      </c>
      <c r="M49" s="322">
        <f>IF(L49/K49*100&gt;100,100,L49/K49*100)</f>
        <v>97.7</v>
      </c>
      <c r="N49" s="391"/>
      <c r="O49" s="392"/>
      <c r="P49" s="393"/>
      <c r="Q49" s="319"/>
    </row>
    <row r="50" spans="1:17" ht="63.75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>
        <v>55</v>
      </c>
      <c r="L50" s="390">
        <v>65.900000000000006</v>
      </c>
      <c r="M50" s="322">
        <f>IF(L50/K50*100&gt;100,100,L50/K50*100)</f>
        <v>100</v>
      </c>
      <c r="N50" s="394"/>
      <c r="O50" s="392"/>
      <c r="P50" s="393"/>
      <c r="Q50" s="319"/>
    </row>
    <row r="51" spans="1:17" ht="32.25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>
        <v>1</v>
      </c>
      <c r="L51" s="402">
        <v>1</v>
      </c>
      <c r="M51" s="328">
        <f>IF(L51/K51*100&gt;100,100,L51/K51*100)</f>
        <v>100</v>
      </c>
      <c r="N51" s="328">
        <f>M51</f>
        <v>100</v>
      </c>
      <c r="O51" s="403"/>
      <c r="P51" s="393"/>
      <c r="Q51" s="322"/>
    </row>
    <row r="52" spans="1:17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10.5</v>
      </c>
      <c r="M52" s="366">
        <f>IF(K52/L52*100&gt;100,100,K52/L52*100)</f>
        <v>95.238095238095227</v>
      </c>
      <c r="N52" s="382">
        <f>(M52+M53+M54)/3</f>
        <v>97.646031746031738</v>
      </c>
      <c r="O52" s="317">
        <f>(N52+N55)/2</f>
        <v>98.823015873015862</v>
      </c>
      <c r="P52" s="393"/>
      <c r="Q52" s="319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97.7</v>
      </c>
      <c r="M53" s="322">
        <f>IF(L53/K53*100&gt;100,100,L53/K53*100)</f>
        <v>97.7</v>
      </c>
      <c r="N53" s="391"/>
      <c r="O53" s="392"/>
      <c r="P53" s="393"/>
      <c r="Q53" s="319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65.900000000000006</v>
      </c>
      <c r="M54" s="322">
        <f>IF(L54/K54*100&gt;100,100,L54/K54*100)</f>
        <v>100</v>
      </c>
      <c r="N54" s="394"/>
      <c r="O54" s="392"/>
      <c r="P54" s="393"/>
      <c r="Q54" s="319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2</v>
      </c>
      <c r="L55" s="402">
        <v>2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10.199999999999999</v>
      </c>
      <c r="M56" s="366">
        <f>IF(K56/L56*100&gt;100,100,K56/L56*100)</f>
        <v>98.039215686274517</v>
      </c>
      <c r="N56" s="382">
        <f>(M56+M57+M58)/3</f>
        <v>98.579738562091507</v>
      </c>
      <c r="O56" s="317">
        <f>(N56+N59)/2</f>
        <v>99.289869281045753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97.7</v>
      </c>
      <c r="M57" s="322">
        <f>IF(L57/K57*100&gt;100,100,L57/K57*100)</f>
        <v>97.7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65.900000000000006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27</v>
      </c>
      <c r="L59" s="402">
        <v>27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97.5</v>
      </c>
      <c r="M64" s="366">
        <f>IF(L64/K64*100&gt;100,100,L64/K64*100)</f>
        <v>97.5</v>
      </c>
      <c r="N64" s="419">
        <f>(M64+M65+M66)/3</f>
        <v>99.166666666666671</v>
      </c>
      <c r="O64" s="317">
        <f>(N64+N67)/2</f>
        <v>99.583333333333343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13.7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3</v>
      </c>
      <c r="L67" s="438">
        <v>3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97.5</v>
      </c>
      <c r="M68" s="366">
        <f>IF(L68/K68*100&gt;100,100,L68/K68*100)</f>
        <v>97.5</v>
      </c>
      <c r="N68" s="419">
        <f>(M68+M69+M70)/3</f>
        <v>99.166666666666671</v>
      </c>
      <c r="O68" s="317">
        <f>(N68+N71)/2</f>
        <v>99.583333333333343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9.6999999999999993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11</v>
      </c>
      <c r="L71" s="438">
        <v>11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97.5</v>
      </c>
      <c r="M72" s="366">
        <f>IF(L72/K72*100&gt;100,100,L72/K72*100)</f>
        <v>97.5</v>
      </c>
      <c r="N72" s="419">
        <f>(M72+M73+M74)/3</f>
        <v>97.884615384615373</v>
      </c>
      <c r="O72" s="317">
        <f>(N72+N75)/2</f>
        <v>98.942307692307679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10.4</v>
      </c>
      <c r="M73" s="322">
        <f>IF(K73/L73*100&gt;100,100,K73/L73*100)</f>
        <v>96.153846153846146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460</v>
      </c>
      <c r="L75" s="438">
        <v>460</v>
      </c>
      <c r="M75" s="328">
        <f>IF(L75/K75*100&gt;100,100,L75/K75*100)</f>
        <v>100</v>
      </c>
      <c r="N75" s="328">
        <f>M75</f>
        <v>100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>
        <v>100</v>
      </c>
      <c r="L88" s="366">
        <v>97.5</v>
      </c>
      <c r="M88" s="366">
        <f>IF(L88/K88*100&gt;100,100,L88/K88*100)</f>
        <v>97.5</v>
      </c>
      <c r="N88" s="419">
        <f>(M88+M89+M90)/3</f>
        <v>99.166666666666671</v>
      </c>
      <c r="O88" s="317">
        <f>(N88+N91)/2</f>
        <v>99.583333333333343</v>
      </c>
      <c r="P88" s="393"/>
      <c r="Q88" s="319"/>
    </row>
    <row r="89" spans="1:17" ht="63.75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>
        <v>15</v>
      </c>
      <c r="L89" s="322">
        <v>12.6</v>
      </c>
      <c r="M89" s="322">
        <f>IF(K89/L89*100&gt;100,100,K89/L89*100)</f>
        <v>100</v>
      </c>
      <c r="N89" s="424"/>
      <c r="O89" s="425"/>
      <c r="P89" s="393"/>
      <c r="Q89" s="319"/>
    </row>
    <row r="90" spans="1:17" ht="48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>
        <v>100</v>
      </c>
      <c r="L90" s="390">
        <v>100</v>
      </c>
      <c r="M90" s="322">
        <f>IF(L90/K90*100&gt;100,100,L90/K90*100)</f>
        <v>100</v>
      </c>
      <c r="N90" s="427"/>
      <c r="O90" s="425"/>
      <c r="P90" s="393"/>
      <c r="Q90" s="319"/>
    </row>
    <row r="91" spans="1:17" ht="32.25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>
        <v>1</v>
      </c>
      <c r="L91" s="438">
        <v>1</v>
      </c>
      <c r="M91" s="328">
        <f>IF(L91/K91*100&gt;100,100,L91/K91*100)</f>
        <v>100</v>
      </c>
      <c r="N91" s="328">
        <f>M91</f>
        <v>100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97.5</v>
      </c>
      <c r="M92" s="366">
        <f>IF(L92/K92*100&gt;100,100,L92/K92*100)</f>
        <v>97.5</v>
      </c>
      <c r="N92" s="419">
        <f>(M92+M93+M94)/3</f>
        <v>97.579365079365076</v>
      </c>
      <c r="O92" s="317">
        <f>(N92+N95)/2</f>
        <v>98.789682539682531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10.5</v>
      </c>
      <c r="M93" s="322">
        <f>IF(K93/L93*100&gt;100,100,K93/L93*100)</f>
        <v>95.238095238095227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2</v>
      </c>
      <c r="L95" s="438">
        <v>2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97.5</v>
      </c>
      <c r="M96" s="366">
        <f>IF(L96/K96*100&gt;100,100,L96/K96*100)</f>
        <v>97.5</v>
      </c>
      <c r="N96" s="419">
        <f>(M96+M97+M98)/3</f>
        <v>98.513071895424844</v>
      </c>
      <c r="O96" s="317">
        <f>(N96+N99)/2</f>
        <v>99.256535947712422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10.199999999999999</v>
      </c>
      <c r="M97" s="322">
        <f>IF(K97/L97*100&gt;100,100,K97/L97*100)</f>
        <v>98.039215686274517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27</v>
      </c>
      <c r="L99" s="438">
        <v>27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1" spans="1:17" x14ac:dyDescent="0.25">
      <c r="B111" t="s">
        <v>217</v>
      </c>
    </row>
    <row r="113" spans="1:9" ht="18.75" x14ac:dyDescent="0.3">
      <c r="B113" s="158" t="s">
        <v>135</v>
      </c>
    </row>
    <row r="114" spans="1:9" ht="18.75" x14ac:dyDescent="0.3">
      <c r="A114" s="463"/>
      <c r="B114" s="158"/>
      <c r="C114" s="158"/>
      <c r="I114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5,2"/>
        <filter val="96,2"/>
        <filter val="97,5"/>
        <filter val="97,7"/>
        <filter val="98,0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159"/>
    <col min="2" max="2" width="31.42578125" style="159" customWidth="1"/>
    <col min="3" max="3" width="39.42578125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222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11.1</v>
      </c>
      <c r="M8" s="366">
        <f>IF(K8/L8*100&gt;100,100,K8/L8*100)</f>
        <v>100</v>
      </c>
      <c r="N8" s="382">
        <f>(M8+M9+M10)/3</f>
        <v>100</v>
      </c>
      <c r="O8" s="317">
        <f>(N8+N11)/2</f>
        <v>99.444444444444443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61.3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90</v>
      </c>
      <c r="L11" s="402">
        <v>89</v>
      </c>
      <c r="M11" s="328">
        <f>IF(L11/K11*100&gt;100,100,L11/K11*100)</f>
        <v>98.888888888888886</v>
      </c>
      <c r="N11" s="328">
        <f>M11</f>
        <v>98.888888888888886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.75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4.2</v>
      </c>
      <c r="M16" s="366">
        <f>IF(K16/L16*100&gt;100,100,K16/L16*100)</f>
        <v>100</v>
      </c>
      <c r="N16" s="382">
        <f>(M16+M17+M18)/3</f>
        <v>100</v>
      </c>
      <c r="O16" s="317">
        <f>(N16+N19)/2</f>
        <v>91.860465116279073</v>
      </c>
      <c r="P16" s="393"/>
      <c r="Q16" s="319"/>
    </row>
    <row r="17" spans="1:17" ht="63.75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.75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61.3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f>(5*3+4*5+2*4)/12</f>
        <v>3.5833333333333335</v>
      </c>
      <c r="L19" s="402">
        <f>(5*3+4*2+2*6+1)/12</f>
        <v>3</v>
      </c>
      <c r="M19" s="328">
        <f>IF(L19/K19*100&gt;100,100,L19/K19*100)</f>
        <v>83.720930232558132</v>
      </c>
      <c r="N19" s="328">
        <f>M19</f>
        <v>83.720930232558132</v>
      </c>
      <c r="O19" s="403"/>
      <c r="P19" s="393"/>
      <c r="Q19" s="322"/>
    </row>
    <row r="20" spans="1:17" ht="63.75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>
        <v>15</v>
      </c>
      <c r="L20" s="366">
        <v>25</v>
      </c>
      <c r="M20" s="366">
        <f>IF(K20/L20*100&gt;100,100,K20/L20*100)</f>
        <v>60</v>
      </c>
      <c r="N20" s="382">
        <f>(M20+M21+M22)/3</f>
        <v>86.666666666666671</v>
      </c>
      <c r="O20" s="317">
        <f>(N20+N23)/2</f>
        <v>93.333333333333343</v>
      </c>
      <c r="P20" s="393"/>
      <c r="Q20" s="319"/>
    </row>
    <row r="21" spans="1:17" ht="63.75" customHeight="1" x14ac:dyDescent="0.25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>
        <v>100</v>
      </c>
      <c r="L21" s="322">
        <v>100</v>
      </c>
      <c r="M21" s="322">
        <f>IF(L21/K21*100&gt;100,100,L21/K21*100)</f>
        <v>100</v>
      </c>
      <c r="N21" s="391"/>
      <c r="O21" s="392"/>
      <c r="P21" s="393"/>
      <c r="Q21" s="319"/>
    </row>
    <row r="22" spans="1:17" ht="63.75" customHeight="1" x14ac:dyDescent="0.25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>
        <v>55</v>
      </c>
      <c r="L22" s="390">
        <v>61.3</v>
      </c>
      <c r="M22" s="322">
        <f>IF(L22/K22*100&gt;100,100,L22/K22*100)</f>
        <v>100</v>
      </c>
      <c r="N22" s="394"/>
      <c r="O22" s="392"/>
      <c r="P22" s="393"/>
      <c r="Q22" s="319"/>
    </row>
    <row r="23" spans="1:17" ht="32.25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>
        <v>1</v>
      </c>
      <c r="L23" s="402">
        <v>1</v>
      </c>
      <c r="M23" s="328">
        <f>IF(L23/K23*100&gt;100,100,L23/K23*100)</f>
        <v>100</v>
      </c>
      <c r="N23" s="328">
        <f>M23</f>
        <v>100</v>
      </c>
      <c r="O23" s="403"/>
      <c r="P23" s="393"/>
      <c r="Q23" s="322"/>
    </row>
    <row r="24" spans="1:17" ht="63.75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customHeight="1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customHeight="1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18.8</v>
      </c>
      <c r="M28" s="366">
        <f>IF(K28/L28*100&gt;100,100,K28/L28*100)</f>
        <v>53.191489361702125</v>
      </c>
      <c r="N28" s="382">
        <f>(M28+M29+M30)/3</f>
        <v>84.39716312056737</v>
      </c>
      <c r="O28" s="317">
        <f>(N28+N31)/2</f>
        <v>92.198581560283685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61.3</v>
      </c>
      <c r="M30" s="322">
        <f>IF(L30/K30*100&gt;100,100,L30/K30*100)</f>
        <v>100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2</v>
      </c>
      <c r="L31" s="402">
        <v>2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12.6</v>
      </c>
      <c r="M32" s="366">
        <f>IF(K32/L32*100&gt;100,100,K32/L32*100)</f>
        <v>79.365079365079367</v>
      </c>
      <c r="N32" s="382">
        <f>(M32+M33+M34)/3</f>
        <v>93.121693121693127</v>
      </c>
      <c r="O32" s="317">
        <f>(N32+N35)/2</f>
        <v>95.951090463285595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61.3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164</v>
      </c>
      <c r="L35" s="402">
        <v>162</v>
      </c>
      <c r="M35" s="328">
        <f>IF(L35/K35*100&gt;100,100,L35/K35*100)</f>
        <v>98.780487804878049</v>
      </c>
      <c r="N35" s="328">
        <f>M35</f>
        <v>98.780487804878049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18.2</v>
      </c>
      <c r="M52" s="366">
        <f>IF(K52/L52*100&gt;100,100,K52/L52*100)</f>
        <v>54.945054945054949</v>
      </c>
      <c r="N52" s="382">
        <f>(M52+M53+M54)/3</f>
        <v>84.981684981684978</v>
      </c>
      <c r="O52" s="317">
        <f>(N52+N55)/2</f>
        <v>92.490842490842482</v>
      </c>
      <c r="P52" s="393"/>
      <c r="Q52" s="319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19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61.3</v>
      </c>
      <c r="M54" s="322">
        <f>IF(L54/K54*100&gt;100,100,L54/K54*100)</f>
        <v>100</v>
      </c>
      <c r="N54" s="394"/>
      <c r="O54" s="392"/>
      <c r="P54" s="393"/>
      <c r="Q54" s="319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2</v>
      </c>
      <c r="L55" s="402">
        <v>2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23.5</v>
      </c>
      <c r="M56" s="366">
        <f>IF(K56/L56*100&gt;100,100,K56/L56*100)</f>
        <v>42.553191489361701</v>
      </c>
      <c r="N56" s="382">
        <f>(M56+M57+M58)/3</f>
        <v>80.851063829787236</v>
      </c>
      <c r="O56" s="317">
        <f>(N56+N59)/2</f>
        <v>90.425531914893611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61.3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23</v>
      </c>
      <c r="L59" s="402">
        <v>23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>
        <v>100</v>
      </c>
      <c r="L60" s="366">
        <v>100</v>
      </c>
      <c r="M60" s="366">
        <f>IF(K60/L60*100&gt;100,100,K60/L60*100)</f>
        <v>100</v>
      </c>
      <c r="N60" s="419">
        <f>(M60+M61+M62)/3</f>
        <v>86.666666666666671</v>
      </c>
      <c r="O60" s="317">
        <f>(N60+N63)/2</f>
        <v>93.333333333333343</v>
      </c>
      <c r="P60" s="393"/>
      <c r="Q60" s="319"/>
    </row>
    <row r="61" spans="1:17" ht="63.75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>
        <v>15</v>
      </c>
      <c r="L61" s="322">
        <v>25</v>
      </c>
      <c r="M61" s="322">
        <f>IF(K61/L61*100&gt;100,100,K61/L61*100)</f>
        <v>60</v>
      </c>
      <c r="N61" s="424"/>
      <c r="O61" s="425"/>
      <c r="P61" s="393"/>
      <c r="Q61" s="319"/>
    </row>
    <row r="62" spans="1:17" ht="48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>
        <v>100</v>
      </c>
      <c r="L62" s="390">
        <v>100</v>
      </c>
      <c r="M62" s="322">
        <f>IF(L62/K62*100&gt;100,100,L62/K62*100)</f>
        <v>100</v>
      </c>
      <c r="N62" s="427"/>
      <c r="O62" s="425"/>
      <c r="P62" s="393"/>
      <c r="Q62" s="319"/>
    </row>
    <row r="63" spans="1:17" ht="32.25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>
        <v>1</v>
      </c>
      <c r="L63" s="438">
        <v>1</v>
      </c>
      <c r="M63" s="328">
        <f>IF(L63/K63*100&gt;100,100,L63/K63*100)</f>
        <v>100</v>
      </c>
      <c r="N63" s="328">
        <f>M63</f>
        <v>100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91.860465116279073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4.2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02">
        <f>(5*3+4*5+2*4)/12</f>
        <v>3.5833333333333335</v>
      </c>
      <c r="L67" s="402">
        <f>(5*3+4*2+2*6+1)/12</f>
        <v>3</v>
      </c>
      <c r="M67" s="328">
        <f>IF(L67/K67*100&gt;100,100,L67/K67*100)</f>
        <v>83.720930232558132</v>
      </c>
      <c r="N67" s="328">
        <f>M67</f>
        <v>83.720930232558132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84.39716312056737</v>
      </c>
      <c r="O68" s="317">
        <f>(N68+N71)/2</f>
        <v>92.198581560283685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18.8</v>
      </c>
      <c r="M69" s="322">
        <f>IF(K69/L69*100&gt;100,100,K69/L69*100)</f>
        <v>53.191489361702125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2</v>
      </c>
      <c r="L71" s="438">
        <v>2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96.061643835616437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8.4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292</v>
      </c>
      <c r="L75" s="438">
        <v>269</v>
      </c>
      <c r="M75" s="328">
        <f>IF(L75/K75*100&gt;100,100,L75/K75*100)</f>
        <v>92.123287671232873</v>
      </c>
      <c r="N75" s="328">
        <f>M75</f>
        <v>92.123287671232873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100</v>
      </c>
      <c r="M92" s="366">
        <f>IF(K92/L92*100&gt;100,100,K92/L92*100)</f>
        <v>100</v>
      </c>
      <c r="N92" s="419">
        <f>(M92+M93+M94)/3</f>
        <v>84.981684981684978</v>
      </c>
      <c r="O92" s="317">
        <f>(N92+N95)/2</f>
        <v>92.490842490842482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18.2</v>
      </c>
      <c r="M93" s="322">
        <f>IF(K93/L93*100&gt;100,100,K93/L93*100)</f>
        <v>54.945054945054949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2</v>
      </c>
      <c r="L95" s="438">
        <v>2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100</v>
      </c>
      <c r="M96" s="366">
        <f>IF(K96/L96*100&gt;100,100,K96/L96*100)</f>
        <v>100</v>
      </c>
      <c r="N96" s="419">
        <f>(M96+M97+M98)/3</f>
        <v>80.851063829787236</v>
      </c>
      <c r="O96" s="317">
        <f>(N96+N99)/2</f>
        <v>90.425531914893611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23.5</v>
      </c>
      <c r="M97" s="322">
        <f>IF(K97/L97*100&gt;100,100,K97/L97*100)</f>
        <v>42.553191489361701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23</v>
      </c>
      <c r="L99" s="438">
        <v>23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customHeight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customHeight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customHeight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customHeight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customHeight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customHeight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customHeight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ht="18.75" x14ac:dyDescent="0.3">
      <c r="A110" s="156"/>
      <c r="B110" s="476" t="s">
        <v>217</v>
      </c>
      <c r="C110" s="476"/>
      <c r="I110" s="156"/>
    </row>
    <row r="112" spans="1:17" ht="18.75" x14ac:dyDescent="0.3">
      <c r="B112" s="158" t="s">
        <v>135</v>
      </c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42,6"/>
        <filter val="53,2"/>
        <filter val="54,9"/>
        <filter val="60,0"/>
        <filter val="79,4"/>
        <filter val="83,7"/>
        <filter val="9"/>
        <filter val="92,1"/>
        <filter val="98,8"/>
        <filter val="98,9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6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3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159"/>
    <col min="2" max="2" width="29.28515625" style="159" customWidth="1"/>
    <col min="3" max="3" width="39.42578125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223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13.7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76.900000000000006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7</v>
      </c>
      <c r="L11" s="402">
        <v>7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.75" hidden="1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17" ht="63.75" hidden="1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17" ht="63.75" hidden="1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17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17" ht="63.75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customHeight="1" x14ac:dyDescent="0.25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customHeight="1" x14ac:dyDescent="0.25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.75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customHeight="1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customHeight="1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10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76.900000000000006</v>
      </c>
      <c r="M30" s="322">
        <f>IF(L30/K30*100&gt;100,100,L30/K30*100)</f>
        <v>100</v>
      </c>
      <c r="N30" s="394"/>
      <c r="O30" s="392"/>
      <c r="P30" s="393"/>
      <c r="Q30" s="319"/>
    </row>
    <row r="31" spans="1:17" ht="35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3</v>
      </c>
      <c r="L31" s="402">
        <v>3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9.3000000000000007</v>
      </c>
      <c r="M32" s="366">
        <f>IF(K32/L32*100&gt;100,100,K32/L32*100)</f>
        <v>100</v>
      </c>
      <c r="N32" s="382">
        <f>(M32+M33+M34)/3</f>
        <v>100</v>
      </c>
      <c r="O32" s="317">
        <f>(N32+N35)/2</f>
        <v>100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76.900000000000006</v>
      </c>
      <c r="M34" s="322">
        <f>IF(L34/K34*100&gt;100,100,L34/K34*100)</f>
        <v>100</v>
      </c>
      <c r="N34" s="394"/>
      <c r="O34" s="392"/>
      <c r="P34" s="393"/>
      <c r="Q34" s="319"/>
    </row>
    <row r="35" spans="1:17" ht="35.25" customHeight="1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109</v>
      </c>
      <c r="L35" s="402">
        <v>109</v>
      </c>
      <c r="M35" s="328">
        <f>IF(L35/K35*100&gt;100,100,L35/K35*100)</f>
        <v>100</v>
      </c>
      <c r="N35" s="328">
        <f>M35</f>
        <v>100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.7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19"/>
    </row>
    <row r="53" spans="1:17" ht="63.7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19"/>
    </row>
    <row r="54" spans="1:17" ht="63.7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19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hidden="1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/>
      <c r="L64" s="366"/>
      <c r="M64" s="366" t="e">
        <f>IF(K64/L64*100&gt;100,100,K64/L64*100)</f>
        <v>#DIV/0!</v>
      </c>
      <c r="N64" s="419" t="e">
        <f>(M64+M65+M66)/3</f>
        <v>#DIV/0!</v>
      </c>
      <c r="O64" s="317" t="e">
        <f>(N64+N67)/2</f>
        <v>#DIV/0!</v>
      </c>
      <c r="P64" s="393"/>
      <c r="Q64" s="319"/>
    </row>
    <row r="65" spans="1:17" ht="63.75" hidden="1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/>
      <c r="L65" s="322"/>
      <c r="M65" s="322" t="e">
        <f>IF(K65/L65*100&gt;100,100,K65/L65*100)</f>
        <v>#DIV/0!</v>
      </c>
      <c r="N65" s="424"/>
      <c r="O65" s="425"/>
      <c r="P65" s="393"/>
      <c r="Q65" s="319"/>
    </row>
    <row r="66" spans="1:17" ht="48" hidden="1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/>
      <c r="L66" s="390"/>
      <c r="M66" s="322" t="e">
        <f>IF(L66/K66*100&gt;100,100,L66/K66*100)</f>
        <v>#DIV/0!</v>
      </c>
      <c r="N66" s="427"/>
      <c r="O66" s="425"/>
      <c r="P66" s="393"/>
      <c r="Q66" s="319"/>
    </row>
    <row r="67" spans="1:17" ht="48" hidden="1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3"/>
      <c r="L67" s="434"/>
      <c r="M67" s="328" t="e">
        <f>IF(L67/K67*100&gt;100,100,L67/K67*100)</f>
        <v>#DIV/0!</v>
      </c>
      <c r="N67" s="328" t="e">
        <f>M67</f>
        <v>#DIV/0!</v>
      </c>
      <c r="O67" s="435"/>
      <c r="P67" s="393"/>
      <c r="Q67" s="319"/>
    </row>
    <row r="68" spans="1:17" ht="63.75" customHeight="1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71.25" customHeight="1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10</v>
      </c>
      <c r="M69" s="322">
        <f>IF(K69/L69*100&gt;100,100,K69/L69*100)</f>
        <v>100</v>
      </c>
      <c r="N69" s="424"/>
      <c r="O69" s="425"/>
      <c r="P69" s="393"/>
      <c r="Q69" s="319"/>
    </row>
    <row r="70" spans="1:17" ht="53.25" customHeight="1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42" customHeight="1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3</v>
      </c>
      <c r="L71" s="438">
        <v>3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100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8.8000000000000007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43.5" customHeight="1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116</v>
      </c>
      <c r="L75" s="438">
        <v>116</v>
      </c>
      <c r="M75" s="328">
        <f>IF(L75/K75*100&gt;100,100,L75/K75*100)</f>
        <v>100</v>
      </c>
      <c r="N75" s="328">
        <f>M75</f>
        <v>100</v>
      </c>
      <c r="O75" s="435"/>
      <c r="P75" s="393"/>
      <c r="Q75" s="322"/>
    </row>
    <row r="76" spans="1:17" ht="63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customHeight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customHeight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customHeight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customHeight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customHeight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customHeight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customHeight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customHeight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customHeight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customHeight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customHeight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1" spans="1:17" x14ac:dyDescent="0.25">
      <c r="B111" s="159" t="s">
        <v>217</v>
      </c>
    </row>
    <row r="113" spans="1:9" ht="18.75" x14ac:dyDescent="0.3">
      <c r="A113" s="156"/>
      <c r="B113" s="158" t="s">
        <v>135</v>
      </c>
      <c r="C113" s="476"/>
      <c r="I113" s="156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9"/>
        <filter val="100,0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3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159"/>
    <col min="2" max="2" width="30" style="159" customWidth="1"/>
    <col min="3" max="3" width="41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225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3.3</v>
      </c>
      <c r="M8" s="366">
        <f>IF(K8/L8*100&gt;100,100,K8/L8*100)</f>
        <v>100</v>
      </c>
      <c r="N8" s="382">
        <f>(M8+M9+M10)/3</f>
        <v>98.166666666666671</v>
      </c>
      <c r="O8" s="317">
        <f>(N8+N11)/2</f>
        <v>99.083333333333343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94.5</v>
      </c>
      <c r="M9" s="322">
        <f>IF(L9/K9*100&gt;100,100,L9/K9*100)</f>
        <v>94.5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66.7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23</v>
      </c>
      <c r="L11" s="402">
        <v>23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.75" hidden="1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17" ht="63.75" hidden="1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17" ht="63.75" hidden="1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17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17" ht="63.75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customHeight="1" x14ac:dyDescent="0.25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customHeight="1" x14ac:dyDescent="0.25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10</v>
      </c>
      <c r="L24" s="366">
        <v>0.1</v>
      </c>
      <c r="M24" s="366">
        <f>IF(K24/L24*100&gt;100,100,K24/L24*100)</f>
        <v>100</v>
      </c>
      <c r="N24" s="382">
        <f>(M24+M25+M26)/3</f>
        <v>98.166666666666671</v>
      </c>
      <c r="O24" s="317">
        <f>(N24+N27)/2</f>
        <v>99.083333333333343</v>
      </c>
      <c r="P24" s="393"/>
      <c r="Q24" s="319"/>
    </row>
    <row r="25" spans="1:17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94.5</v>
      </c>
      <c r="M25" s="322">
        <f>IF(L25/K25*100&gt;100,100,L25/K25*100)</f>
        <v>94.5</v>
      </c>
      <c r="N25" s="391"/>
      <c r="O25" s="392"/>
      <c r="P25" s="393"/>
      <c r="Q25" s="319"/>
    </row>
    <row r="26" spans="1:17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66.7</v>
      </c>
      <c r="M26" s="322">
        <f>IF(L26/K26*100&gt;100,100,L26/K26*100)</f>
        <v>100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0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16.3</v>
      </c>
      <c r="M28" s="366">
        <f>IF(K28/L28*100&gt;100,100,K28/L28*100)</f>
        <v>61.349693251533743</v>
      </c>
      <c r="N28" s="382">
        <f>(M28+M29+M30)/3</f>
        <v>85.283231083844584</v>
      </c>
      <c r="O28" s="317">
        <f>(N28+N31)/2</f>
        <v>92.641615541922292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94.5</v>
      </c>
      <c r="M29" s="322">
        <f>IF(L29/K29*100&gt;100,100,L29/K29*100)</f>
        <v>94.5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66.7</v>
      </c>
      <c r="M30" s="322">
        <f>IF(L30/K30*100&gt;100,100,L30/K30*100)</f>
        <v>100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5</v>
      </c>
      <c r="L31" s="402">
        <v>5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4.2</v>
      </c>
      <c r="M32" s="366">
        <f>IF(K32/L32*100&gt;100,100,K32/L32*100)</f>
        <v>100</v>
      </c>
      <c r="N32" s="382">
        <f>(M32+M33+M34)/3</f>
        <v>98.166666666666671</v>
      </c>
      <c r="O32" s="317">
        <f>(N32+N35)/2</f>
        <v>98.760752688172047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94.5</v>
      </c>
      <c r="M33" s="322">
        <f>IF(L33/K33*100&gt;100,100,L33/K33*100)</f>
        <v>94.5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66.7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155</v>
      </c>
      <c r="L35" s="402">
        <v>154</v>
      </c>
      <c r="M35" s="328">
        <f>IF(L35/K35*100&gt;100,100,L35/K35*100)</f>
        <v>99.354838709677423</v>
      </c>
      <c r="N35" s="328">
        <f>M35</f>
        <v>99.354838709677423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.7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19"/>
    </row>
    <row r="53" spans="1:17" ht="63.7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19"/>
    </row>
    <row r="54" spans="1:17" ht="63.7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19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94.5</v>
      </c>
      <c r="M64" s="322">
        <f>IF(L64/K64*100&gt;100,100,L64/K64*100)</f>
        <v>94.5</v>
      </c>
      <c r="N64" s="419">
        <f>(M64+M65+M66)/3</f>
        <v>98.166666666666671</v>
      </c>
      <c r="O64" s="317">
        <f>(N64+N67)/2</f>
        <v>99.083333333333343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0.1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94.5</v>
      </c>
      <c r="M68" s="322">
        <f>IF(L68/K68*100&gt;100,100,L68/K68*100)</f>
        <v>94.5</v>
      </c>
      <c r="N68" s="419">
        <f>(M68+M69+M70)/3</f>
        <v>85.283231083844584</v>
      </c>
      <c r="O68" s="317">
        <f>(N68+N71)/2</f>
        <v>92.641615541922292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16.3</v>
      </c>
      <c r="M69" s="322">
        <f>IF(K69/L69*100&gt;100,100,K69/L69*100)</f>
        <v>61.349693251533743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5</v>
      </c>
      <c r="L71" s="438">
        <v>5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94.5</v>
      </c>
      <c r="M72" s="322">
        <f>IF(L72/K72*100&gt;100,100,L72/K72*100)</f>
        <v>94.5</v>
      </c>
      <c r="N72" s="419">
        <f>(M72+M73+M74)/3</f>
        <v>98.166666666666671</v>
      </c>
      <c r="O72" s="317">
        <f>(N72+N75)/2</f>
        <v>98.206140350877192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8.1999999999999993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228</v>
      </c>
      <c r="L75" s="438">
        <v>224</v>
      </c>
      <c r="M75" s="328">
        <f>IF(L75/K75*100&gt;100,100,L75/K75*100)</f>
        <v>98.245614035087712</v>
      </c>
      <c r="N75" s="328">
        <f>M75</f>
        <v>98.245614035087712</v>
      </c>
      <c r="O75" s="435"/>
      <c r="P75" s="393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s="159" t="s">
        <v>217</v>
      </c>
    </row>
    <row r="112" spans="1:17" ht="18.75" x14ac:dyDescent="0.3">
      <c r="B112" s="158" t="s">
        <v>135</v>
      </c>
    </row>
    <row r="113" spans="1:9" ht="18.75" x14ac:dyDescent="0.3">
      <c r="A113" s="156"/>
      <c r="B113" s="476"/>
      <c r="C113" s="476"/>
      <c r="I113" s="156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61,3"/>
        <filter val="9"/>
        <filter val="94,5"/>
        <filter val="98,2"/>
        <filter val="99,4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6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3"/>
  <sheetViews>
    <sheetView zoomScale="70" zoomScaleNormal="70" workbookViewId="0">
      <selection activeCell="B2" sqref="B2:F2"/>
    </sheetView>
  </sheetViews>
  <sheetFormatPr defaultRowHeight="15" x14ac:dyDescent="0.25"/>
  <cols>
    <col min="1" max="1" width="9.42578125" customWidth="1"/>
    <col min="2" max="2" width="28.28515625" customWidth="1"/>
    <col min="3" max="3" width="41.5703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226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thickBot="1" x14ac:dyDescent="0.3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thickBot="1" x14ac:dyDescent="0.3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7.7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60.7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3</v>
      </c>
      <c r="L19" s="402">
        <v>3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3.7</v>
      </c>
      <c r="M28" s="366">
        <f>IF(K28/L28*100&gt;100,100,K28/L28*100)</f>
        <v>100</v>
      </c>
      <c r="N28" s="382">
        <f>(M28+M29+M30)/3</f>
        <v>100</v>
      </c>
      <c r="O28" s="317">
        <f>(N28+N31)/2</f>
        <v>92.708333333333329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60.7</v>
      </c>
      <c r="M30" s="322">
        <f>IF(L30/K30*100&gt;100,100,L30/K30*100)</f>
        <v>100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f>4*12/12</f>
        <v>4</v>
      </c>
      <c r="L31" s="402">
        <f>(4*9+2*2+1)/12</f>
        <v>3.4166666666666665</v>
      </c>
      <c r="M31" s="328">
        <f>IF(L31/K31*100&gt;100,100,L31/K31*100)</f>
        <v>85.416666666666657</v>
      </c>
      <c r="N31" s="328">
        <f>M31</f>
        <v>85.416666666666657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3.3</v>
      </c>
      <c r="M32" s="366">
        <f>IF(K32/L32*100&gt;100,100,K32/L32*100)</f>
        <v>100</v>
      </c>
      <c r="N32" s="382">
        <f>(M32+M33+M34)/3</f>
        <v>100</v>
      </c>
      <c r="O32" s="317">
        <f>(N32+N35)/2</f>
        <v>99.063670411985015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60.7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267</v>
      </c>
      <c r="L35" s="402">
        <v>262</v>
      </c>
      <c r="M35" s="328">
        <f>IF(L35/K35*100&gt;100,100,L35/K35*100)</f>
        <v>98.12734082397003</v>
      </c>
      <c r="N35" s="328">
        <f>M35</f>
        <v>98.12734082397003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>
        <v>10</v>
      </c>
      <c r="L40" s="366">
        <v>0.1</v>
      </c>
      <c r="M40" s="366">
        <f>IF(K40/L40*100&gt;100,100,K40/L40*100)</f>
        <v>100</v>
      </c>
      <c r="N40" s="382">
        <f>(M40+M41+M42)/3</f>
        <v>100</v>
      </c>
      <c r="O40" s="317">
        <f>(N40+N43)/2</f>
        <v>100</v>
      </c>
      <c r="P40" s="393"/>
      <c r="Q40" s="319"/>
    </row>
    <row r="41" spans="1:17" ht="63.75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>
        <v>100</v>
      </c>
      <c r="L41" s="322">
        <v>100</v>
      </c>
      <c r="M41" s="322">
        <f>IF(L41/K41*100&gt;100,100,L41/K41*100)</f>
        <v>100</v>
      </c>
      <c r="N41" s="391"/>
      <c r="O41" s="392"/>
      <c r="P41" s="393"/>
      <c r="Q41" s="319"/>
    </row>
    <row r="42" spans="1:17" ht="63.75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>
        <v>55</v>
      </c>
      <c r="L42" s="390">
        <v>60.7</v>
      </c>
      <c r="M42" s="322">
        <f>IF(L42/K42*100&gt;100,100,L42/K42*100)</f>
        <v>100</v>
      </c>
      <c r="N42" s="394"/>
      <c r="O42" s="392"/>
      <c r="P42" s="393"/>
      <c r="Q42" s="319"/>
    </row>
    <row r="43" spans="1:17" ht="32.25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>
        <v>1</v>
      </c>
      <c r="L43" s="402">
        <v>1</v>
      </c>
      <c r="M43" s="328">
        <f>IF(L43/K43*100&gt;100,100,L43/K43*100)</f>
        <v>100</v>
      </c>
      <c r="N43" s="328">
        <f>M43</f>
        <v>100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5.3</v>
      </c>
      <c r="M52" s="366">
        <f>IF(K52/L52*100&gt;100,100,K52/L52*100)</f>
        <v>100</v>
      </c>
      <c r="N52" s="382">
        <f>(M52+M53+M54)/3</f>
        <v>100</v>
      </c>
      <c r="O52" s="317">
        <f>(N52+N55)/2</f>
        <v>100</v>
      </c>
      <c r="P52" s="393"/>
      <c r="Q52" s="319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19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60.7</v>
      </c>
      <c r="M54" s="322">
        <f>IF(L54/K54*100&gt;100,100,L54/K54*100)</f>
        <v>100</v>
      </c>
      <c r="N54" s="394"/>
      <c r="O54" s="392"/>
      <c r="P54" s="393"/>
      <c r="Q54" s="319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3</v>
      </c>
      <c r="L55" s="402">
        <v>3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5.5</v>
      </c>
      <c r="M56" s="366">
        <f>IF(K56/L56*100&gt;100,100,K56/L56*100)</f>
        <v>100</v>
      </c>
      <c r="N56" s="382">
        <f>(M56+M57+M58)/3</f>
        <v>100</v>
      </c>
      <c r="O56" s="317">
        <f>(N56+N59)/2</f>
        <v>100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60.7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22</v>
      </c>
      <c r="L59" s="402">
        <v>22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22">
        <v>100</v>
      </c>
      <c r="M64" s="322">
        <f>IF(L64/K64*100&gt;100,100,L64/K64*100)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7.7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3</v>
      </c>
      <c r="L67" s="438">
        <v>3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.75" customHeight="1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22">
        <v>100</v>
      </c>
      <c r="M68" s="322">
        <f>IF(L68/K68*100&gt;100,100,L68/K68*100)</f>
        <v>100</v>
      </c>
      <c r="N68" s="419">
        <f>(M68+M69+M70)/3</f>
        <v>100</v>
      </c>
      <c r="O68" s="317">
        <f>(N68+N71)/2</f>
        <v>92.708333333333329</v>
      </c>
      <c r="P68" s="393"/>
      <c r="Q68" s="319"/>
    </row>
    <row r="69" spans="1:17" ht="63.75" customHeight="1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3.7</v>
      </c>
      <c r="M69" s="322">
        <f>IF(K69/L69*100&gt;100,100,K69/L69*100)</f>
        <v>100</v>
      </c>
      <c r="N69" s="424"/>
      <c r="O69" s="425"/>
      <c r="P69" s="393"/>
      <c r="Q69" s="319"/>
    </row>
    <row r="70" spans="1:17" ht="48" customHeight="1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customHeight="1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4</v>
      </c>
      <c r="L71" s="402">
        <f>(4*9+2*2+1)/12</f>
        <v>3.4166666666666665</v>
      </c>
      <c r="M71" s="328">
        <f>IF(L71/K71*100&gt;100,100,L71/K71*100)</f>
        <v>85.416666666666657</v>
      </c>
      <c r="N71" s="328">
        <f>M71</f>
        <v>85.416666666666657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22">
        <v>100</v>
      </c>
      <c r="M72" s="366">
        <f>IF(L72/K72*100&gt;100,100,L72/K72*100)</f>
        <v>100</v>
      </c>
      <c r="N72" s="419">
        <f>(M72+M73+M74)/3</f>
        <v>100</v>
      </c>
      <c r="O72" s="317">
        <f>(N72+N75)/2</f>
        <v>99.198717948717956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3.5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312</v>
      </c>
      <c r="L75" s="438">
        <v>307</v>
      </c>
      <c r="M75" s="328">
        <f>IF(L75/K75*100&gt;100,100,L75/K75*100)</f>
        <v>98.397435897435898</v>
      </c>
      <c r="N75" s="328">
        <f>M75</f>
        <v>98.397435897435898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>
        <v>100</v>
      </c>
      <c r="L88" s="366">
        <v>100</v>
      </c>
      <c r="M88" s="366">
        <f>IF(K88/L88*100&gt;100,100,K88/L88*100)</f>
        <v>100</v>
      </c>
      <c r="N88" s="419">
        <f>(M88+M89+M90)/3</f>
        <v>100</v>
      </c>
      <c r="O88" s="317">
        <f>(N88+N91)/2</f>
        <v>100</v>
      </c>
      <c r="P88" s="393"/>
      <c r="Q88" s="319"/>
    </row>
    <row r="89" spans="1:17" ht="63.75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>
        <v>10</v>
      </c>
      <c r="L89" s="322">
        <v>0.1</v>
      </c>
      <c r="M89" s="322">
        <f>IF(K89/L89*100&gt;100,100,K89/L89*100)</f>
        <v>100</v>
      </c>
      <c r="N89" s="424"/>
      <c r="O89" s="425"/>
      <c r="P89" s="393"/>
      <c r="Q89" s="319"/>
    </row>
    <row r="90" spans="1:17" ht="48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>
        <v>100</v>
      </c>
      <c r="L90" s="390">
        <v>100</v>
      </c>
      <c r="M90" s="322">
        <f>IF(L90/K90*100&gt;100,100,L90/K90*100)</f>
        <v>100</v>
      </c>
      <c r="N90" s="427"/>
      <c r="O90" s="425"/>
      <c r="P90" s="393"/>
      <c r="Q90" s="319"/>
    </row>
    <row r="91" spans="1:17" ht="32.25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>
        <v>1</v>
      </c>
      <c r="L91" s="438">
        <v>1</v>
      </c>
      <c r="M91" s="328">
        <f>IF(L91/K91*100&gt;100,100,L91/K91*100)</f>
        <v>100</v>
      </c>
      <c r="N91" s="328">
        <f>M91</f>
        <v>100</v>
      </c>
      <c r="O91" s="435"/>
      <c r="P91" s="393"/>
      <c r="Q91" s="322"/>
    </row>
    <row r="92" spans="1:17" ht="63.75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22">
        <v>100</v>
      </c>
      <c r="M92" s="366">
        <f>IF(L92/K92*100&gt;100,100,L92/K92*100)</f>
        <v>100</v>
      </c>
      <c r="N92" s="419">
        <f>(M92+M93+M94)/3</f>
        <v>100</v>
      </c>
      <c r="O92" s="317">
        <f>(N92+N95)/2</f>
        <v>100</v>
      </c>
      <c r="P92" s="393"/>
      <c r="Q92" s="319"/>
    </row>
    <row r="93" spans="1:17" ht="63.75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5.3</v>
      </c>
      <c r="M93" s="322">
        <f>IF(K93/L93*100&gt;100,100,K93/L93*100)</f>
        <v>100</v>
      </c>
      <c r="N93" s="424"/>
      <c r="O93" s="425"/>
      <c r="P93" s="393"/>
      <c r="Q93" s="319"/>
    </row>
    <row r="94" spans="1:17" ht="48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3</v>
      </c>
      <c r="L95" s="438">
        <v>3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22">
        <v>100</v>
      </c>
      <c r="M96" s="366">
        <f>IF(L96/K96*100&gt;100,100,L96/K96*100)</f>
        <v>100</v>
      </c>
      <c r="N96" s="419">
        <f>(M96+M97+M98)/3</f>
        <v>100</v>
      </c>
      <c r="O96" s="317">
        <f>(N96+N99)/2</f>
        <v>100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5.5</v>
      </c>
      <c r="M97" s="322">
        <f>IF(K97/L97*100&gt;100,100,K97/L97*100)</f>
        <v>100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22</v>
      </c>
      <c r="L99" s="438">
        <v>22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1" spans="1:17" x14ac:dyDescent="0.25">
      <c r="B111" t="s">
        <v>217</v>
      </c>
    </row>
    <row r="113" spans="1:9" ht="18.75" x14ac:dyDescent="0.3">
      <c r="A113" s="463"/>
      <c r="B113" s="158" t="s">
        <v>135</v>
      </c>
      <c r="C113" s="158"/>
      <c r="I113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85,4"/>
        <filter val="9"/>
        <filter val="98,1"/>
        <filter val="98,4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3"/>
  <sheetViews>
    <sheetView view="pageBreakPreview" zoomScale="70" zoomScaleNormal="60" zoomScaleSheetLayoutView="70" workbookViewId="0">
      <selection activeCell="B2" sqref="B2:F2"/>
    </sheetView>
  </sheetViews>
  <sheetFormatPr defaultRowHeight="15" x14ac:dyDescent="0.25"/>
  <cols>
    <col min="2" max="2" width="30.28515625" customWidth="1"/>
    <col min="3" max="3" width="48.1406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227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15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75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11</v>
      </c>
      <c r="L11" s="402">
        <v>13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14.5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75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9.9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75</v>
      </c>
      <c r="M30" s="322">
        <f>IF(L30/K30*100&gt;100,100,L30/K30*100)</f>
        <v>100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4</v>
      </c>
      <c r="L31" s="402">
        <v>4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10</v>
      </c>
      <c r="M32" s="366">
        <f>IF(K32/L32*100&gt;100,100,K32/L32*100)</f>
        <v>100</v>
      </c>
      <c r="N32" s="382">
        <f>(M32+M33+M34)/3</f>
        <v>100</v>
      </c>
      <c r="O32" s="317">
        <f>(N32+N35)/2</f>
        <v>100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75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108</v>
      </c>
      <c r="L35" s="402">
        <v>109</v>
      </c>
      <c r="M35" s="328">
        <f>IF(L35/K35*100&gt;100,100,L35/K35*100)</f>
        <v>100</v>
      </c>
      <c r="N35" s="328">
        <f>M35</f>
        <v>100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.75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9.6999999999999993</v>
      </c>
      <c r="M52" s="366">
        <f>IF(K52/L52*100&gt;100,100,K52/L52*100)</f>
        <v>100</v>
      </c>
      <c r="N52" s="382">
        <f>(M52+M53+M54)/3</f>
        <v>100</v>
      </c>
      <c r="O52" s="317">
        <f>(N52+N55)/2</f>
        <v>100</v>
      </c>
      <c r="P52" s="393"/>
      <c r="Q52" s="319"/>
    </row>
    <row r="53" spans="1:17" ht="63.75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19"/>
    </row>
    <row r="54" spans="1:17" ht="63.75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75</v>
      </c>
      <c r="M54" s="322">
        <f>IF(L54/K54*100&gt;100,100,L54/K54*100)</f>
        <v>100</v>
      </c>
      <c r="N54" s="394"/>
      <c r="O54" s="392"/>
      <c r="P54" s="393"/>
      <c r="Q54" s="319"/>
    </row>
    <row r="55" spans="1:17" ht="32.25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1</v>
      </c>
      <c r="L55" s="402">
        <v>1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IF(L64/K64*100&gt;100,100,L64/K64*100)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14.9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IF(L68/K68*100&gt;100,100,L68/K68*100)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10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4</v>
      </c>
      <c r="L71" s="438">
        <v>4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IF(L72/K72*100&gt;100,100,L72/K72*100)</f>
        <v>100</v>
      </c>
      <c r="N72" s="419">
        <f>(M72+M73+M74)/3</f>
        <v>100</v>
      </c>
      <c r="O72" s="317">
        <f>(N72+N75)/2</f>
        <v>100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10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119</v>
      </c>
      <c r="L75" s="438">
        <v>120</v>
      </c>
      <c r="M75" s="328">
        <f>IF(L75/K75*100&gt;100,100,L75/K75*100)</f>
        <v>100</v>
      </c>
      <c r="N75" s="328">
        <f>M75</f>
        <v>100</v>
      </c>
      <c r="O75" s="435"/>
      <c r="P75" s="393"/>
      <c r="Q75" s="322"/>
    </row>
    <row r="76" spans="1:17" ht="63.75" hidden="1" thickBot="1" x14ac:dyDescent="0.3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thickBot="1" x14ac:dyDescent="0.3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thickBot="1" x14ac:dyDescent="0.3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thickBot="1" x14ac:dyDescent="0.3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thickBot="1" x14ac:dyDescent="0.3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thickBot="1" x14ac:dyDescent="0.3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thickBot="1" x14ac:dyDescent="0.3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thickBot="1" x14ac:dyDescent="0.3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thickBot="1" x14ac:dyDescent="0.3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thickBot="1" x14ac:dyDescent="0.3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thickBot="1" x14ac:dyDescent="0.3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thickBot="1" x14ac:dyDescent="0.3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100</v>
      </c>
      <c r="M92" s="366">
        <f>IF(K92/L92*100&gt;100,100,K92/L92*100)</f>
        <v>100</v>
      </c>
      <c r="N92" s="419">
        <f>(M92+M93+M94)/3</f>
        <v>100</v>
      </c>
      <c r="O92" s="317">
        <f>(N92+N95)/2</f>
        <v>100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9.6999999999999993</v>
      </c>
      <c r="M93" s="322">
        <f>IF(K93/L93*100&gt;100,100,K93/L93*100)</f>
        <v>100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1</v>
      </c>
      <c r="L95" s="438">
        <v>1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B112" s="158" t="s">
        <v>135</v>
      </c>
    </row>
    <row r="113" spans="1:9" ht="18.75" x14ac:dyDescent="0.3">
      <c r="A113" s="463"/>
      <c r="B113" s="158"/>
      <c r="C113" s="158"/>
      <c r="I113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9"/>
        <filter val="100,0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5" fitToHeight="0" orientation="landscape" r:id="rId1"/>
  <rowBreaks count="2" manualBreakCount="2">
    <brk id="31" max="16383" man="1"/>
    <brk id="7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3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159"/>
    <col min="2" max="2" width="30" style="159" customWidth="1"/>
    <col min="3" max="3" width="41.28515625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228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thickBot="1" x14ac:dyDescent="0.3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thickBot="1" x14ac:dyDescent="0.3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13.8</v>
      </c>
      <c r="M16" s="366">
        <f>IF(K16/L16*100&gt;100,100,K16/L16*100)</f>
        <v>100</v>
      </c>
      <c r="N16" s="382">
        <f>(M16+M17+M18)/3</f>
        <v>88.727272727272734</v>
      </c>
      <c r="O16" s="317">
        <f>(N16+N19)/2</f>
        <v>94.363636363636374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36.4</v>
      </c>
      <c r="M18" s="322">
        <f>IF(L18/K18*100&gt;100,100,L18/K18*100)</f>
        <v>66.181818181818173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10</v>
      </c>
      <c r="L24" s="366">
        <v>5.3</v>
      </c>
      <c r="M24" s="366">
        <f>IF(K24/L24*100&gt;100,100,K24/L24*100)</f>
        <v>100</v>
      </c>
      <c r="N24" s="382">
        <f>(M24+M25+M26)/3</f>
        <v>88.727272727272734</v>
      </c>
      <c r="O24" s="317">
        <f>(N24+N27)/2</f>
        <v>94.363636363636374</v>
      </c>
      <c r="P24" s="393"/>
      <c r="Q24" s="319"/>
    </row>
    <row r="25" spans="1:17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100</v>
      </c>
      <c r="M25" s="322">
        <f>IF(L25/K25*100&gt;100,100,L25/K25*100)</f>
        <v>100</v>
      </c>
      <c r="N25" s="391"/>
      <c r="O25" s="392"/>
      <c r="P25" s="393"/>
      <c r="Q25" s="319"/>
    </row>
    <row r="26" spans="1:17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36.4</v>
      </c>
      <c r="M26" s="322">
        <f>IF(L26/K26*100&gt;100,100,L26/K26*100)</f>
        <v>66.181818181818173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0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11.8</v>
      </c>
      <c r="M28" s="366">
        <f>IF(K28/L28*100&gt;100,100,K28/L28*100)</f>
        <v>84.745762711864401</v>
      </c>
      <c r="N28" s="382">
        <f>(M28+M29+M30)/3</f>
        <v>83.642526964560872</v>
      </c>
      <c r="O28" s="317">
        <f>(N28+N31)/2</f>
        <v>91.821263482280443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36.4</v>
      </c>
      <c r="M30" s="322">
        <f>IF(L30/K30*100&gt;100,100,L30/K30*100)</f>
        <v>66.181818181818173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f>(6*8+2*4)/12</f>
        <v>4.666666666666667</v>
      </c>
      <c r="L31" s="402">
        <v>5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11.2</v>
      </c>
      <c r="M32" s="366">
        <f>IF(K32/L32*100&gt;100,100,K32/L32*100)</f>
        <v>89.285714285714292</v>
      </c>
      <c r="N32" s="382">
        <f>(M32+M33+M34)/3</f>
        <v>85.15584415584415</v>
      </c>
      <c r="O32" s="317">
        <f>(N32+N35)/2</f>
        <v>91.502653260717778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36.4</v>
      </c>
      <c r="M34" s="322">
        <f>IF(L34/K34*100&gt;100,100,L34/K34*100)</f>
        <v>66.181818181818173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93</v>
      </c>
      <c r="L35" s="402">
        <v>91</v>
      </c>
      <c r="M35" s="328">
        <f>IF(L35/K35*100&gt;100,100,L35/K35*100)</f>
        <v>97.849462365591393</v>
      </c>
      <c r="N35" s="328">
        <f>M35</f>
        <v>97.849462365591393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10.8</v>
      </c>
      <c r="M52" s="366">
        <f>IF(K52/L52*100&gt;100,100,K52/L52*100)</f>
        <v>92.592592592592581</v>
      </c>
      <c r="N52" s="382">
        <f>(M52+M53+M54)/3</f>
        <v>86.25813692480358</v>
      </c>
      <c r="O52" s="317">
        <f>(N52+N55)/2</f>
        <v>93.12906846240179</v>
      </c>
      <c r="P52" s="393"/>
      <c r="Q52" s="319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19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36.4</v>
      </c>
      <c r="M54" s="322">
        <f>IF(L54/K54*100&gt;100,100,L54/K54*100)</f>
        <v>66.181818181818173</v>
      </c>
      <c r="N54" s="394"/>
      <c r="O54" s="392"/>
      <c r="P54" s="393"/>
      <c r="Q54" s="319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3</v>
      </c>
      <c r="L55" s="402">
        <v>3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12.3</v>
      </c>
      <c r="M56" s="366">
        <f>IF(K56/L56*100&gt;100,100,K56/L56*100)</f>
        <v>81.300813008130078</v>
      </c>
      <c r="N56" s="382">
        <f>(M56+M57+M58)/3</f>
        <v>82.494210396649422</v>
      </c>
      <c r="O56" s="317">
        <f>(N56+N59)/2</f>
        <v>91.247105198324704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36.4</v>
      </c>
      <c r="M58" s="322">
        <f>IF(L58/K58*100&gt;100,100,L58/K58*100)</f>
        <v>66.181818181818173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22</v>
      </c>
      <c r="L59" s="402">
        <v>22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91.1</v>
      </c>
      <c r="M64" s="322">
        <f>IF(L64/K64*100&gt;100,100,L64/K64*100)</f>
        <v>91.1</v>
      </c>
      <c r="N64" s="419">
        <f>(M64+M65+M66)/3</f>
        <v>97.033333333333346</v>
      </c>
      <c r="O64" s="317">
        <f>(N64+N67)/2</f>
        <v>98.51666666666668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9.1999999999999993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2</v>
      </c>
      <c r="L67" s="438">
        <v>2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91.1</v>
      </c>
      <c r="M68" s="322">
        <f>IF(L68/K68*100&gt;100,100,L68/K68*100)</f>
        <v>91.1</v>
      </c>
      <c r="N68" s="419">
        <f>(M68+M69+M70)/3</f>
        <v>91.948587570621456</v>
      </c>
      <c r="O68" s="317">
        <f>(N68+N71)/2</f>
        <v>95.974293785310721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11.8</v>
      </c>
      <c r="M69" s="322">
        <f>IF(K69/L69*100&gt;100,100,K69/L69*100)</f>
        <v>84.745762711864401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5</v>
      </c>
      <c r="L71" s="438">
        <v>5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91.1</v>
      </c>
      <c r="M72" s="322">
        <f>IF(L72/K72*100&gt;100,100,L72/K72*100)</f>
        <v>91.1</v>
      </c>
      <c r="N72" s="419">
        <f>(M72+M73+M74)/3</f>
        <v>93.461904761904762</v>
      </c>
      <c r="O72" s="317">
        <f>(N72+N75)/2</f>
        <v>95.655683563748084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11.2</v>
      </c>
      <c r="M73" s="322">
        <f>IF(K73/L73*100&gt;100,100,K73/L73*100)</f>
        <v>89.285714285714292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93</v>
      </c>
      <c r="L75" s="438">
        <v>91</v>
      </c>
      <c r="M75" s="328">
        <f>IF(L75/K75*100&gt;100,100,L75/K75*100)</f>
        <v>97.849462365591393</v>
      </c>
      <c r="N75" s="328">
        <f>M75</f>
        <v>97.849462365591393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91.1</v>
      </c>
      <c r="M92" s="322">
        <f>IF(L92/K92*100&gt;100,100,L92/K92*100)</f>
        <v>91.1</v>
      </c>
      <c r="N92" s="419">
        <f>(M92+M93+M94)/3</f>
        <v>94.564197530864192</v>
      </c>
      <c r="O92" s="317">
        <f>(N92+N95)/2</f>
        <v>97.282098765432096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10.8</v>
      </c>
      <c r="M93" s="322">
        <f>IF(K93/L93*100&gt;100,100,K93/L93*100)</f>
        <v>92.592592592592581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3</v>
      </c>
      <c r="L95" s="438">
        <v>3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91.1</v>
      </c>
      <c r="M96" s="322">
        <f>IF(L96/K96*100&gt;100,100,L96/K96*100)</f>
        <v>91.1</v>
      </c>
      <c r="N96" s="419">
        <f>(M96+M97+M98)/3</f>
        <v>90.800271002710019</v>
      </c>
      <c r="O96" s="317">
        <f>(N96+N99)/2</f>
        <v>95.40013550135501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12.3</v>
      </c>
      <c r="M97" s="322">
        <f>IF(K97/L97*100&gt;100,100,K97/L97*100)</f>
        <v>81.300813008130078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22</v>
      </c>
      <c r="L99" s="438">
        <v>22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1" spans="1:17" x14ac:dyDescent="0.25">
      <c r="B111" s="159" t="s">
        <v>217</v>
      </c>
    </row>
    <row r="112" spans="1:17" ht="18.75" x14ac:dyDescent="0.3">
      <c r="A112" s="156"/>
      <c r="B112" s="476"/>
      <c r="C112" s="476"/>
      <c r="I112" s="156"/>
    </row>
    <row r="113" spans="2:2" ht="18.75" x14ac:dyDescent="0.3">
      <c r="B113" s="158" t="s">
        <v>135</v>
      </c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66,2"/>
        <filter val="81,3"/>
        <filter val="84,7"/>
        <filter val="89,3"/>
        <filter val="9"/>
        <filter val="91,1"/>
        <filter val="92,6"/>
        <filter val="97,8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6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3"/>
  <sheetViews>
    <sheetView zoomScale="70" zoomScaleNormal="70" workbookViewId="0">
      <selection activeCell="B2" sqref="B2:F2"/>
    </sheetView>
  </sheetViews>
  <sheetFormatPr defaultRowHeight="15" x14ac:dyDescent="0.25"/>
  <cols>
    <col min="2" max="2" width="28.5703125" customWidth="1"/>
    <col min="3" max="3" width="40.5703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229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thickBot="1" x14ac:dyDescent="0.3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thickBot="1" x14ac:dyDescent="0.3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63.75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77"/>
      <c r="E12" s="477"/>
      <c r="F12" s="477"/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77"/>
      <c r="E13" s="477"/>
      <c r="F13" s="47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77"/>
      <c r="E14" s="477"/>
      <c r="F14" s="47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77"/>
      <c r="E15" s="477"/>
      <c r="F15" s="477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hidden="1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17" ht="63.75" hidden="1" thickBot="1" x14ac:dyDescent="0.3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17" ht="63.75" hidden="1" thickBot="1" x14ac:dyDescent="0.3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17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20.8</v>
      </c>
      <c r="M28" s="366">
        <f>IF(K28/L28*100&gt;100,100,K28/L28*100)</f>
        <v>48.076923076923073</v>
      </c>
      <c r="N28" s="382">
        <f>(M28+M29+M30)/3</f>
        <v>81.319758672699848</v>
      </c>
      <c r="O28" s="317">
        <f>(N28+N31)/2</f>
        <v>90.659879336349917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68</v>
      </c>
      <c r="L30" s="390">
        <v>65.2</v>
      </c>
      <c r="M30" s="322">
        <f>IF(L30/K30*100&gt;100,100,L30/K30*100)</f>
        <v>95.882352941176478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2</v>
      </c>
      <c r="L31" s="402">
        <v>2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2.5</v>
      </c>
      <c r="M32" s="366">
        <f>IF(K32/L32*100&gt;100,100,K32/L32*100)</f>
        <v>100</v>
      </c>
      <c r="N32" s="382">
        <f>(M32+M33+M34)/3</f>
        <v>98.627450980392155</v>
      </c>
      <c r="O32" s="317">
        <f>(N32+N35)/2</f>
        <v>99.313725490196077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68</v>
      </c>
      <c r="L34" s="390">
        <v>65.2</v>
      </c>
      <c r="M34" s="322">
        <f>IF(L34/K34*100&gt;100,100,L34/K34*100)</f>
        <v>95.882352941176478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193</v>
      </c>
      <c r="L35" s="402">
        <v>195</v>
      </c>
      <c r="M35" s="328">
        <f>IF(L35/K35*100&gt;100,100,L35/K35*100)</f>
        <v>100</v>
      </c>
      <c r="N35" s="328">
        <f>M35</f>
        <v>100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19"/>
    </row>
    <row r="53" spans="1:17" ht="63.75" hidden="1" thickBot="1" x14ac:dyDescent="0.3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19"/>
    </row>
    <row r="54" spans="1:17" ht="63.75" hidden="1" thickBot="1" x14ac:dyDescent="0.3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19"/>
    </row>
    <row r="55" spans="1:17" ht="32.25" hidden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3.1</v>
      </c>
      <c r="M56" s="366">
        <f>IF(K56/L56*100&gt;100,100,K56/L56*100)</f>
        <v>100</v>
      </c>
      <c r="N56" s="382">
        <f>(M56+M57+M58)/3</f>
        <v>98.627450980392155</v>
      </c>
      <c r="O56" s="317">
        <f>(N56+N59)/2</f>
        <v>96.813725490196077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68</v>
      </c>
      <c r="L58" s="390">
        <v>65.2</v>
      </c>
      <c r="M58" s="322">
        <f>IF(L58/K58*100&gt;100,100,L58/K58*100)</f>
        <v>95.882352941176478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20</v>
      </c>
      <c r="L59" s="402">
        <v>19</v>
      </c>
      <c r="M59" s="328">
        <f>IF(L59/K59*100&gt;100,100,L59/K59*100)</f>
        <v>95</v>
      </c>
      <c r="N59" s="328">
        <f>M59</f>
        <v>95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hidden="1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/>
      <c r="L64" s="366"/>
      <c r="M64" s="366" t="e">
        <f>IF(K64/L64*100&gt;100,100,K64/L64*100)</f>
        <v>#DIV/0!</v>
      </c>
      <c r="N64" s="419" t="e">
        <f>(M64+M65+M66)/3</f>
        <v>#DIV/0!</v>
      </c>
      <c r="O64" s="317" t="e">
        <f>(N64+N67)/2</f>
        <v>#DIV/0!</v>
      </c>
      <c r="P64" s="393"/>
      <c r="Q64" s="319"/>
    </row>
    <row r="65" spans="1:17" ht="63.75" hidden="1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/>
      <c r="L65" s="322"/>
      <c r="M65" s="322" t="e">
        <f>IF(K65/L65*100&gt;100,100,K65/L65*100)</f>
        <v>#DIV/0!</v>
      </c>
      <c r="N65" s="424"/>
      <c r="O65" s="425"/>
      <c r="P65" s="393"/>
      <c r="Q65" s="319"/>
    </row>
    <row r="66" spans="1:17" ht="48" hidden="1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/>
      <c r="L66" s="390"/>
      <c r="M66" s="322" t="e">
        <f>IF(L66/K66*100&gt;100,100,L66/K66*100)</f>
        <v>#DIV/0!</v>
      </c>
      <c r="N66" s="427"/>
      <c r="O66" s="425"/>
      <c r="P66" s="393"/>
      <c r="Q66" s="319"/>
    </row>
    <row r="67" spans="1:17" ht="32.25" hidden="1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/>
      <c r="L67" s="438"/>
      <c r="M67" s="328" t="e">
        <f>IF(L67/K67*100&gt;100,100,L67/K67*100)</f>
        <v>#DIV/0!</v>
      </c>
      <c r="N67" s="328" t="e">
        <f>M67</f>
        <v>#DIV/0!</v>
      </c>
      <c r="O67" s="435"/>
      <c r="P67" s="393"/>
      <c r="Q67" s="322"/>
    </row>
    <row r="68" spans="1:17" ht="63.75" customHeight="1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.75" customHeight="1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7.1</v>
      </c>
      <c r="M69" s="322">
        <f>IF(K69/L69*100&gt;100,100,K69/L69*100)</f>
        <v>100</v>
      </c>
      <c r="N69" s="424"/>
      <c r="O69" s="425"/>
      <c r="P69" s="393"/>
      <c r="Q69" s="319"/>
    </row>
    <row r="70" spans="1:17" ht="48" customHeight="1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customHeight="1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2</v>
      </c>
      <c r="L71" s="438">
        <v>2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100</v>
      </c>
      <c r="P72" s="393"/>
      <c r="Q72" s="319"/>
    </row>
    <row r="73" spans="1:17" ht="78.75" customHeight="1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2.8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104</v>
      </c>
      <c r="L75" s="438">
        <v>105</v>
      </c>
      <c r="M75" s="328">
        <f>IF(L75/K75*100&gt;100,100,L75/K75*100)</f>
        <v>100</v>
      </c>
      <c r="N75" s="328">
        <f>M75</f>
        <v>100</v>
      </c>
      <c r="O75" s="435"/>
      <c r="P75" s="393"/>
      <c r="Q75" s="322"/>
    </row>
    <row r="76" spans="1:17" ht="63.75" hidden="1" thickBot="1" x14ac:dyDescent="0.3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78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thickBot="1" x14ac:dyDescent="0.3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>
        <v>100</v>
      </c>
      <c r="L80" s="366">
        <v>100</v>
      </c>
      <c r="M80" s="366">
        <f>IF(K80/L80*100&gt;100,100,K80/L80*100)</f>
        <v>100</v>
      </c>
      <c r="N80" s="419">
        <f>(M80+M81+M82)/3</f>
        <v>100</v>
      </c>
      <c r="O80" s="317">
        <f>(N80+N83)/2</f>
        <v>100</v>
      </c>
      <c r="P80" s="393"/>
      <c r="Q80" s="319"/>
    </row>
    <row r="81" spans="1:17" ht="78.75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>
        <v>15</v>
      </c>
      <c r="L81" s="322">
        <v>2.4</v>
      </c>
      <c r="M81" s="322">
        <f>IF(K81/L81*100&gt;100,100,K81/L81*100)</f>
        <v>100</v>
      </c>
      <c r="N81" s="424"/>
      <c r="O81" s="425"/>
      <c r="P81" s="393"/>
      <c r="Q81" s="319"/>
    </row>
    <row r="82" spans="1:17" ht="47.25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>
        <v>100</v>
      </c>
      <c r="L82" s="390">
        <v>100</v>
      </c>
      <c r="M82" s="322">
        <f>IF(L82/K82*100&gt;100,100,L82/K82*100)</f>
        <v>100</v>
      </c>
      <c r="N82" s="427"/>
      <c r="O82" s="425"/>
      <c r="P82" s="393"/>
      <c r="Q82" s="319"/>
    </row>
    <row r="83" spans="1:17" ht="32.25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8">
        <v>89</v>
      </c>
      <c r="L83" s="438">
        <v>90</v>
      </c>
      <c r="M83" s="328">
        <f>IF(L83/K83*100&gt;100,100,L83/K83*100)</f>
        <v>100</v>
      </c>
      <c r="N83" s="328">
        <f>M83</f>
        <v>100</v>
      </c>
      <c r="O83" s="435"/>
      <c r="P83" s="393"/>
      <c r="Q83" s="322"/>
    </row>
    <row r="84" spans="1:17" ht="63.75" hidden="1" thickBot="1" x14ac:dyDescent="0.3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78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thickBot="1" x14ac:dyDescent="0.3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thickBot="1" x14ac:dyDescent="0.3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78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thickBot="1" x14ac:dyDescent="0.3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.75" hidden="1" thickBot="1" x14ac:dyDescent="0.3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78.75" hidden="1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8" hidden="1" thickBot="1" x14ac:dyDescent="0.3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.75" hidden="1" thickBot="1" x14ac:dyDescent="0.3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78.75" hidden="1" customHeight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8" hidden="1" thickBot="1" x14ac:dyDescent="0.3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.75" hidden="1" thickBot="1" x14ac:dyDescent="0.3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78.75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8" hidden="1" thickBot="1" x14ac:dyDescent="0.3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>
        <v>100</v>
      </c>
      <c r="L104" s="366">
        <v>100</v>
      </c>
      <c r="M104" s="366">
        <f>IF(K104/L104*100&gt;100,100,K104/L104*100)</f>
        <v>100</v>
      </c>
      <c r="N104" s="419">
        <f>(M104+M105+M106)/3</f>
        <v>100</v>
      </c>
      <c r="O104" s="317">
        <f>(N104+N107)/2</f>
        <v>97.5</v>
      </c>
      <c r="P104" s="393"/>
      <c r="Q104" s="319"/>
    </row>
    <row r="105" spans="1:17" ht="78.75" customHeight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>
        <v>15</v>
      </c>
      <c r="L105" s="322">
        <v>3.1</v>
      </c>
      <c r="M105" s="322">
        <f>IF(K105/L105*100&gt;100,100,K105/L105*100)</f>
        <v>100</v>
      </c>
      <c r="N105" s="424"/>
      <c r="O105" s="425"/>
      <c r="P105" s="393"/>
      <c r="Q105" s="319"/>
    </row>
    <row r="106" spans="1:17" ht="47.25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>
        <v>100</v>
      </c>
      <c r="L106" s="390">
        <v>100</v>
      </c>
      <c r="M106" s="322">
        <f>IF(L106/K106*100&gt;100,100,L106/K106*100)</f>
        <v>100</v>
      </c>
      <c r="N106" s="427"/>
      <c r="O106" s="425"/>
      <c r="P106" s="393"/>
      <c r="Q106" s="319"/>
    </row>
    <row r="107" spans="1:17" ht="32.25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>
        <v>20</v>
      </c>
      <c r="L107" s="438">
        <v>19</v>
      </c>
      <c r="M107" s="328">
        <f>IF(L107/K107*100&gt;100,100,L107/K107*100)</f>
        <v>95</v>
      </c>
      <c r="N107" s="328">
        <f>M107</f>
        <v>95</v>
      </c>
      <c r="O107" s="435"/>
      <c r="P107" s="393"/>
      <c r="Q107" s="322"/>
    </row>
    <row r="111" spans="1:17" x14ac:dyDescent="0.25">
      <c r="B111" t="s">
        <v>217</v>
      </c>
    </row>
    <row r="113" spans="1:9" ht="18.75" x14ac:dyDescent="0.3">
      <c r="A113" s="463"/>
      <c r="B113" s="158" t="s">
        <v>135</v>
      </c>
      <c r="C113" s="158"/>
      <c r="I113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48,1"/>
        <filter val="9"/>
        <filter val="95,0"/>
        <filter val="95,9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1.85546875" style="3" customWidth="1"/>
    <col min="3" max="3" width="29.7109375" style="3" customWidth="1"/>
    <col min="4" max="6" width="8.5703125" hidden="1" customWidth="1"/>
    <col min="7" max="7" width="10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ht="63.75" customHeight="1" thickBot="1" x14ac:dyDescent="0.3">
      <c r="A4" s="14" t="s">
        <v>139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164">
        <v>100</v>
      </c>
      <c r="M4" s="22">
        <f>IF(L4/K4*100&gt;100,100,L4/K4*100)</f>
        <v>100</v>
      </c>
      <c r="N4" s="23">
        <f>(M4+M5+M6)/3</f>
        <v>94.736842105263165</v>
      </c>
      <c r="O4" s="24">
        <f>(N4+N7)/2</f>
        <v>97.368421052631589</v>
      </c>
      <c r="P4" s="25" t="s">
        <v>24</v>
      </c>
      <c r="Q4" s="26"/>
    </row>
    <row r="5" spans="1:17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95</v>
      </c>
      <c r="L5" s="22">
        <v>80</v>
      </c>
      <c r="M5" s="22">
        <f t="shared" ref="M5:M11" si="0">IF(L5/K5*100&gt;100,100,L5/K5*100)</f>
        <v>84.210526315789465</v>
      </c>
      <c r="N5" s="35"/>
      <c r="O5" s="36"/>
      <c r="P5" s="37"/>
      <c r="Q5" s="26"/>
    </row>
    <row r="6" spans="1:17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100</v>
      </c>
      <c r="L6" s="33">
        <v>100</v>
      </c>
      <c r="M6" s="22">
        <f t="shared" si="0"/>
        <v>100</v>
      </c>
      <c r="N6" s="38"/>
      <c r="O6" s="36"/>
      <c r="P6" s="37"/>
      <c r="Q6" s="26"/>
    </row>
    <row r="7" spans="1:17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69">
        <v>31</v>
      </c>
      <c r="L7" s="165">
        <v>33</v>
      </c>
      <c r="M7" s="22">
        <f t="shared" si="0"/>
        <v>100</v>
      </c>
      <c r="N7" s="45">
        <f>M7</f>
        <v>100</v>
      </c>
      <c r="O7" s="46"/>
      <c r="P7" s="37"/>
      <c r="Q7" s="47"/>
    </row>
    <row r="8" spans="1:17" ht="63.75" customHeight="1" thickBot="1" x14ac:dyDescent="0.3">
      <c r="A8" s="2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18" t="s">
        <v>21</v>
      </c>
      <c r="I8" s="18" t="s">
        <v>22</v>
      </c>
      <c r="J8" s="19" t="s">
        <v>23</v>
      </c>
      <c r="K8" s="20">
        <v>100</v>
      </c>
      <c r="L8" s="164">
        <v>100</v>
      </c>
      <c r="M8" s="22">
        <f t="shared" si="0"/>
        <v>100</v>
      </c>
      <c r="N8" s="23">
        <f>(M8+M9+M10)/3</f>
        <v>100</v>
      </c>
      <c r="O8" s="24">
        <f>(N8+N11)/2</f>
        <v>100</v>
      </c>
      <c r="P8" s="37"/>
      <c r="Q8" s="26"/>
    </row>
    <row r="9" spans="1:17" ht="63.75" thickBot="1" x14ac:dyDescent="0.3">
      <c r="A9" s="28"/>
      <c r="B9" s="58"/>
      <c r="C9" s="30"/>
      <c r="D9" s="30"/>
      <c r="E9" s="30"/>
      <c r="F9" s="30"/>
      <c r="G9" s="30"/>
      <c r="H9" s="31" t="s">
        <v>21</v>
      </c>
      <c r="I9" s="18" t="s">
        <v>25</v>
      </c>
      <c r="J9" s="32" t="s">
        <v>23</v>
      </c>
      <c r="K9" s="33">
        <v>100</v>
      </c>
      <c r="L9" s="22">
        <v>100</v>
      </c>
      <c r="M9" s="22">
        <f t="shared" si="0"/>
        <v>100</v>
      </c>
      <c r="N9" s="35"/>
      <c r="O9" s="36"/>
      <c r="P9" s="37"/>
      <c r="Q9" s="26"/>
    </row>
    <row r="10" spans="1:17" ht="110.25" x14ac:dyDescent="0.25">
      <c r="A10" s="28"/>
      <c r="B10" s="58"/>
      <c r="C10" s="30"/>
      <c r="D10" s="30"/>
      <c r="E10" s="30"/>
      <c r="F10" s="30"/>
      <c r="G10" s="30"/>
      <c r="H10" s="31" t="s">
        <v>21</v>
      </c>
      <c r="I10" s="18" t="s">
        <v>26</v>
      </c>
      <c r="J10" s="32" t="s">
        <v>23</v>
      </c>
      <c r="K10" s="33">
        <v>100</v>
      </c>
      <c r="L10" s="33">
        <v>100</v>
      </c>
      <c r="M10" s="22">
        <f t="shared" si="0"/>
        <v>100</v>
      </c>
      <c r="N10" s="38"/>
      <c r="O10" s="36"/>
      <c r="P10" s="37"/>
      <c r="Q10" s="26"/>
    </row>
    <row r="11" spans="1:17" ht="32.25" thickBot="1" x14ac:dyDescent="0.3">
      <c r="A11" s="28"/>
      <c r="B11" s="66"/>
      <c r="C11" s="40"/>
      <c r="D11" s="40"/>
      <c r="E11" s="40"/>
      <c r="F11" s="40"/>
      <c r="G11" s="40"/>
      <c r="H11" s="41" t="s">
        <v>27</v>
      </c>
      <c r="I11" s="42" t="s">
        <v>28</v>
      </c>
      <c r="J11" s="43" t="s">
        <v>29</v>
      </c>
      <c r="K11" s="69">
        <v>1</v>
      </c>
      <c r="L11" s="165">
        <v>1</v>
      </c>
      <c r="M11" s="22">
        <f t="shared" si="0"/>
        <v>100</v>
      </c>
      <c r="N11" s="45">
        <f>M11</f>
        <v>100</v>
      </c>
      <c r="O11" s="46"/>
      <c r="P11" s="37"/>
      <c r="Q11" s="47"/>
    </row>
    <row r="12" spans="1:17" customFormat="1" ht="63.75" hidden="1" customHeight="1" thickBot="1" x14ac:dyDescent="0.3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thickBot="1" x14ac:dyDescent="0.3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>IF(L14/K14*100&gt;100,100,L14/K14*100)</f>
        <v>#DIV/0!</v>
      </c>
      <c r="N14" s="65"/>
      <c r="O14" s="64"/>
      <c r="P14" s="56"/>
      <c r="Q14" s="57"/>
    </row>
    <row r="15" spans="1:17" customFormat="1" ht="32.25" hidden="1" customHeight="1" thickBot="1" x14ac:dyDescent="0.3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>IF(L15/K15*100&gt;100,100,L15/K15*100)</f>
        <v>#DIV/0!</v>
      </c>
      <c r="N15" s="71" t="e">
        <f>M15</f>
        <v>#DIV/0!</v>
      </c>
      <c r="O15" s="72"/>
      <c r="P15" s="56"/>
      <c r="Q15" s="62"/>
    </row>
    <row r="16" spans="1:17" customFormat="1" ht="63.75" hidden="1" customHeight="1" thickBot="1" x14ac:dyDescent="0.3">
      <c r="A16" s="4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50" t="s">
        <v>21</v>
      </c>
      <c r="I16" s="51" t="s">
        <v>22</v>
      </c>
      <c r="J16" s="52" t="s">
        <v>23</v>
      </c>
      <c r="K16" s="53"/>
      <c r="L16" s="54"/>
      <c r="M16" s="54" t="e">
        <f>IF(K16/L16*100&gt;100,100,K16/L16*100)</f>
        <v>#DIV/0!</v>
      </c>
      <c r="N16" s="23" t="e">
        <f>(M16+M17+M18)/3</f>
        <v>#DIV/0!</v>
      </c>
      <c r="O16" s="55" t="e">
        <f>(N16+N19)/2</f>
        <v>#DIV/0!</v>
      </c>
      <c r="P16" s="56"/>
      <c r="Q16" s="57"/>
    </row>
    <row r="17" spans="1:17" customFormat="1" ht="63.75" hidden="1" customHeight="1" thickBot="1" x14ac:dyDescent="0.3">
      <c r="A17" s="48"/>
      <c r="B17" s="58"/>
      <c r="C17" s="30"/>
      <c r="D17" s="30"/>
      <c r="E17" s="30"/>
      <c r="F17" s="30"/>
      <c r="G17" s="30"/>
      <c r="H17" s="59" t="s">
        <v>21</v>
      </c>
      <c r="I17" s="51" t="s">
        <v>25</v>
      </c>
      <c r="J17" s="60" t="s">
        <v>23</v>
      </c>
      <c r="K17" s="61"/>
      <c r="L17" s="62"/>
      <c r="M17" s="62" t="e">
        <f t="shared" ref="M17:M23" si="1">IF(L17/K17*100&gt;100,100,L17/K17*100)</f>
        <v>#DIV/0!</v>
      </c>
      <c r="N17" s="63"/>
      <c r="O17" s="64"/>
      <c r="P17" s="56"/>
      <c r="Q17" s="57"/>
    </row>
    <row r="18" spans="1:17" customFormat="1" ht="111" hidden="1" customHeight="1" x14ac:dyDescent="0.25">
      <c r="A18" s="48"/>
      <c r="B18" s="58"/>
      <c r="C18" s="30"/>
      <c r="D18" s="30"/>
      <c r="E18" s="30"/>
      <c r="F18" s="30"/>
      <c r="G18" s="30"/>
      <c r="H18" s="59" t="s">
        <v>21</v>
      </c>
      <c r="I18" s="51" t="s">
        <v>26</v>
      </c>
      <c r="J18" s="60" t="s">
        <v>23</v>
      </c>
      <c r="K18" s="61"/>
      <c r="L18" s="61"/>
      <c r="M18" s="62" t="e">
        <f t="shared" si="1"/>
        <v>#DIV/0!</v>
      </c>
      <c r="N18" s="65"/>
      <c r="O18" s="64"/>
      <c r="P18" s="56"/>
      <c r="Q18" s="57"/>
    </row>
    <row r="19" spans="1:17" customFormat="1" ht="32.25" hidden="1" customHeight="1" thickBot="1" x14ac:dyDescent="0.3">
      <c r="A19" s="48"/>
      <c r="B19" s="66"/>
      <c r="C19" s="40"/>
      <c r="D19" s="40"/>
      <c r="E19" s="40"/>
      <c r="F19" s="40"/>
      <c r="G19" s="40"/>
      <c r="H19" s="67" t="s">
        <v>27</v>
      </c>
      <c r="I19" s="42" t="s">
        <v>28</v>
      </c>
      <c r="J19" s="68" t="s">
        <v>29</v>
      </c>
      <c r="K19" s="69"/>
      <c r="L19" s="70"/>
      <c r="M19" s="71" t="e">
        <f t="shared" si="1"/>
        <v>#DIV/0!</v>
      </c>
      <c r="N19" s="71" t="e">
        <f>M19</f>
        <v>#DIV/0!</v>
      </c>
      <c r="O19" s="72"/>
      <c r="P19" s="56"/>
      <c r="Q19" s="62"/>
    </row>
    <row r="20" spans="1:17" ht="63.75" hidden="1" customHeight="1" thickBot="1" x14ac:dyDescent="0.3">
      <c r="A20" s="2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18" t="s">
        <v>21</v>
      </c>
      <c r="I20" s="18" t="s">
        <v>22</v>
      </c>
      <c r="J20" s="19" t="s">
        <v>23</v>
      </c>
      <c r="K20" s="102"/>
      <c r="L20" s="103"/>
      <c r="M20" s="47" t="e">
        <f t="shared" si="1"/>
        <v>#DIV/0!</v>
      </c>
      <c r="N20" s="104" t="e">
        <f>(M20+M21)/2</f>
        <v>#DIV/0!</v>
      </c>
      <c r="O20" s="105" t="e">
        <f>(N20+N23)/2</f>
        <v>#DIV/0!</v>
      </c>
      <c r="P20" s="37"/>
      <c r="Q20" s="26"/>
    </row>
    <row r="21" spans="1:17" ht="63.75" hidden="1" customHeight="1" thickBot="1" x14ac:dyDescent="0.3">
      <c r="A21" s="28"/>
      <c r="B21" s="58"/>
      <c r="C21" s="30"/>
      <c r="D21" s="30"/>
      <c r="E21" s="30"/>
      <c r="F21" s="30"/>
      <c r="G21" s="30"/>
      <c r="H21" s="31" t="s">
        <v>21</v>
      </c>
      <c r="I21" s="18" t="s">
        <v>25</v>
      </c>
      <c r="J21" s="32" t="s">
        <v>23</v>
      </c>
      <c r="K21" s="106"/>
      <c r="L21" s="47"/>
      <c r="M21" s="47" t="e">
        <f t="shared" si="1"/>
        <v>#DIV/0!</v>
      </c>
      <c r="N21" s="168"/>
      <c r="O21" s="169"/>
      <c r="P21" s="37"/>
      <c r="Q21" s="26"/>
    </row>
    <row r="22" spans="1:17" ht="111" hidden="1" customHeight="1" x14ac:dyDescent="0.25">
      <c r="A22" s="28"/>
      <c r="B22" s="58"/>
      <c r="C22" s="30"/>
      <c r="D22" s="30"/>
      <c r="E22" s="30"/>
      <c r="F22" s="30"/>
      <c r="G22" s="30"/>
      <c r="H22" s="31" t="s">
        <v>21</v>
      </c>
      <c r="I22" s="18" t="s">
        <v>26</v>
      </c>
      <c r="J22" s="32" t="s">
        <v>23</v>
      </c>
      <c r="K22" s="106"/>
      <c r="L22" s="106"/>
      <c r="M22" s="47" t="e">
        <f t="shared" si="1"/>
        <v>#DIV/0!</v>
      </c>
      <c r="N22" s="170"/>
      <c r="O22" s="169"/>
      <c r="P22" s="37"/>
      <c r="Q22" s="26"/>
    </row>
    <row r="23" spans="1:17" ht="32.25" hidden="1" customHeight="1" thickBot="1" x14ac:dyDescent="0.3">
      <c r="A23" s="28"/>
      <c r="B23" s="66"/>
      <c r="C23" s="40"/>
      <c r="D23" s="40"/>
      <c r="E23" s="40"/>
      <c r="F23" s="40"/>
      <c r="G23" s="40"/>
      <c r="H23" s="41" t="s">
        <v>27</v>
      </c>
      <c r="I23" s="42" t="s">
        <v>28</v>
      </c>
      <c r="J23" s="43" t="s">
        <v>29</v>
      </c>
      <c r="K23" s="110"/>
      <c r="L23" s="111"/>
      <c r="M23" s="47" t="e">
        <f t="shared" si="1"/>
        <v>#DIV/0!</v>
      </c>
      <c r="N23" s="112" t="e">
        <f>M23</f>
        <v>#DIV/0!</v>
      </c>
      <c r="O23" s="171"/>
      <c r="P23" s="37"/>
      <c r="Q23" s="47"/>
    </row>
    <row r="24" spans="1:17" customFormat="1" ht="63.75" hidden="1" customHeight="1" thickBot="1" x14ac:dyDescent="0.3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thickBot="1" x14ac:dyDescent="0.3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thickBot="1" x14ac:dyDescent="0.3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thickBot="1" x14ac:dyDescent="0.3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thickBot="1" x14ac:dyDescent="0.3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thickBot="1" x14ac:dyDescent="0.3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thickBot="1" x14ac:dyDescent="0.3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thickBot="1" x14ac:dyDescent="0.3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thickBot="1" x14ac:dyDescent="0.3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thickBot="1" x14ac:dyDescent="0.3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thickBot="1" x14ac:dyDescent="0.3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thickBot="1" x14ac:dyDescent="0.3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customFormat="1" ht="63.75" hidden="1" customHeight="1" thickBot="1" x14ac:dyDescent="0.3">
      <c r="A40" s="4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50" t="s">
        <v>21</v>
      </c>
      <c r="I40" s="51" t="s">
        <v>22</v>
      </c>
      <c r="J40" s="52" t="s">
        <v>23</v>
      </c>
      <c r="K40" s="53"/>
      <c r="L40" s="54"/>
      <c r="M40" s="54" t="e">
        <f>IF(K40/L40*100&gt;100,100,K40/L40*100)</f>
        <v>#DIV/0!</v>
      </c>
      <c r="N40" s="23" t="e">
        <f>(M40+M41+M42)/3</f>
        <v>#DIV/0!</v>
      </c>
      <c r="O40" s="55" t="e">
        <f>(N40+N43)/2</f>
        <v>#DIV/0!</v>
      </c>
      <c r="P40" s="56"/>
      <c r="Q40" s="57"/>
    </row>
    <row r="41" spans="1:17" customFormat="1" ht="63.75" hidden="1" customHeight="1" thickBot="1" x14ac:dyDescent="0.3">
      <c r="A41" s="48"/>
      <c r="B41" s="58"/>
      <c r="C41" s="30"/>
      <c r="D41" s="30"/>
      <c r="E41" s="30"/>
      <c r="F41" s="30"/>
      <c r="G41" s="30"/>
      <c r="H41" s="59" t="s">
        <v>21</v>
      </c>
      <c r="I41" s="51" t="s">
        <v>25</v>
      </c>
      <c r="J41" s="60" t="s">
        <v>23</v>
      </c>
      <c r="K41" s="61"/>
      <c r="L41" s="62"/>
      <c r="M41" s="62" t="e">
        <f>IF(L41/K41*100&gt;100,100,L41/K41*100)</f>
        <v>#DIV/0!</v>
      </c>
      <c r="N41" s="63"/>
      <c r="O41" s="64"/>
      <c r="P41" s="56"/>
      <c r="Q41" s="57"/>
    </row>
    <row r="42" spans="1:17" customFormat="1" ht="111" hidden="1" customHeight="1" x14ac:dyDescent="0.25">
      <c r="A42" s="48"/>
      <c r="B42" s="58"/>
      <c r="C42" s="30"/>
      <c r="D42" s="30"/>
      <c r="E42" s="30"/>
      <c r="F42" s="30"/>
      <c r="G42" s="30"/>
      <c r="H42" s="59" t="s">
        <v>21</v>
      </c>
      <c r="I42" s="51" t="s">
        <v>26</v>
      </c>
      <c r="J42" s="60" t="s">
        <v>23</v>
      </c>
      <c r="K42" s="61"/>
      <c r="L42" s="61"/>
      <c r="M42" s="62" t="e">
        <f>IF(L42/K42*100&gt;100,100,L42/K42*100)</f>
        <v>#DIV/0!</v>
      </c>
      <c r="N42" s="65"/>
      <c r="O42" s="64"/>
      <c r="P42" s="56"/>
      <c r="Q42" s="57"/>
    </row>
    <row r="43" spans="1:17" customFormat="1" ht="32.25" hidden="1" customHeight="1" thickBot="1" x14ac:dyDescent="0.3">
      <c r="A43" s="48"/>
      <c r="B43" s="66"/>
      <c r="C43" s="40"/>
      <c r="D43" s="40"/>
      <c r="E43" s="40"/>
      <c r="F43" s="40"/>
      <c r="G43" s="40"/>
      <c r="H43" s="67" t="s">
        <v>27</v>
      </c>
      <c r="I43" s="42" t="s">
        <v>28</v>
      </c>
      <c r="J43" s="68" t="s">
        <v>29</v>
      </c>
      <c r="K43" s="69"/>
      <c r="L43" s="70"/>
      <c r="M43" s="71" t="e">
        <f>IF(L43/K43*100&gt;100,100,L43/K43*100)</f>
        <v>#DIV/0!</v>
      </c>
      <c r="N43" s="71" t="e">
        <f>M43</f>
        <v>#DIV/0!</v>
      </c>
      <c r="O43" s="72"/>
      <c r="P43" s="56"/>
      <c r="Q43" s="62"/>
    </row>
    <row r="44" spans="1:17" customFormat="1" ht="63.75" hidden="1" customHeight="1" thickBot="1" x14ac:dyDescent="0.3">
      <c r="A44" s="4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/>
      <c r="L44" s="54"/>
      <c r="M44" s="54" t="e">
        <f>IF(K44/L44*100&gt;100,100,K44/L44*100)</f>
        <v>#DIV/0!</v>
      </c>
      <c r="N44" s="23" t="e">
        <f>(M44+M45+M46)/3</f>
        <v>#DIV/0!</v>
      </c>
      <c r="O44" s="55" t="e">
        <f>(N44+N47)/2</f>
        <v>#DIV/0!</v>
      </c>
      <c r="P44" s="56"/>
      <c r="Q44" s="57"/>
    </row>
    <row r="45" spans="1:17" customFormat="1" ht="63.75" hidden="1" customHeight="1" thickBot="1" x14ac:dyDescent="0.3">
      <c r="A45" s="48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/>
      <c r="L45" s="62"/>
      <c r="M45" s="62" t="e">
        <f>IF(L45/K45*100&gt;100,100,L45/K45*100)</f>
        <v>#DIV/0!</v>
      </c>
      <c r="N45" s="63"/>
      <c r="O45" s="64"/>
      <c r="P45" s="56"/>
      <c r="Q45" s="57"/>
    </row>
    <row r="46" spans="1:17" customFormat="1" ht="111" hidden="1" customHeight="1" x14ac:dyDescent="0.25">
      <c r="A46" s="48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/>
      <c r="L46" s="61"/>
      <c r="M46" s="62" t="e">
        <f>IF(L46/K46*100&gt;100,100,L46/K46*100)</f>
        <v>#DIV/0!</v>
      </c>
      <c r="N46" s="65"/>
      <c r="O46" s="64"/>
      <c r="P46" s="56"/>
      <c r="Q46" s="57"/>
    </row>
    <row r="47" spans="1:17" customFormat="1" ht="32.25" hidden="1" customHeight="1" thickBot="1" x14ac:dyDescent="0.3">
      <c r="A47" s="48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69"/>
      <c r="L47" s="70"/>
      <c r="M47" s="71" t="e">
        <f>IF(L47/K47*100&gt;100,100,L47/K47*100)</f>
        <v>#DIV/0!</v>
      </c>
      <c r="N47" s="71" t="e">
        <f>M47</f>
        <v>#DIV/0!</v>
      </c>
      <c r="O47" s="72"/>
      <c r="P47" s="56"/>
      <c r="Q47" s="62"/>
    </row>
    <row r="48" spans="1:17" customFormat="1" ht="63.75" hidden="1" customHeight="1" thickBot="1" x14ac:dyDescent="0.3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2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2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2"/>
        <v>#DIV/0!</v>
      </c>
      <c r="N51" s="71" t="e">
        <f>M51</f>
        <v>#DIV/0!</v>
      </c>
      <c r="O51" s="72"/>
      <c r="P51" s="56"/>
      <c r="Q51" s="62"/>
    </row>
    <row r="52" spans="1:17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2"/>
        <v>100</v>
      </c>
      <c r="N52" s="23">
        <f>(M52+M53+M54)/3</f>
        <v>93.649122807017534</v>
      </c>
      <c r="O52" s="24">
        <f>(N52+N55)/2</f>
        <v>96.52426110320846</v>
      </c>
      <c r="P52" s="37"/>
      <c r="Q52" s="26"/>
    </row>
    <row r="53" spans="1:17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95</v>
      </c>
      <c r="L53" s="22">
        <v>76.900000000000006</v>
      </c>
      <c r="M53" s="22">
        <f t="shared" si="2"/>
        <v>80.94736842105263</v>
      </c>
      <c r="N53" s="35"/>
      <c r="O53" s="36"/>
      <c r="P53" s="37"/>
      <c r="Q53" s="26"/>
    </row>
    <row r="54" spans="1:17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2"/>
        <v>100</v>
      </c>
      <c r="N54" s="38"/>
      <c r="O54" s="36"/>
      <c r="P54" s="37"/>
      <c r="Q54" s="26"/>
    </row>
    <row r="55" spans="1:17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333</v>
      </c>
      <c r="L55" s="165">
        <v>331</v>
      </c>
      <c r="M55" s="22">
        <f t="shared" si="2"/>
        <v>99.3993993993994</v>
      </c>
      <c r="N55" s="45">
        <f>M55</f>
        <v>99.3993993993994</v>
      </c>
      <c r="O55" s="46"/>
      <c r="P55" s="37"/>
      <c r="Q55" s="47"/>
    </row>
    <row r="56" spans="1:17" customFormat="1" ht="63.75" hidden="1" customHeight="1" thickBot="1" x14ac:dyDescent="0.3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/>
      <c r="L56" s="54"/>
      <c r="M56" s="54" t="e">
        <f>IF(K56/L56*100&gt;100,100,K56/L56*100)</f>
        <v>#DIV/0!</v>
      </c>
      <c r="N56" s="23" t="e">
        <f>(M56+M57+M58)/3</f>
        <v>#DIV/0!</v>
      </c>
      <c r="O56" s="55" t="e">
        <f>(N56+N59)/2</f>
        <v>#DIV/0!</v>
      </c>
      <c r="P56" s="56"/>
      <c r="Q56" s="57"/>
    </row>
    <row r="57" spans="1:17" customFormat="1" ht="63.75" hidden="1" customHeight="1" thickBot="1" x14ac:dyDescent="0.3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/>
      <c r="L57" s="62"/>
      <c r="M57" s="62" t="e">
        <f>IF(L57/K57*100&gt;100,100,L57/K57*100)</f>
        <v>#DIV/0!</v>
      </c>
      <c r="N57" s="63"/>
      <c r="O57" s="64"/>
      <c r="P57" s="56"/>
      <c r="Q57" s="57"/>
    </row>
    <row r="58" spans="1:17" customFormat="1" ht="111" hidden="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/>
      <c r="L58" s="61"/>
      <c r="M58" s="62" t="e">
        <f>IF(L58/K58*100&gt;100,100,L58/K58*100)</f>
        <v>#DIV/0!</v>
      </c>
      <c r="N58" s="65"/>
      <c r="O58" s="64"/>
      <c r="P58" s="56"/>
      <c r="Q58" s="57"/>
    </row>
    <row r="59" spans="1:17" customFormat="1" ht="32.25" hidden="1" customHeight="1" thickBot="1" x14ac:dyDescent="0.3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/>
      <c r="L59" s="70"/>
      <c r="M59" s="71" t="e">
        <f>IF(L59/K59*100&gt;100,100,L59/K59*100)</f>
        <v>#DIV/0!</v>
      </c>
      <c r="N59" s="71" t="e">
        <f>M59</f>
        <v>#DIV/0!</v>
      </c>
      <c r="O59" s="72"/>
      <c r="P59" s="56"/>
      <c r="Q59" s="62"/>
    </row>
    <row r="60" spans="1:17" customFormat="1" ht="63.75" hidden="1" customHeight="1" thickBot="1" x14ac:dyDescent="0.3">
      <c r="A60" s="4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thickBot="1" x14ac:dyDescent="0.3">
      <c r="A61" s="48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48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>IF(L62/K62*100&gt;100,100,L62/K62*100)</f>
        <v>#DIV/0!</v>
      </c>
      <c r="N62" s="65"/>
      <c r="O62" s="64"/>
      <c r="P62" s="56"/>
      <c r="Q62" s="57"/>
    </row>
    <row r="63" spans="1:17" customFormat="1" ht="32.25" hidden="1" customHeight="1" thickBot="1" x14ac:dyDescent="0.3">
      <c r="A63" s="48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>IF(L63/K63*100&gt;100,100,L63/K63*100)</f>
        <v>#DIV/0!</v>
      </c>
      <c r="N63" s="71" t="e">
        <f>M63</f>
        <v>#DIV/0!</v>
      </c>
      <c r="O63" s="72"/>
      <c r="P63" s="56"/>
      <c r="Q63" s="62"/>
    </row>
    <row r="64" spans="1:17" ht="63.75" customHeight="1" thickBot="1" x14ac:dyDescent="0.3">
      <c r="A64" s="2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18" t="s">
        <v>21</v>
      </c>
      <c r="I64" s="18" t="s">
        <v>22</v>
      </c>
      <c r="J64" s="19" t="s">
        <v>23</v>
      </c>
      <c r="K64" s="20">
        <v>100</v>
      </c>
      <c r="L64" s="164">
        <v>100</v>
      </c>
      <c r="M64" s="22">
        <f t="shared" ref="M64:M71" si="3">IF(L64/K64*100&gt;100,100,L64/K64*100)</f>
        <v>100</v>
      </c>
      <c r="N64" s="23">
        <f>(M64+M65)/2</f>
        <v>93.84210526315789</v>
      </c>
      <c r="O64" s="24">
        <f>(N64+N67)/2</f>
        <v>96.921052631578945</v>
      </c>
      <c r="P64" s="37"/>
      <c r="Q64" s="26"/>
    </row>
    <row r="65" spans="1:17" ht="63.75" thickBot="1" x14ac:dyDescent="0.3">
      <c r="A65" s="28"/>
      <c r="B65" s="58"/>
      <c r="C65" s="30"/>
      <c r="D65" s="30"/>
      <c r="E65" s="30"/>
      <c r="F65" s="30"/>
      <c r="G65" s="30"/>
      <c r="H65" s="31" t="s">
        <v>21</v>
      </c>
      <c r="I65" s="18" t="s">
        <v>25</v>
      </c>
      <c r="J65" s="32" t="s">
        <v>23</v>
      </c>
      <c r="K65" s="33">
        <v>95</v>
      </c>
      <c r="L65" s="22">
        <v>83.3</v>
      </c>
      <c r="M65" s="22">
        <f t="shared" si="3"/>
        <v>87.68421052631578</v>
      </c>
      <c r="N65" s="98"/>
      <c r="O65" s="99"/>
      <c r="P65" s="37"/>
      <c r="Q65" s="26"/>
    </row>
    <row r="66" spans="1:17" ht="78.75" x14ac:dyDescent="0.25">
      <c r="A66" s="28"/>
      <c r="B66" s="58"/>
      <c r="C66" s="30"/>
      <c r="D66" s="30"/>
      <c r="E66" s="30"/>
      <c r="F66" s="30"/>
      <c r="G66" s="30"/>
      <c r="H66" s="31" t="s">
        <v>21</v>
      </c>
      <c r="I66" s="18" t="s">
        <v>54</v>
      </c>
      <c r="J66" s="32" t="s">
        <v>23</v>
      </c>
      <c r="K66" s="33">
        <v>100</v>
      </c>
      <c r="L66" s="33">
        <v>100</v>
      </c>
      <c r="M66" s="22">
        <f t="shared" si="3"/>
        <v>100</v>
      </c>
      <c r="N66" s="100"/>
      <c r="O66" s="99"/>
      <c r="P66" s="37"/>
      <c r="Q66" s="26"/>
    </row>
    <row r="67" spans="1:17" ht="32.25" thickBot="1" x14ac:dyDescent="0.3">
      <c r="A67" s="28"/>
      <c r="B67" s="66"/>
      <c r="C67" s="40"/>
      <c r="D67" s="40"/>
      <c r="E67" s="40"/>
      <c r="F67" s="40"/>
      <c r="G67" s="40"/>
      <c r="H67" s="41" t="s">
        <v>27</v>
      </c>
      <c r="I67" s="42" t="s">
        <v>28</v>
      </c>
      <c r="J67" s="43" t="s">
        <v>29</v>
      </c>
      <c r="K67" s="69">
        <v>5</v>
      </c>
      <c r="L67" s="165">
        <v>6</v>
      </c>
      <c r="M67" s="22">
        <f t="shared" si="3"/>
        <v>100</v>
      </c>
      <c r="N67" s="45">
        <f>M67</f>
        <v>100</v>
      </c>
      <c r="O67" s="101"/>
      <c r="P67" s="37"/>
      <c r="Q67" s="47"/>
    </row>
    <row r="68" spans="1:17" ht="63.75" customHeight="1" thickBot="1" x14ac:dyDescent="0.3">
      <c r="A68" s="2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18" t="s">
        <v>21</v>
      </c>
      <c r="I68" s="18" t="s">
        <v>22</v>
      </c>
      <c r="J68" s="19" t="s">
        <v>23</v>
      </c>
      <c r="K68" s="20">
        <v>100</v>
      </c>
      <c r="L68" s="164">
        <v>100</v>
      </c>
      <c r="M68" s="22">
        <f t="shared" si="3"/>
        <v>100</v>
      </c>
      <c r="N68" s="23">
        <f>(M68+M69+M70)/3</f>
        <v>100</v>
      </c>
      <c r="O68" s="24">
        <f>(N68+N71)/2</f>
        <v>100</v>
      </c>
      <c r="P68" s="37"/>
      <c r="Q68" s="26"/>
    </row>
    <row r="69" spans="1:17" ht="63.75" thickBot="1" x14ac:dyDescent="0.3">
      <c r="A69" s="28"/>
      <c r="B69" s="58"/>
      <c r="C69" s="30"/>
      <c r="D69" s="30"/>
      <c r="E69" s="30"/>
      <c r="F69" s="30"/>
      <c r="G69" s="30"/>
      <c r="H69" s="31" t="s">
        <v>21</v>
      </c>
      <c r="I69" s="18" t="s">
        <v>25</v>
      </c>
      <c r="J69" s="32" t="s">
        <v>23</v>
      </c>
      <c r="K69" s="33">
        <v>95</v>
      </c>
      <c r="L69" s="22">
        <v>100</v>
      </c>
      <c r="M69" s="22">
        <f t="shared" si="3"/>
        <v>100</v>
      </c>
      <c r="N69" s="98"/>
      <c r="O69" s="99"/>
      <c r="P69" s="37"/>
      <c r="Q69" s="26"/>
    </row>
    <row r="70" spans="1:17" ht="78.75" x14ac:dyDescent="0.25">
      <c r="A70" s="28"/>
      <c r="B70" s="58"/>
      <c r="C70" s="30"/>
      <c r="D70" s="30"/>
      <c r="E70" s="30"/>
      <c r="F70" s="30"/>
      <c r="G70" s="30"/>
      <c r="H70" s="31" t="s">
        <v>21</v>
      </c>
      <c r="I70" s="18" t="s">
        <v>54</v>
      </c>
      <c r="J70" s="32" t="s">
        <v>23</v>
      </c>
      <c r="K70" s="33">
        <v>100</v>
      </c>
      <c r="L70" s="33">
        <v>100</v>
      </c>
      <c r="M70" s="22">
        <f t="shared" si="3"/>
        <v>100</v>
      </c>
      <c r="N70" s="100"/>
      <c r="O70" s="99"/>
      <c r="P70" s="37"/>
      <c r="Q70" s="26"/>
    </row>
    <row r="71" spans="1:17" ht="32.25" thickBot="1" x14ac:dyDescent="0.3">
      <c r="A71" s="28"/>
      <c r="B71" s="66"/>
      <c r="C71" s="40"/>
      <c r="D71" s="40"/>
      <c r="E71" s="40"/>
      <c r="F71" s="40"/>
      <c r="G71" s="40"/>
      <c r="H71" s="41" t="s">
        <v>27</v>
      </c>
      <c r="I71" s="42" t="s">
        <v>28</v>
      </c>
      <c r="J71" s="43" t="s">
        <v>29</v>
      </c>
      <c r="K71" s="69">
        <v>1</v>
      </c>
      <c r="L71" s="165">
        <v>1</v>
      </c>
      <c r="M71" s="22">
        <f t="shared" si="3"/>
        <v>100</v>
      </c>
      <c r="N71" s="45">
        <f>M71</f>
        <v>100</v>
      </c>
      <c r="O71" s="101"/>
      <c r="P71" s="37"/>
      <c r="Q71" s="47"/>
    </row>
    <row r="72" spans="1:17" customFormat="1" ht="63.75" hidden="1" customHeight="1" thickBot="1" x14ac:dyDescent="0.3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>IF(L74/K74*100&gt;100,100,L74/K74*100)</f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>IF(L75/K75*100&gt;100,100,L75/K75*100)</f>
        <v>#DIV/0!</v>
      </c>
      <c r="N75" s="94" t="e">
        <f>M75</f>
        <v>#DIV/0!</v>
      </c>
      <c r="O75" s="95"/>
      <c r="P75" s="56"/>
      <c r="Q75" s="87"/>
    </row>
    <row r="76" spans="1:17" customFormat="1" ht="63.75" hidden="1" customHeight="1" thickBot="1" x14ac:dyDescent="0.3">
      <c r="A76" s="4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78" t="s">
        <v>21</v>
      </c>
      <c r="I76" s="51" t="s">
        <v>22</v>
      </c>
      <c r="J76" s="79" t="s">
        <v>23</v>
      </c>
      <c r="K76" s="80"/>
      <c r="L76" s="81"/>
      <c r="M76" s="81" t="e">
        <f>IF(K76/L76*100&gt;100,100,K76/L76*100)</f>
        <v>#DIV/0!</v>
      </c>
      <c r="N76" s="23" t="e">
        <f>(M76+M77+M78)/3</f>
        <v>#DIV/0!</v>
      </c>
      <c r="O76" s="82" t="e">
        <f>(N76+N79)/2</f>
        <v>#DIV/0!</v>
      </c>
      <c r="P76" s="56"/>
      <c r="Q76" s="83"/>
    </row>
    <row r="77" spans="1:17" customFormat="1" ht="63.75" hidden="1" customHeight="1" thickBot="1" x14ac:dyDescent="0.3">
      <c r="A77" s="48"/>
      <c r="B77" s="58"/>
      <c r="C77" s="30"/>
      <c r="D77" s="30"/>
      <c r="E77" s="30"/>
      <c r="F77" s="30"/>
      <c r="G77" s="30"/>
      <c r="H77" s="84" t="s">
        <v>21</v>
      </c>
      <c r="I77" s="51" t="s">
        <v>25</v>
      </c>
      <c r="J77" s="85" t="s">
        <v>23</v>
      </c>
      <c r="K77" s="86"/>
      <c r="L77" s="87"/>
      <c r="M77" s="87" t="e">
        <f t="shared" ref="M77:M83" si="4">IF(L77/K77*100&gt;100,100,L77/K77*100)</f>
        <v>#DIV/0!</v>
      </c>
      <c r="N77" s="88"/>
      <c r="O77" s="89"/>
      <c r="P77" s="56"/>
      <c r="Q77" s="83"/>
    </row>
    <row r="78" spans="1:17" customFormat="1" ht="111" hidden="1" customHeight="1" x14ac:dyDescent="0.25">
      <c r="A78" s="48"/>
      <c r="B78" s="58"/>
      <c r="C78" s="30"/>
      <c r="D78" s="30"/>
      <c r="E78" s="30"/>
      <c r="F78" s="30"/>
      <c r="G78" s="30"/>
      <c r="H78" s="84" t="s">
        <v>21</v>
      </c>
      <c r="I78" s="51" t="s">
        <v>26</v>
      </c>
      <c r="J78" s="85" t="s">
        <v>23</v>
      </c>
      <c r="K78" s="86"/>
      <c r="L78" s="86"/>
      <c r="M78" s="87" t="e">
        <f t="shared" si="4"/>
        <v>#DIV/0!</v>
      </c>
      <c r="N78" s="90"/>
      <c r="O78" s="89"/>
      <c r="P78" s="56"/>
      <c r="Q78" s="83"/>
    </row>
    <row r="79" spans="1:17" customFormat="1" ht="32.25" hidden="1" customHeight="1" thickBot="1" x14ac:dyDescent="0.3">
      <c r="A79" s="48"/>
      <c r="B79" s="66"/>
      <c r="C79" s="40"/>
      <c r="D79" s="40"/>
      <c r="E79" s="40"/>
      <c r="F79" s="40"/>
      <c r="G79" s="40"/>
      <c r="H79" s="92" t="s">
        <v>27</v>
      </c>
      <c r="I79" s="42" t="s">
        <v>28</v>
      </c>
      <c r="J79" s="93" t="s">
        <v>29</v>
      </c>
      <c r="K79" s="69"/>
      <c r="L79" s="70"/>
      <c r="M79" s="94" t="e">
        <f t="shared" si="4"/>
        <v>#DIV/0!</v>
      </c>
      <c r="N79" s="94" t="e">
        <f>M79</f>
        <v>#DIV/0!</v>
      </c>
      <c r="O79" s="95"/>
      <c r="P79" s="56"/>
      <c r="Q79" s="87"/>
    </row>
    <row r="80" spans="1:17" ht="63.75" hidden="1" customHeight="1" thickBot="1" x14ac:dyDescent="0.3">
      <c r="A80" s="2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18" t="s">
        <v>21</v>
      </c>
      <c r="I80" s="18" t="s">
        <v>22</v>
      </c>
      <c r="J80" s="19" t="s">
        <v>23</v>
      </c>
      <c r="K80" s="102"/>
      <c r="L80" s="103"/>
      <c r="M80" s="47" t="e">
        <f t="shared" si="4"/>
        <v>#DIV/0!</v>
      </c>
      <c r="N80" s="104" t="e">
        <f>(M80+M81)/2</f>
        <v>#DIV/0!</v>
      </c>
      <c r="O80" s="105" t="e">
        <f>(N80+N83)/2</f>
        <v>#DIV/0!</v>
      </c>
      <c r="P80" s="37"/>
      <c r="Q80" s="26"/>
    </row>
    <row r="81" spans="1:17" ht="63.75" hidden="1" customHeight="1" thickBot="1" x14ac:dyDescent="0.3">
      <c r="A81" s="28"/>
      <c r="B81" s="58"/>
      <c r="C81" s="30"/>
      <c r="D81" s="30"/>
      <c r="E81" s="30"/>
      <c r="F81" s="30"/>
      <c r="G81" s="30"/>
      <c r="H81" s="31" t="s">
        <v>21</v>
      </c>
      <c r="I81" s="18" t="s">
        <v>25</v>
      </c>
      <c r="J81" s="32" t="s">
        <v>23</v>
      </c>
      <c r="K81" s="106"/>
      <c r="L81" s="47"/>
      <c r="M81" s="47" t="e">
        <f t="shared" si="4"/>
        <v>#DIV/0!</v>
      </c>
      <c r="N81" s="107"/>
      <c r="O81" s="108"/>
      <c r="P81" s="37"/>
      <c r="Q81" s="26"/>
    </row>
    <row r="82" spans="1:17" ht="111" hidden="1" customHeight="1" x14ac:dyDescent="0.25">
      <c r="A82" s="28"/>
      <c r="B82" s="58"/>
      <c r="C82" s="30"/>
      <c r="D82" s="30"/>
      <c r="E82" s="30"/>
      <c r="F82" s="30"/>
      <c r="G82" s="30"/>
      <c r="H82" s="31" t="s">
        <v>21</v>
      </c>
      <c r="I82" s="18" t="s">
        <v>26</v>
      </c>
      <c r="J82" s="32" t="s">
        <v>23</v>
      </c>
      <c r="K82" s="106"/>
      <c r="L82" s="106"/>
      <c r="M82" s="47" t="e">
        <f t="shared" si="4"/>
        <v>#DIV/0!</v>
      </c>
      <c r="N82" s="109"/>
      <c r="O82" s="108"/>
      <c r="P82" s="37"/>
      <c r="Q82" s="26"/>
    </row>
    <row r="83" spans="1:17" ht="32.25" hidden="1" customHeight="1" thickBot="1" x14ac:dyDescent="0.3">
      <c r="A83" s="28"/>
      <c r="B83" s="66"/>
      <c r="C83" s="40"/>
      <c r="D83" s="40"/>
      <c r="E83" s="40"/>
      <c r="F83" s="40"/>
      <c r="G83" s="40"/>
      <c r="H83" s="41" t="s">
        <v>27</v>
      </c>
      <c r="I83" s="42" t="s">
        <v>28</v>
      </c>
      <c r="J83" s="43" t="s">
        <v>29</v>
      </c>
      <c r="K83" s="110"/>
      <c r="L83" s="111"/>
      <c r="M83" s="47" t="e">
        <f t="shared" si="4"/>
        <v>#DIV/0!</v>
      </c>
      <c r="N83" s="112" t="e">
        <f>M83</f>
        <v>#DIV/0!</v>
      </c>
      <c r="O83" s="113"/>
      <c r="P83" s="37"/>
      <c r="Q83" s="4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>IF(L94/K94*100&gt;100,100,L94/K94*100)</f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>IF(L95/K95*100&gt;100,100,L95/K95*100)</f>
        <v>#DIV/0!</v>
      </c>
      <c r="N95" s="94" t="e">
        <f>M95</f>
        <v>#DIV/0!</v>
      </c>
      <c r="O95" s="95"/>
      <c r="P95" s="56"/>
      <c r="Q95" s="87"/>
    </row>
    <row r="96" spans="1:17" customFormat="1" ht="63.75" hidden="1" customHeight="1" thickBot="1" x14ac:dyDescent="0.3">
      <c r="A96" s="4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78" t="s">
        <v>21</v>
      </c>
      <c r="I96" s="51" t="s">
        <v>22</v>
      </c>
      <c r="J96" s="79" t="s">
        <v>23</v>
      </c>
      <c r="K96" s="80"/>
      <c r="L96" s="81"/>
      <c r="M96" s="81" t="e">
        <f>IF(K96/L96*100&gt;100,100,K96/L96*100)</f>
        <v>#DIV/0!</v>
      </c>
      <c r="N96" s="23" t="e">
        <f>(M96+M97+M98)/3</f>
        <v>#DIV/0!</v>
      </c>
      <c r="O96" s="82" t="e">
        <f>(N96+N99)/2</f>
        <v>#DIV/0!</v>
      </c>
      <c r="P96" s="56"/>
      <c r="Q96" s="83"/>
    </row>
    <row r="97" spans="1:17" customFormat="1" ht="63.75" hidden="1" customHeight="1" thickBot="1" x14ac:dyDescent="0.3">
      <c r="A97" s="48"/>
      <c r="B97" s="58"/>
      <c r="C97" s="30"/>
      <c r="D97" s="30"/>
      <c r="E97" s="30"/>
      <c r="F97" s="30"/>
      <c r="G97" s="30"/>
      <c r="H97" s="84" t="s">
        <v>21</v>
      </c>
      <c r="I97" s="51" t="s">
        <v>25</v>
      </c>
      <c r="J97" s="85" t="s">
        <v>23</v>
      </c>
      <c r="K97" s="86"/>
      <c r="L97" s="87"/>
      <c r="M97" s="87" t="e">
        <f>IF(L97/K97*100&gt;100,100,L97/K97*100)</f>
        <v>#DIV/0!</v>
      </c>
      <c r="N97" s="88"/>
      <c r="O97" s="89"/>
      <c r="P97" s="56"/>
      <c r="Q97" s="83"/>
    </row>
    <row r="98" spans="1:17" customFormat="1" ht="111" hidden="1" customHeight="1" x14ac:dyDescent="0.25">
      <c r="A98" s="48"/>
      <c r="B98" s="58"/>
      <c r="C98" s="30"/>
      <c r="D98" s="30"/>
      <c r="E98" s="30"/>
      <c r="F98" s="30"/>
      <c r="G98" s="30"/>
      <c r="H98" s="84" t="s">
        <v>21</v>
      </c>
      <c r="I98" s="51" t="s">
        <v>26</v>
      </c>
      <c r="J98" s="85" t="s">
        <v>23</v>
      </c>
      <c r="K98" s="86"/>
      <c r="L98" s="86"/>
      <c r="M98" s="87" t="e">
        <f>IF(L98/K98*100&gt;100,100,L98/K98*100)</f>
        <v>#DIV/0!</v>
      </c>
      <c r="N98" s="90"/>
      <c r="O98" s="89"/>
      <c r="P98" s="56"/>
      <c r="Q98" s="83"/>
    </row>
    <row r="99" spans="1:17" customFormat="1" ht="32.25" hidden="1" customHeight="1" thickBot="1" x14ac:dyDescent="0.3">
      <c r="A99" s="48"/>
      <c r="B99" s="66"/>
      <c r="C99" s="40"/>
      <c r="D99" s="40"/>
      <c r="E99" s="40"/>
      <c r="F99" s="40"/>
      <c r="G99" s="40"/>
      <c r="H99" s="92" t="s">
        <v>27</v>
      </c>
      <c r="I99" s="42" t="s">
        <v>28</v>
      </c>
      <c r="J99" s="93" t="s">
        <v>29</v>
      </c>
      <c r="K99" s="69"/>
      <c r="L99" s="70"/>
      <c r="M99" s="94" t="e">
        <f>IF(L99/K99*100&gt;100,100,L99/K99*100)</f>
        <v>#DIV/0!</v>
      </c>
      <c r="N99" s="94" t="e">
        <f>M99</f>
        <v>#DIV/0!</v>
      </c>
      <c r="O99" s="95"/>
      <c r="P99" s="56"/>
      <c r="Q99" s="87"/>
    </row>
    <row r="100" spans="1:17" customFormat="1" ht="63.75" hidden="1" customHeight="1" thickBot="1" x14ac:dyDescent="0.3">
      <c r="A100" s="4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48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>IF(L101/K101*100&gt;100,100,L101/K101*100)</f>
        <v>#DIV/0!</v>
      </c>
      <c r="N101" s="88"/>
      <c r="O101" s="89"/>
      <c r="P101" s="56"/>
      <c r="Q101" s="83"/>
    </row>
    <row r="102" spans="1:17" customFormat="1" ht="111" hidden="1" customHeight="1" x14ac:dyDescent="0.25">
      <c r="A102" s="48"/>
      <c r="B102" s="58"/>
      <c r="C102" s="30"/>
      <c r="D102" s="30"/>
      <c r="E102" s="30"/>
      <c r="F102" s="30"/>
      <c r="G102" s="30"/>
      <c r="H102" s="84" t="s">
        <v>21</v>
      </c>
      <c r="I102" s="51" t="s">
        <v>26</v>
      </c>
      <c r="J102" s="85" t="s">
        <v>23</v>
      </c>
      <c r="K102" s="86"/>
      <c r="L102" s="86"/>
      <c r="M102" s="87" t="e">
        <f>IF(L102/K102*100&gt;100,100,L102/K102*100)</f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48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70"/>
      <c r="M103" s="94" t="e">
        <f>IF(L103/K103*100&gt;100,100,L103/K103*100)</f>
        <v>#DIV/0!</v>
      </c>
      <c r="N103" s="94" t="e">
        <f>M103</f>
        <v>#DIV/0!</v>
      </c>
      <c r="O103" s="95"/>
      <c r="P103" s="56"/>
      <c r="Q103" s="87"/>
    </row>
    <row r="104" spans="1:17" customFormat="1" ht="63.75" hidden="1" customHeight="1" thickBot="1" x14ac:dyDescent="0.3">
      <c r="A104" s="4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78" t="s">
        <v>21</v>
      </c>
      <c r="I104" s="51" t="s">
        <v>22</v>
      </c>
      <c r="J104" s="79" t="s">
        <v>23</v>
      </c>
      <c r="K104" s="80"/>
      <c r="L104" s="81"/>
      <c r="M104" s="81" t="e">
        <f>IF(K104/L104*100&gt;100,100,K104/L104*100)</f>
        <v>#DIV/0!</v>
      </c>
      <c r="N104" s="23" t="e">
        <f>(M104+M105+M106)/3</f>
        <v>#DIV/0!</v>
      </c>
      <c r="O104" s="82" t="e">
        <f>(N104+N107)/2</f>
        <v>#DIV/0!</v>
      </c>
      <c r="P104" s="56"/>
      <c r="Q104" s="83"/>
    </row>
    <row r="105" spans="1:17" customFormat="1" ht="63.75" hidden="1" customHeight="1" thickBot="1" x14ac:dyDescent="0.3">
      <c r="A105" s="48"/>
      <c r="B105" s="58"/>
      <c r="C105" s="30"/>
      <c r="D105" s="30"/>
      <c r="E105" s="30"/>
      <c r="F105" s="30"/>
      <c r="G105" s="30"/>
      <c r="H105" s="84" t="s">
        <v>21</v>
      </c>
      <c r="I105" s="51" t="s">
        <v>25</v>
      </c>
      <c r="J105" s="85" t="s">
        <v>23</v>
      </c>
      <c r="K105" s="86"/>
      <c r="L105" s="87"/>
      <c r="M105" s="87" t="e">
        <f t="shared" ref="M105:M111" si="5">IF(L105/K105*100&gt;100,100,L105/K105*100)</f>
        <v>#DIV/0!</v>
      </c>
      <c r="N105" s="88"/>
      <c r="O105" s="89"/>
      <c r="P105" s="56"/>
      <c r="Q105" s="83"/>
    </row>
    <row r="106" spans="1:17" customFormat="1" ht="111" hidden="1" customHeight="1" x14ac:dyDescent="0.25">
      <c r="A106" s="48"/>
      <c r="B106" s="58"/>
      <c r="C106" s="30"/>
      <c r="D106" s="30"/>
      <c r="E106" s="30"/>
      <c r="F106" s="30"/>
      <c r="G106" s="30"/>
      <c r="H106" s="84" t="s">
        <v>21</v>
      </c>
      <c r="I106" s="51" t="s">
        <v>26</v>
      </c>
      <c r="J106" s="85" t="s">
        <v>23</v>
      </c>
      <c r="K106" s="86"/>
      <c r="L106" s="86"/>
      <c r="M106" s="87" t="e">
        <f t="shared" si="5"/>
        <v>#DIV/0!</v>
      </c>
      <c r="N106" s="90"/>
      <c r="O106" s="89"/>
      <c r="P106" s="56"/>
      <c r="Q106" s="83"/>
    </row>
    <row r="107" spans="1:17" customFormat="1" ht="32.25" hidden="1" customHeight="1" thickBot="1" x14ac:dyDescent="0.3">
      <c r="A107" s="48"/>
      <c r="B107" s="66"/>
      <c r="C107" s="40"/>
      <c r="D107" s="40"/>
      <c r="E107" s="40"/>
      <c r="F107" s="40"/>
      <c r="G107" s="40"/>
      <c r="H107" s="92" t="s">
        <v>27</v>
      </c>
      <c r="I107" s="42" t="s">
        <v>28</v>
      </c>
      <c r="J107" s="93" t="s">
        <v>29</v>
      </c>
      <c r="K107" s="69"/>
      <c r="L107" s="70"/>
      <c r="M107" s="94" t="e">
        <f t="shared" si="5"/>
        <v>#DIV/0!</v>
      </c>
      <c r="N107" s="94" t="e">
        <f>M107</f>
        <v>#DIV/0!</v>
      </c>
      <c r="O107" s="95"/>
      <c r="P107" s="56"/>
      <c r="Q107" s="87"/>
    </row>
    <row r="108" spans="1:17" ht="63.75" customHeight="1" thickBot="1" x14ac:dyDescent="0.3">
      <c r="A108" s="2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18" t="s">
        <v>21</v>
      </c>
      <c r="I108" s="18" t="s">
        <v>22</v>
      </c>
      <c r="J108" s="19" t="s">
        <v>23</v>
      </c>
      <c r="K108" s="20">
        <v>100</v>
      </c>
      <c r="L108" s="164">
        <v>100</v>
      </c>
      <c r="M108" s="22">
        <f t="shared" si="5"/>
        <v>100</v>
      </c>
      <c r="N108" s="172">
        <f>(M108+M109+M110)/3</f>
        <v>100</v>
      </c>
      <c r="O108" s="24">
        <f>(N108+N111)/2</f>
        <v>100</v>
      </c>
      <c r="P108" s="37"/>
      <c r="Q108" s="26"/>
    </row>
    <row r="109" spans="1:17" ht="63.75" thickBot="1" x14ac:dyDescent="0.3">
      <c r="A109" s="28"/>
      <c r="B109" s="58"/>
      <c r="C109" s="30"/>
      <c r="D109" s="30"/>
      <c r="E109" s="30"/>
      <c r="F109" s="30"/>
      <c r="G109" s="30"/>
      <c r="H109" s="31" t="s">
        <v>21</v>
      </c>
      <c r="I109" s="18" t="s">
        <v>25</v>
      </c>
      <c r="J109" s="32" t="s">
        <v>23</v>
      </c>
      <c r="K109" s="33">
        <v>95</v>
      </c>
      <c r="L109" s="22">
        <v>100</v>
      </c>
      <c r="M109" s="22">
        <f t="shared" si="5"/>
        <v>100</v>
      </c>
      <c r="N109" s="173"/>
      <c r="O109" s="99"/>
      <c r="P109" s="37"/>
      <c r="Q109" s="26"/>
    </row>
    <row r="110" spans="1:17" ht="78.75" x14ac:dyDescent="0.25">
      <c r="A110" s="28"/>
      <c r="B110" s="58"/>
      <c r="C110" s="30"/>
      <c r="D110" s="30"/>
      <c r="E110" s="30"/>
      <c r="F110" s="30"/>
      <c r="G110" s="30"/>
      <c r="H110" s="31" t="s">
        <v>21</v>
      </c>
      <c r="I110" s="18" t="s">
        <v>54</v>
      </c>
      <c r="J110" s="32" t="s">
        <v>23</v>
      </c>
      <c r="K110" s="33">
        <v>100</v>
      </c>
      <c r="L110" s="33">
        <v>100</v>
      </c>
      <c r="M110" s="22">
        <f t="shared" si="5"/>
        <v>100</v>
      </c>
      <c r="N110" s="174"/>
      <c r="O110" s="99"/>
      <c r="P110" s="37"/>
      <c r="Q110" s="26"/>
    </row>
    <row r="111" spans="1:17" ht="32.25" thickBot="1" x14ac:dyDescent="0.3">
      <c r="A111" s="28"/>
      <c r="B111" s="66"/>
      <c r="C111" s="40"/>
      <c r="D111" s="40"/>
      <c r="E111" s="40"/>
      <c r="F111" s="40"/>
      <c r="G111" s="40"/>
      <c r="H111" s="41" t="s">
        <v>27</v>
      </c>
      <c r="I111" s="42" t="s">
        <v>28</v>
      </c>
      <c r="J111" s="43" t="s">
        <v>29</v>
      </c>
      <c r="K111" s="69">
        <v>1</v>
      </c>
      <c r="L111" s="165">
        <v>1</v>
      </c>
      <c r="M111" s="22">
        <f t="shared" si="5"/>
        <v>100</v>
      </c>
      <c r="N111" s="45">
        <f>M111</f>
        <v>100</v>
      </c>
      <c r="O111" s="101"/>
      <c r="P111" s="37"/>
      <c r="Q111" s="4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 t="shared" ref="M113:M119" si="6"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 t="shared" si="6"/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 t="shared" si="6"/>
        <v>#DIV/0!</v>
      </c>
      <c r="N115" s="94" t="e">
        <f>M115</f>
        <v>#DIV/0!</v>
      </c>
      <c r="O115" s="95"/>
      <c r="P115" s="56"/>
      <c r="Q115" s="87"/>
    </row>
    <row r="116" spans="1:17" ht="63.75" customHeight="1" thickBot="1" x14ac:dyDescent="0.3">
      <c r="A116" s="2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18" t="s">
        <v>21</v>
      </c>
      <c r="I116" s="18" t="s">
        <v>22</v>
      </c>
      <c r="J116" s="19" t="s">
        <v>23</v>
      </c>
      <c r="K116" s="20">
        <v>100</v>
      </c>
      <c r="L116" s="164">
        <v>100</v>
      </c>
      <c r="M116" s="22">
        <f t="shared" si="6"/>
        <v>100</v>
      </c>
      <c r="N116" s="23">
        <f>(M116+M117+M118)/3</f>
        <v>97.228070175438589</v>
      </c>
      <c r="O116" s="24">
        <f>(N116+N119)/2</f>
        <v>98.139351543415501</v>
      </c>
      <c r="P116" s="37"/>
      <c r="Q116" s="26"/>
    </row>
    <row r="117" spans="1:17" ht="63.75" thickBot="1" x14ac:dyDescent="0.3">
      <c r="A117" s="28"/>
      <c r="B117" s="58"/>
      <c r="C117" s="30"/>
      <c r="D117" s="30"/>
      <c r="E117" s="30"/>
      <c r="F117" s="30"/>
      <c r="G117" s="30"/>
      <c r="H117" s="31" t="s">
        <v>21</v>
      </c>
      <c r="I117" s="18" t="s">
        <v>25</v>
      </c>
      <c r="J117" s="32" t="s">
        <v>23</v>
      </c>
      <c r="K117" s="33">
        <v>95</v>
      </c>
      <c r="L117" s="22">
        <v>87.1</v>
      </c>
      <c r="M117" s="22">
        <f t="shared" si="6"/>
        <v>91.68421052631578</v>
      </c>
      <c r="N117" s="98"/>
      <c r="O117" s="99"/>
      <c r="P117" s="37"/>
      <c r="Q117" s="26"/>
    </row>
    <row r="118" spans="1:17" ht="78.75" x14ac:dyDescent="0.25">
      <c r="A118" s="28"/>
      <c r="B118" s="58"/>
      <c r="C118" s="30"/>
      <c r="D118" s="30"/>
      <c r="E118" s="30"/>
      <c r="F118" s="30"/>
      <c r="G118" s="30"/>
      <c r="H118" s="31" t="s">
        <v>21</v>
      </c>
      <c r="I118" s="18" t="s">
        <v>54</v>
      </c>
      <c r="J118" s="32" t="s">
        <v>23</v>
      </c>
      <c r="K118" s="33">
        <v>100</v>
      </c>
      <c r="L118" s="33">
        <v>100</v>
      </c>
      <c r="M118" s="22">
        <f t="shared" si="6"/>
        <v>100</v>
      </c>
      <c r="N118" s="100"/>
      <c r="O118" s="99"/>
      <c r="P118" s="37"/>
      <c r="Q118" s="26"/>
    </row>
    <row r="119" spans="1:17" ht="32.25" thickBot="1" x14ac:dyDescent="0.3">
      <c r="A119" s="28"/>
      <c r="B119" s="66"/>
      <c r="C119" s="40"/>
      <c r="D119" s="40"/>
      <c r="E119" s="40"/>
      <c r="F119" s="40"/>
      <c r="G119" s="40"/>
      <c r="H119" s="41" t="s">
        <v>27</v>
      </c>
      <c r="I119" s="42" t="s">
        <v>28</v>
      </c>
      <c r="J119" s="43" t="s">
        <v>29</v>
      </c>
      <c r="K119" s="69">
        <v>316</v>
      </c>
      <c r="L119" s="165">
        <v>313</v>
      </c>
      <c r="M119" s="22">
        <f t="shared" si="6"/>
        <v>99.050632911392398</v>
      </c>
      <c r="N119" s="45">
        <f>M119</f>
        <v>99.050632911392398</v>
      </c>
      <c r="O119" s="101"/>
      <c r="P119" s="37"/>
      <c r="Q119" s="47"/>
    </row>
    <row r="120" spans="1:17" customFormat="1" ht="63.75" hidden="1" customHeight="1" thickBot="1" x14ac:dyDescent="0.3">
      <c r="A120" s="4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78" t="s">
        <v>21</v>
      </c>
      <c r="I120" s="51" t="s">
        <v>22</v>
      </c>
      <c r="J120" s="79" t="s">
        <v>23</v>
      </c>
      <c r="K120" s="80"/>
      <c r="L120" s="81"/>
      <c r="M120" s="81" t="e">
        <f>IF(K120/L120*100&gt;100,100,K120/L120*100)</f>
        <v>#DIV/0!</v>
      </c>
      <c r="N120" s="23" t="e">
        <f>(M120+M121+M122)/3</f>
        <v>#DIV/0!</v>
      </c>
      <c r="O120" s="82" t="e">
        <f>(N120+N123)/2</f>
        <v>#DIV/0!</v>
      </c>
      <c r="P120" s="56"/>
      <c r="Q120" s="83"/>
    </row>
    <row r="121" spans="1:17" customFormat="1" ht="63.75" hidden="1" customHeight="1" thickBot="1" x14ac:dyDescent="0.3">
      <c r="A121" s="48"/>
      <c r="B121" s="58"/>
      <c r="C121" s="30"/>
      <c r="D121" s="30"/>
      <c r="E121" s="30"/>
      <c r="F121" s="30"/>
      <c r="G121" s="30"/>
      <c r="H121" s="84" t="s">
        <v>21</v>
      </c>
      <c r="I121" s="51" t="s">
        <v>25</v>
      </c>
      <c r="J121" s="85" t="s">
        <v>23</v>
      </c>
      <c r="K121" s="86"/>
      <c r="L121" s="87"/>
      <c r="M121" s="87" t="e">
        <f>IF(L121/K121*100&gt;100,100,L121/K121*100)</f>
        <v>#DIV/0!</v>
      </c>
      <c r="N121" s="88"/>
      <c r="O121" s="89"/>
      <c r="P121" s="56"/>
      <c r="Q121" s="83"/>
    </row>
    <row r="122" spans="1:17" customFormat="1" ht="111" hidden="1" customHeight="1" x14ac:dyDescent="0.25">
      <c r="A122" s="48"/>
      <c r="B122" s="58"/>
      <c r="C122" s="30"/>
      <c r="D122" s="30"/>
      <c r="E122" s="30"/>
      <c r="F122" s="30"/>
      <c r="G122" s="30"/>
      <c r="H122" s="84" t="s">
        <v>21</v>
      </c>
      <c r="I122" s="51" t="s">
        <v>26</v>
      </c>
      <c r="J122" s="85" t="s">
        <v>23</v>
      </c>
      <c r="K122" s="86"/>
      <c r="L122" s="86"/>
      <c r="M122" s="87" t="e">
        <f>IF(L122/K122*100&gt;100,100,L122/K122*100)</f>
        <v>#DIV/0!</v>
      </c>
      <c r="N122" s="90"/>
      <c r="O122" s="89"/>
      <c r="P122" s="56"/>
      <c r="Q122" s="83"/>
    </row>
    <row r="123" spans="1:17" customFormat="1" ht="32.25" hidden="1" customHeight="1" thickBot="1" x14ac:dyDescent="0.3">
      <c r="A123" s="48"/>
      <c r="B123" s="66"/>
      <c r="C123" s="40"/>
      <c r="D123" s="40"/>
      <c r="E123" s="40"/>
      <c r="F123" s="40"/>
      <c r="G123" s="40"/>
      <c r="H123" s="92" t="s">
        <v>27</v>
      </c>
      <c r="I123" s="42" t="s">
        <v>28</v>
      </c>
      <c r="J123" s="93" t="s">
        <v>29</v>
      </c>
      <c r="K123" s="69"/>
      <c r="L123" s="70"/>
      <c r="M123" s="94" t="e">
        <f>IF(L123/K123*100&gt;100,100,L123/K123*100)</f>
        <v>#DIV/0!</v>
      </c>
      <c r="N123" s="94" t="e">
        <f>M123</f>
        <v>#DIV/0!</v>
      </c>
      <c r="O123" s="95"/>
      <c r="P123" s="56"/>
      <c r="Q123" s="87"/>
    </row>
    <row r="124" spans="1:17" customFormat="1" ht="63.75" hidden="1" customHeight="1" thickBot="1" x14ac:dyDescent="0.3">
      <c r="A124" s="4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48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48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48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hidden="1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hidden="1" customHeight="1" thickBot="1" x14ac:dyDescent="0.3">
      <c r="A140" s="4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/>
      <c r="L140" s="81"/>
      <c r="M140" s="81" t="e">
        <f>IF(K140/L140*100&gt;100,100,K140/L140*100)</f>
        <v>#DIV/0!</v>
      </c>
      <c r="N140" s="23" t="e">
        <f>(M140+M141+M142)/3</f>
        <v>#DIV/0!</v>
      </c>
      <c r="O140" s="82" t="e">
        <f>(N140+N143)/2</f>
        <v>#DIV/0!</v>
      </c>
      <c r="P140" s="56"/>
      <c r="Q140" s="83"/>
    </row>
    <row r="141" spans="1:17" customFormat="1" ht="63.75" hidden="1" customHeight="1" thickBot="1" x14ac:dyDescent="0.3">
      <c r="A141" s="48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/>
      <c r="L141" s="87"/>
      <c r="M141" s="87" t="e">
        <f>IF(L141/K141*100&gt;100,100,L141/K141*100)</f>
        <v>#DIV/0!</v>
      </c>
      <c r="N141" s="88"/>
      <c r="O141" s="89"/>
      <c r="P141" s="56"/>
      <c r="Q141" s="83"/>
    </row>
    <row r="142" spans="1:17" customFormat="1" ht="111" hidden="1" customHeight="1" x14ac:dyDescent="0.25">
      <c r="A142" s="48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/>
      <c r="L142" s="86"/>
      <c r="M142" s="87" t="e">
        <f>IF(L142/K142*100&gt;100,100,L142/K142*100)</f>
        <v>#DIV/0!</v>
      </c>
      <c r="N142" s="90"/>
      <c r="O142" s="89"/>
      <c r="P142" s="56"/>
      <c r="Q142" s="83"/>
    </row>
    <row r="143" spans="1:17" customFormat="1" ht="32.25" hidden="1" customHeight="1" thickBot="1" x14ac:dyDescent="0.3">
      <c r="A143" s="48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/>
      <c r="L143" s="70"/>
      <c r="M143" s="94" t="e">
        <f>IF(L143/K143*100&gt;100,100,L143/K143*100)</f>
        <v>#DIV/0!</v>
      </c>
      <c r="N143" s="94" t="e">
        <f>M143</f>
        <v>#DIV/0!</v>
      </c>
      <c r="O143" s="95"/>
      <c r="P143" s="56"/>
      <c r="Q143" s="87"/>
    </row>
    <row r="144" spans="1:17" customFormat="1" ht="63.75" hidden="1" customHeight="1" thickBot="1" x14ac:dyDescent="0.3">
      <c r="A144" s="4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48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48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48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4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48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48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48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customFormat="1" ht="63.75" hidden="1" customHeight="1" thickBot="1" x14ac:dyDescent="0.3">
      <c r="A156" s="4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78" t="s">
        <v>21</v>
      </c>
      <c r="I156" s="51" t="s">
        <v>22</v>
      </c>
      <c r="J156" s="79" t="s">
        <v>23</v>
      </c>
      <c r="K156" s="80"/>
      <c r="L156" s="81"/>
      <c r="M156" s="81" t="e">
        <f>IF(K156/L156*100&gt;100,100,K156/L156*100)</f>
        <v>#DIV/0!</v>
      </c>
      <c r="N156" s="23" t="e">
        <f>(M156+M157+M158)/3</f>
        <v>#DIV/0!</v>
      </c>
      <c r="O156" s="82" t="e">
        <f>(N156+N159)/2</f>
        <v>#DIV/0!</v>
      </c>
      <c r="P156" s="56"/>
      <c r="Q156" s="83"/>
    </row>
    <row r="157" spans="1:17" customFormat="1" ht="63.75" hidden="1" customHeight="1" thickBot="1" x14ac:dyDescent="0.3">
      <c r="A157" s="48"/>
      <c r="B157" s="58"/>
      <c r="C157" s="30"/>
      <c r="D157" s="30"/>
      <c r="E157" s="30"/>
      <c r="F157" s="30"/>
      <c r="G157" s="30"/>
      <c r="H157" s="84" t="s">
        <v>21</v>
      </c>
      <c r="I157" s="51" t="s">
        <v>25</v>
      </c>
      <c r="J157" s="85" t="s">
        <v>23</v>
      </c>
      <c r="K157" s="86"/>
      <c r="L157" s="87"/>
      <c r="M157" s="87" t="e">
        <f>IF(L157/K157*100&gt;100,100,L157/K157*100)</f>
        <v>#DIV/0!</v>
      </c>
      <c r="N157" s="88"/>
      <c r="O157" s="89"/>
      <c r="P157" s="56"/>
      <c r="Q157" s="83"/>
    </row>
    <row r="158" spans="1:17" customFormat="1" ht="111" hidden="1" customHeight="1" x14ac:dyDescent="0.25">
      <c r="A158" s="48"/>
      <c r="B158" s="58"/>
      <c r="C158" s="30"/>
      <c r="D158" s="30"/>
      <c r="E158" s="30"/>
      <c r="F158" s="30"/>
      <c r="G158" s="30"/>
      <c r="H158" s="84" t="s">
        <v>21</v>
      </c>
      <c r="I158" s="51" t="s">
        <v>26</v>
      </c>
      <c r="J158" s="85" t="s">
        <v>23</v>
      </c>
      <c r="K158" s="86"/>
      <c r="L158" s="86"/>
      <c r="M158" s="87" t="e">
        <f>IF(L158/K158*100&gt;100,100,L158/K158*100)</f>
        <v>#DIV/0!</v>
      </c>
      <c r="N158" s="90"/>
      <c r="O158" s="89"/>
      <c r="P158" s="56"/>
      <c r="Q158" s="83"/>
    </row>
    <row r="159" spans="1:17" customFormat="1" ht="32.25" hidden="1" customHeight="1" thickBot="1" x14ac:dyDescent="0.3">
      <c r="A159" s="48"/>
      <c r="B159" s="66"/>
      <c r="C159" s="40"/>
      <c r="D159" s="40"/>
      <c r="E159" s="40"/>
      <c r="F159" s="40"/>
      <c r="G159" s="40"/>
      <c r="H159" s="92" t="s">
        <v>27</v>
      </c>
      <c r="I159" s="42" t="s">
        <v>28</v>
      </c>
      <c r="J159" s="93" t="s">
        <v>29</v>
      </c>
      <c r="K159" s="69"/>
      <c r="L159" s="70"/>
      <c r="M159" s="94" t="e">
        <f>IF(L159/K159*100&gt;100,100,L159/K159*100)</f>
        <v>#DIV/0!</v>
      </c>
      <c r="N159" s="94" t="e">
        <f>M159</f>
        <v>#DIV/0!</v>
      </c>
      <c r="O159" s="95"/>
      <c r="P159" s="56"/>
      <c r="Q159" s="87"/>
    </row>
    <row r="160" spans="1:17" customFormat="1" ht="63.75" hidden="1" customHeight="1" thickBot="1" x14ac:dyDescent="0.3">
      <c r="A160" s="4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78" t="s">
        <v>21</v>
      </c>
      <c r="I160" s="51" t="s">
        <v>22</v>
      </c>
      <c r="J160" s="79" t="s">
        <v>23</v>
      </c>
      <c r="K160" s="80"/>
      <c r="L160" s="81"/>
      <c r="M160" s="81" t="e">
        <f>IF(K160/L160*100&gt;100,100,K160/L160*100)</f>
        <v>#DIV/0!</v>
      </c>
      <c r="N160" s="23" t="e">
        <f>(M160+M161+M162)/3</f>
        <v>#DIV/0!</v>
      </c>
      <c r="O160" s="82" t="e">
        <f>(N160+N163)/2</f>
        <v>#DIV/0!</v>
      </c>
      <c r="P160" s="56"/>
      <c r="Q160" s="83"/>
    </row>
    <row r="161" spans="1:17" customFormat="1" ht="63.75" hidden="1" customHeight="1" thickBot="1" x14ac:dyDescent="0.3">
      <c r="A161" s="48"/>
      <c r="B161" s="58"/>
      <c r="C161" s="30"/>
      <c r="D161" s="30"/>
      <c r="E161" s="30"/>
      <c r="F161" s="30"/>
      <c r="G161" s="30"/>
      <c r="H161" s="84" t="s">
        <v>21</v>
      </c>
      <c r="I161" s="51" t="s">
        <v>25</v>
      </c>
      <c r="J161" s="85" t="s">
        <v>23</v>
      </c>
      <c r="K161" s="86"/>
      <c r="L161" s="87"/>
      <c r="M161" s="87" t="e">
        <f>IF(L161/K161*100&gt;100,100,L161/K161*100)</f>
        <v>#DIV/0!</v>
      </c>
      <c r="N161" s="88"/>
      <c r="O161" s="89"/>
      <c r="P161" s="56"/>
      <c r="Q161" s="83"/>
    </row>
    <row r="162" spans="1:17" customFormat="1" ht="111" hidden="1" customHeight="1" x14ac:dyDescent="0.25">
      <c r="A162" s="48"/>
      <c r="B162" s="58"/>
      <c r="C162" s="30"/>
      <c r="D162" s="30"/>
      <c r="E162" s="30"/>
      <c r="F162" s="30"/>
      <c r="G162" s="30"/>
      <c r="H162" s="84" t="s">
        <v>21</v>
      </c>
      <c r="I162" s="51" t="s">
        <v>26</v>
      </c>
      <c r="J162" s="85" t="s">
        <v>23</v>
      </c>
      <c r="K162" s="86"/>
      <c r="L162" s="86"/>
      <c r="M162" s="87" t="e">
        <f>IF(L162/K162*100&gt;100,100,L162/K162*100)</f>
        <v>#DIV/0!</v>
      </c>
      <c r="N162" s="90"/>
      <c r="O162" s="89"/>
      <c r="P162" s="56"/>
      <c r="Q162" s="83"/>
    </row>
    <row r="163" spans="1:17" customFormat="1" ht="32.25" hidden="1" customHeight="1" thickBot="1" x14ac:dyDescent="0.3">
      <c r="A163" s="48"/>
      <c r="B163" s="66"/>
      <c r="C163" s="40"/>
      <c r="D163" s="40"/>
      <c r="E163" s="40"/>
      <c r="F163" s="40"/>
      <c r="G163" s="40"/>
      <c r="H163" s="92" t="s">
        <v>27</v>
      </c>
      <c r="I163" s="42" t="s">
        <v>28</v>
      </c>
      <c r="J163" s="93" t="s">
        <v>29</v>
      </c>
      <c r="K163" s="69"/>
      <c r="L163" s="70"/>
      <c r="M163" s="94" t="e">
        <f>IF(L163/K163*100&gt;100,100,L163/K163*100)</f>
        <v>#DIV/0!</v>
      </c>
      <c r="N163" s="94" t="e">
        <f>M163</f>
        <v>#DIV/0!</v>
      </c>
      <c r="O163" s="95"/>
      <c r="P163" s="56"/>
      <c r="Q163" s="87"/>
    </row>
    <row r="164" spans="1:17" customFormat="1" ht="63.75" hidden="1" customHeight="1" thickBot="1" x14ac:dyDescent="0.3">
      <c r="A164" s="4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78" t="s">
        <v>21</v>
      </c>
      <c r="I164" s="51" t="s">
        <v>22</v>
      </c>
      <c r="J164" s="79" t="s">
        <v>23</v>
      </c>
      <c r="K164" s="80"/>
      <c r="L164" s="81"/>
      <c r="M164" s="81" t="e">
        <f>IF(K164/L164*100&gt;100,100,K164/L164*100)</f>
        <v>#DIV/0!</v>
      </c>
      <c r="N164" s="23" t="e">
        <f>(M164+M165+M166)/3</f>
        <v>#DIV/0!</v>
      </c>
      <c r="O164" s="82" t="e">
        <f>(N164+N167)/2</f>
        <v>#DIV/0!</v>
      </c>
      <c r="P164" s="56"/>
      <c r="Q164" s="83"/>
    </row>
    <row r="165" spans="1:17" customFormat="1" ht="63.75" hidden="1" customHeight="1" thickBot="1" x14ac:dyDescent="0.3">
      <c r="A165" s="48"/>
      <c r="B165" s="58"/>
      <c r="C165" s="30"/>
      <c r="D165" s="30"/>
      <c r="E165" s="30"/>
      <c r="F165" s="30"/>
      <c r="G165" s="30"/>
      <c r="H165" s="84" t="s">
        <v>21</v>
      </c>
      <c r="I165" s="51" t="s">
        <v>25</v>
      </c>
      <c r="J165" s="85" t="s">
        <v>23</v>
      </c>
      <c r="K165" s="86"/>
      <c r="L165" s="87"/>
      <c r="M165" s="87" t="e">
        <f>IF(L165/K165*100&gt;100,100,L165/K165*100)</f>
        <v>#DIV/0!</v>
      </c>
      <c r="N165" s="88"/>
      <c r="O165" s="89"/>
      <c r="P165" s="56"/>
      <c r="Q165" s="83"/>
    </row>
    <row r="166" spans="1:17" customFormat="1" ht="111" hidden="1" customHeight="1" x14ac:dyDescent="0.25">
      <c r="A166" s="48"/>
      <c r="B166" s="58"/>
      <c r="C166" s="30"/>
      <c r="D166" s="30"/>
      <c r="E166" s="30"/>
      <c r="F166" s="30"/>
      <c r="G166" s="30"/>
      <c r="H166" s="84" t="s">
        <v>21</v>
      </c>
      <c r="I166" s="51" t="s">
        <v>26</v>
      </c>
      <c r="J166" s="85" t="s">
        <v>23</v>
      </c>
      <c r="K166" s="86"/>
      <c r="L166" s="86"/>
      <c r="M166" s="87" t="e">
        <f>IF(L166/K166*100&gt;100,100,L166/K166*100)</f>
        <v>#DIV/0!</v>
      </c>
      <c r="N166" s="90"/>
      <c r="O166" s="89"/>
      <c r="P166" s="56"/>
      <c r="Q166" s="83"/>
    </row>
    <row r="167" spans="1:17" customFormat="1" ht="32.25" hidden="1" customHeight="1" thickBot="1" x14ac:dyDescent="0.3">
      <c r="A167" s="48"/>
      <c r="B167" s="66"/>
      <c r="C167" s="40"/>
      <c r="D167" s="40"/>
      <c r="E167" s="40"/>
      <c r="F167" s="40"/>
      <c r="G167" s="40"/>
      <c r="H167" s="92" t="s">
        <v>27</v>
      </c>
      <c r="I167" s="42" t="s">
        <v>28</v>
      </c>
      <c r="J167" s="93" t="s">
        <v>29</v>
      </c>
      <c r="K167" s="69"/>
      <c r="L167" s="70"/>
      <c r="M167" s="94" t="e">
        <f>IF(L167/K167*100&gt;100,100,L167/K167*100)</f>
        <v>#DIV/0!</v>
      </c>
      <c r="N167" s="94" t="e">
        <f>M167</f>
        <v>#DIV/0!</v>
      </c>
      <c r="O167" s="95"/>
      <c r="P167" s="56"/>
      <c r="Q167" s="87"/>
    </row>
    <row r="168" spans="1:17" customFormat="1" ht="63.75" hidden="1" customHeight="1" thickBot="1" x14ac:dyDescent="0.3">
      <c r="A168" s="4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78" t="s">
        <v>21</v>
      </c>
      <c r="I168" s="51" t="s">
        <v>22</v>
      </c>
      <c r="J168" s="79" t="s">
        <v>23</v>
      </c>
      <c r="K168" s="80"/>
      <c r="L168" s="81"/>
      <c r="M168" s="81" t="e">
        <f>IF(K168/L168*100&gt;100,100,K168/L168*100)</f>
        <v>#DIV/0!</v>
      </c>
      <c r="N168" s="23" t="e">
        <f>(M168+M169+M170)/3</f>
        <v>#DIV/0!</v>
      </c>
      <c r="O168" s="82" t="e">
        <f>(N168+N171)/2</f>
        <v>#DIV/0!</v>
      </c>
      <c r="P168" s="56"/>
      <c r="Q168" s="83"/>
    </row>
    <row r="169" spans="1:17" customFormat="1" ht="63.75" hidden="1" customHeight="1" thickBot="1" x14ac:dyDescent="0.3">
      <c r="A169" s="48"/>
      <c r="B169" s="58"/>
      <c r="C169" s="30"/>
      <c r="D169" s="30"/>
      <c r="E169" s="30"/>
      <c r="F169" s="30"/>
      <c r="G169" s="30"/>
      <c r="H169" s="84" t="s">
        <v>21</v>
      </c>
      <c r="I169" s="51" t="s">
        <v>25</v>
      </c>
      <c r="J169" s="85" t="s">
        <v>23</v>
      </c>
      <c r="K169" s="86"/>
      <c r="L169" s="87"/>
      <c r="M169" s="87" t="e">
        <f>IF(L169/K169*100&gt;100,100,L169/K169*100)</f>
        <v>#DIV/0!</v>
      </c>
      <c r="N169" s="88"/>
      <c r="O169" s="89"/>
      <c r="P169" s="56"/>
      <c r="Q169" s="83"/>
    </row>
    <row r="170" spans="1:17" customFormat="1" ht="111" hidden="1" customHeight="1" x14ac:dyDescent="0.25">
      <c r="A170" s="48"/>
      <c r="B170" s="58"/>
      <c r="C170" s="30"/>
      <c r="D170" s="30"/>
      <c r="E170" s="30"/>
      <c r="F170" s="30"/>
      <c r="G170" s="30"/>
      <c r="H170" s="84" t="s">
        <v>21</v>
      </c>
      <c r="I170" s="51" t="s">
        <v>26</v>
      </c>
      <c r="J170" s="85" t="s">
        <v>23</v>
      </c>
      <c r="K170" s="86"/>
      <c r="L170" s="86"/>
      <c r="M170" s="87" t="e">
        <f>IF(L170/K170*100&gt;100,100,L170/K170*100)</f>
        <v>#DIV/0!</v>
      </c>
      <c r="N170" s="90"/>
      <c r="O170" s="89"/>
      <c r="P170" s="56"/>
      <c r="Q170" s="83"/>
    </row>
    <row r="171" spans="1:17" customFormat="1" ht="32.25" hidden="1" customHeight="1" thickBot="1" x14ac:dyDescent="0.3">
      <c r="A171" s="48"/>
      <c r="B171" s="66"/>
      <c r="C171" s="40"/>
      <c r="D171" s="40"/>
      <c r="E171" s="40"/>
      <c r="F171" s="40"/>
      <c r="G171" s="40"/>
      <c r="H171" s="92" t="s">
        <v>27</v>
      </c>
      <c r="I171" s="42" t="s">
        <v>28</v>
      </c>
      <c r="J171" s="93" t="s">
        <v>29</v>
      </c>
      <c r="K171" s="69"/>
      <c r="L171" s="70"/>
      <c r="M171" s="94" t="e">
        <f>IF(L171/K171*100&gt;100,100,L171/K171*100)</f>
        <v>#DIV/0!</v>
      </c>
      <c r="N171" s="94" t="e">
        <f>M171</f>
        <v>#DIV/0!</v>
      </c>
      <c r="O171" s="95"/>
      <c r="P171" s="56"/>
      <c r="Q171" s="8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 t="shared" ref="M173:M179" si="7"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 t="shared" si="7"/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 t="shared" si="7"/>
        <v>#DIV/0!</v>
      </c>
      <c r="N175" s="94" t="e">
        <f>M175</f>
        <v>#DIV/0!</v>
      </c>
      <c r="O175" s="95"/>
      <c r="P175" s="56"/>
      <c r="Q175" s="87"/>
    </row>
    <row r="176" spans="1:17" ht="63.75" customHeight="1" thickBot="1" x14ac:dyDescent="0.3">
      <c r="A176" s="2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18" t="s">
        <v>21</v>
      </c>
      <c r="I176" s="18" t="s">
        <v>22</v>
      </c>
      <c r="J176" s="19" t="s">
        <v>23</v>
      </c>
      <c r="K176" s="20">
        <v>100</v>
      </c>
      <c r="L176" s="164">
        <v>100</v>
      </c>
      <c r="M176" s="22">
        <f t="shared" si="7"/>
        <v>100</v>
      </c>
      <c r="N176" s="23">
        <f>(M176+M177+M178)/3</f>
        <v>96.428571428571431</v>
      </c>
      <c r="O176" s="24">
        <f>(N176+N179)/2</f>
        <v>94.88095238095238</v>
      </c>
      <c r="P176" s="37"/>
      <c r="Q176" s="26"/>
    </row>
    <row r="177" spans="1:17" ht="63.75" thickBot="1" x14ac:dyDescent="0.3">
      <c r="A177" s="28"/>
      <c r="B177" s="58"/>
      <c r="C177" s="30"/>
      <c r="D177" s="30"/>
      <c r="E177" s="30"/>
      <c r="F177" s="30"/>
      <c r="G177" s="30"/>
      <c r="H177" s="31" t="s">
        <v>21</v>
      </c>
      <c r="I177" s="18" t="s">
        <v>25</v>
      </c>
      <c r="J177" s="32" t="s">
        <v>23</v>
      </c>
      <c r="K177" s="33">
        <v>98</v>
      </c>
      <c r="L177" s="22">
        <v>87.5</v>
      </c>
      <c r="M177" s="22">
        <f t="shared" si="7"/>
        <v>89.285714285714292</v>
      </c>
      <c r="N177" s="98"/>
      <c r="O177" s="99"/>
      <c r="P177" s="37"/>
      <c r="Q177" s="26"/>
    </row>
    <row r="178" spans="1:17" ht="63" x14ac:dyDescent="0.25">
      <c r="A178" s="28"/>
      <c r="B178" s="58"/>
      <c r="C178" s="30"/>
      <c r="D178" s="30"/>
      <c r="E178" s="30"/>
      <c r="F178" s="30"/>
      <c r="G178" s="30"/>
      <c r="H178" s="31" t="s">
        <v>21</v>
      </c>
      <c r="I178" s="18" t="s">
        <v>97</v>
      </c>
      <c r="J178" s="32" t="s">
        <v>23</v>
      </c>
      <c r="K178" s="33">
        <v>100</v>
      </c>
      <c r="L178" s="33">
        <v>100</v>
      </c>
      <c r="M178" s="22">
        <f t="shared" si="7"/>
        <v>100</v>
      </c>
      <c r="N178" s="100"/>
      <c r="O178" s="99"/>
      <c r="P178" s="37"/>
      <c r="Q178" s="26"/>
    </row>
    <row r="179" spans="1:17" ht="32.25" thickBot="1" x14ac:dyDescent="0.3">
      <c r="A179" s="28"/>
      <c r="B179" s="66"/>
      <c r="C179" s="40"/>
      <c r="D179" s="40"/>
      <c r="E179" s="40"/>
      <c r="F179" s="40"/>
      <c r="G179" s="40"/>
      <c r="H179" s="41" t="s">
        <v>27</v>
      </c>
      <c r="I179" s="42" t="s">
        <v>28</v>
      </c>
      <c r="J179" s="43" t="s">
        <v>29</v>
      </c>
      <c r="K179" s="69">
        <v>45</v>
      </c>
      <c r="L179" s="165">
        <v>42</v>
      </c>
      <c r="M179" s="22">
        <f t="shared" si="7"/>
        <v>93.333333333333329</v>
      </c>
      <c r="N179" s="45">
        <f>M179</f>
        <v>93.333333333333329</v>
      </c>
      <c r="O179" s="101"/>
      <c r="P179" s="37"/>
      <c r="Q179" s="47"/>
    </row>
    <row r="180" spans="1:17" customFormat="1" ht="63.75" hidden="1" customHeight="1" thickBot="1" x14ac:dyDescent="0.3">
      <c r="A180" s="4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78" t="s">
        <v>21</v>
      </c>
      <c r="I180" s="51" t="s">
        <v>22</v>
      </c>
      <c r="J180" s="79" t="s">
        <v>23</v>
      </c>
      <c r="K180" s="80"/>
      <c r="L180" s="81"/>
      <c r="M180" s="81" t="e">
        <f>IF(K180/L180*100&gt;100,100,K180/L180*100)</f>
        <v>#DIV/0!</v>
      </c>
      <c r="N180" s="23" t="e">
        <f>(M180+M181+M182)/3</f>
        <v>#DIV/0!</v>
      </c>
      <c r="O180" s="82" t="e">
        <f>(N180+N183)/2</f>
        <v>#DIV/0!</v>
      </c>
      <c r="P180" s="56"/>
      <c r="Q180" s="83"/>
    </row>
    <row r="181" spans="1:17" customFormat="1" ht="63.75" hidden="1" customHeight="1" thickBot="1" x14ac:dyDescent="0.3">
      <c r="A181" s="48"/>
      <c r="B181" s="58"/>
      <c r="C181" s="30"/>
      <c r="D181" s="30"/>
      <c r="E181" s="30"/>
      <c r="F181" s="30"/>
      <c r="G181" s="30"/>
      <c r="H181" s="84" t="s">
        <v>21</v>
      </c>
      <c r="I181" s="51" t="s">
        <v>25</v>
      </c>
      <c r="J181" s="85" t="s">
        <v>23</v>
      </c>
      <c r="K181" s="86"/>
      <c r="L181" s="87"/>
      <c r="M181" s="87" t="e">
        <f>IF(L181/K181*100&gt;100,100,L181/K181*100)</f>
        <v>#DIV/0!</v>
      </c>
      <c r="N181" s="88"/>
      <c r="O181" s="89"/>
      <c r="P181" s="56"/>
      <c r="Q181" s="83"/>
    </row>
    <row r="182" spans="1:17" customFormat="1" ht="111" hidden="1" customHeight="1" x14ac:dyDescent="0.25">
      <c r="A182" s="48"/>
      <c r="B182" s="58"/>
      <c r="C182" s="30"/>
      <c r="D182" s="30"/>
      <c r="E182" s="30"/>
      <c r="F182" s="30"/>
      <c r="G182" s="30"/>
      <c r="H182" s="84" t="s">
        <v>21</v>
      </c>
      <c r="I182" s="51" t="s">
        <v>26</v>
      </c>
      <c r="J182" s="85" t="s">
        <v>23</v>
      </c>
      <c r="K182" s="86"/>
      <c r="L182" s="86"/>
      <c r="M182" s="87" t="e">
        <f>IF(L182/K182*100&gt;100,100,L182/K182*100)</f>
        <v>#DIV/0!</v>
      </c>
      <c r="N182" s="90"/>
      <c r="O182" s="89"/>
      <c r="P182" s="56"/>
      <c r="Q182" s="83"/>
    </row>
    <row r="183" spans="1:17" customFormat="1" ht="32.25" hidden="1" customHeight="1" thickBot="1" x14ac:dyDescent="0.3">
      <c r="A183" s="48"/>
      <c r="B183" s="66"/>
      <c r="C183" s="40"/>
      <c r="D183" s="40"/>
      <c r="E183" s="40"/>
      <c r="F183" s="40"/>
      <c r="G183" s="40"/>
      <c r="H183" s="92" t="s">
        <v>27</v>
      </c>
      <c r="I183" s="42" t="s">
        <v>28</v>
      </c>
      <c r="J183" s="93" t="s">
        <v>29</v>
      </c>
      <c r="K183" s="69"/>
      <c r="L183" s="70"/>
      <c r="M183" s="94" t="e">
        <f>IF(L183/K183*100&gt;100,100,L183/K183*100)</f>
        <v>#DIV/0!</v>
      </c>
      <c r="N183" s="94" t="e">
        <f>M183</f>
        <v>#DIV/0!</v>
      </c>
      <c r="O183" s="95"/>
      <c r="P183" s="56"/>
      <c r="Q183" s="87"/>
    </row>
    <row r="184" spans="1:17" customFormat="1" ht="63.75" hidden="1" customHeight="1" thickBot="1" x14ac:dyDescent="0.3">
      <c r="A184" s="4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48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48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>IF(L186/K186*100&gt;100,100,L186/K186*100)</f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48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>IF(L187/K187*100&gt;100,100,L187/K187*100)</f>
        <v>#DIV/0!</v>
      </c>
      <c r="N187" s="94" t="e">
        <f>M187</f>
        <v>#DIV/0!</v>
      </c>
      <c r="O187" s="95"/>
      <c r="P187" s="56"/>
      <c r="Q187" s="87"/>
    </row>
    <row r="188" spans="1:17" ht="63.75" hidden="1" customHeight="1" thickBot="1" x14ac:dyDescent="0.3">
      <c r="A188" s="2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18" t="s">
        <v>21</v>
      </c>
      <c r="I188" s="18" t="s">
        <v>22</v>
      </c>
      <c r="J188" s="19" t="s">
        <v>23</v>
      </c>
      <c r="K188" s="102"/>
      <c r="L188" s="103"/>
      <c r="M188" s="47" t="e">
        <f t="shared" ref="M188:M227" si="8">IF(L188/K188*100&gt;100,100,L188/K188*100)</f>
        <v>#DIV/0!</v>
      </c>
      <c r="N188" s="104" t="e">
        <f>(M188+M189+M190)/3</f>
        <v>#DIV/0!</v>
      </c>
      <c r="O188" s="105" t="e">
        <f>(N188+N191)/2</f>
        <v>#DIV/0!</v>
      </c>
      <c r="P188" s="37"/>
      <c r="Q188" s="26"/>
    </row>
    <row r="189" spans="1:17" ht="63.75" hidden="1" thickBot="1" x14ac:dyDescent="0.3">
      <c r="A189" s="28"/>
      <c r="B189" s="58"/>
      <c r="C189" s="30"/>
      <c r="D189" s="30"/>
      <c r="E189" s="30"/>
      <c r="F189" s="30"/>
      <c r="G189" s="30"/>
      <c r="H189" s="31" t="s">
        <v>21</v>
      </c>
      <c r="I189" s="18" t="s">
        <v>25</v>
      </c>
      <c r="J189" s="32" t="s">
        <v>23</v>
      </c>
      <c r="K189" s="106"/>
      <c r="L189" s="47"/>
      <c r="M189" s="47" t="e">
        <f t="shared" si="8"/>
        <v>#DIV/0!</v>
      </c>
      <c r="N189" s="107"/>
      <c r="O189" s="108"/>
      <c r="P189" s="37"/>
      <c r="Q189" s="26"/>
    </row>
    <row r="190" spans="1:17" ht="63.75" hidden="1" thickBot="1" x14ac:dyDescent="0.3">
      <c r="A190" s="28"/>
      <c r="B190" s="58"/>
      <c r="C190" s="30"/>
      <c r="D190" s="30"/>
      <c r="E190" s="30"/>
      <c r="F190" s="30"/>
      <c r="G190" s="30"/>
      <c r="H190" s="31" t="s">
        <v>21</v>
      </c>
      <c r="I190" s="18" t="s">
        <v>97</v>
      </c>
      <c r="J190" s="32" t="s">
        <v>23</v>
      </c>
      <c r="K190" s="106"/>
      <c r="L190" s="106"/>
      <c r="M190" s="47" t="e">
        <f t="shared" si="8"/>
        <v>#DIV/0!</v>
      </c>
      <c r="N190" s="109"/>
      <c r="O190" s="108"/>
      <c r="P190" s="37"/>
      <c r="Q190" s="26"/>
    </row>
    <row r="191" spans="1:17" ht="32.25" hidden="1" thickBot="1" x14ac:dyDescent="0.3">
      <c r="A191" s="28"/>
      <c r="B191" s="66"/>
      <c r="C191" s="40"/>
      <c r="D191" s="40"/>
      <c r="E191" s="40"/>
      <c r="F191" s="40"/>
      <c r="G191" s="40"/>
      <c r="H191" s="41" t="s">
        <v>27</v>
      </c>
      <c r="I191" s="42" t="s">
        <v>28</v>
      </c>
      <c r="J191" s="43" t="s">
        <v>29</v>
      </c>
      <c r="K191" s="110"/>
      <c r="L191" s="111"/>
      <c r="M191" s="47" t="e">
        <f t="shared" si="8"/>
        <v>#DIV/0!</v>
      </c>
      <c r="N191" s="112" t="e">
        <f>M191</f>
        <v>#DIV/0!</v>
      </c>
      <c r="O191" s="113"/>
      <c r="P191" s="37"/>
      <c r="Q191" s="47"/>
    </row>
    <row r="192" spans="1:17" ht="79.5" customHeight="1" thickBot="1" x14ac:dyDescent="0.3">
      <c r="A192" s="2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16" t="s">
        <v>21</v>
      </c>
      <c r="I192" s="116" t="s">
        <v>106</v>
      </c>
      <c r="J192" s="117" t="s">
        <v>23</v>
      </c>
      <c r="K192" s="20">
        <v>32.85</v>
      </c>
      <c r="L192" s="20">
        <v>33.1</v>
      </c>
      <c r="M192" s="22">
        <f>IF(L192/K192*100&gt;100,100,L192/K192*100)</f>
        <v>100</v>
      </c>
      <c r="N192" s="118">
        <f>(M192+M193+M194)/3</f>
        <v>94.458333333333329</v>
      </c>
      <c r="O192" s="119">
        <f>(N192+N195)/2</f>
        <v>97.229166666666657</v>
      </c>
      <c r="P192" s="175"/>
      <c r="Q192" s="120"/>
    </row>
    <row r="193" spans="1:17" ht="79.5" thickBot="1" x14ac:dyDescent="0.3">
      <c r="A193" s="28"/>
      <c r="B193" s="121"/>
      <c r="C193" s="122"/>
      <c r="D193" s="122"/>
      <c r="E193" s="122"/>
      <c r="F193" s="122"/>
      <c r="G193" s="30"/>
      <c r="H193" s="123" t="s">
        <v>21</v>
      </c>
      <c r="I193" s="116" t="s">
        <v>107</v>
      </c>
      <c r="J193" s="124" t="s">
        <v>23</v>
      </c>
      <c r="K193" s="20">
        <v>10</v>
      </c>
      <c r="L193" s="20">
        <v>18.5</v>
      </c>
      <c r="M193" s="22">
        <f t="shared" si="8"/>
        <v>100</v>
      </c>
      <c r="N193" s="125"/>
      <c r="O193" s="126"/>
      <c r="P193" s="175"/>
      <c r="Q193" s="120"/>
    </row>
    <row r="194" spans="1:17" ht="63.75" thickBot="1" x14ac:dyDescent="0.3">
      <c r="A194" s="28"/>
      <c r="B194" s="121"/>
      <c r="C194" s="122"/>
      <c r="D194" s="122"/>
      <c r="E194" s="122"/>
      <c r="F194" s="122"/>
      <c r="G194" s="30"/>
      <c r="H194" s="123" t="s">
        <v>21</v>
      </c>
      <c r="I194" s="116" t="s">
        <v>108</v>
      </c>
      <c r="J194" s="124" t="s">
        <v>23</v>
      </c>
      <c r="K194" s="20">
        <v>80</v>
      </c>
      <c r="L194" s="20">
        <v>66.7</v>
      </c>
      <c r="M194" s="22">
        <f t="shared" si="8"/>
        <v>83.375</v>
      </c>
      <c r="N194" s="127"/>
      <c r="O194" s="126"/>
      <c r="P194" s="175"/>
      <c r="Q194" s="120"/>
    </row>
    <row r="195" spans="1:17" ht="32.25" thickBot="1" x14ac:dyDescent="0.3">
      <c r="A195" s="28"/>
      <c r="B195" s="128"/>
      <c r="C195" s="129"/>
      <c r="D195" s="129"/>
      <c r="E195" s="129"/>
      <c r="F195" s="129"/>
      <c r="G195" s="40"/>
      <c r="H195" s="130" t="s">
        <v>27</v>
      </c>
      <c r="I195" s="131" t="s">
        <v>109</v>
      </c>
      <c r="J195" s="132" t="s">
        <v>110</v>
      </c>
      <c r="K195" s="176">
        <v>14210</v>
      </c>
      <c r="L195" s="176">
        <v>14210</v>
      </c>
      <c r="M195" s="22">
        <f t="shared" si="8"/>
        <v>100</v>
      </c>
      <c r="N195" s="133">
        <f>M195</f>
        <v>100</v>
      </c>
      <c r="O195" s="134"/>
      <c r="P195" s="175"/>
      <c r="Q195" s="135"/>
    </row>
    <row r="196" spans="1:17" customFormat="1" ht="79.5" customHeight="1" thickBot="1" x14ac:dyDescent="0.3">
      <c r="A196" s="4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36" t="s">
        <v>21</v>
      </c>
      <c r="I196" s="137" t="s">
        <v>106</v>
      </c>
      <c r="J196" s="138" t="s">
        <v>23</v>
      </c>
      <c r="K196" s="53">
        <v>32.799999999999997</v>
      </c>
      <c r="L196" s="53">
        <v>30.2</v>
      </c>
      <c r="M196" s="22">
        <f t="shared" si="8"/>
        <v>92.073170731707322</v>
      </c>
      <c r="N196" s="118">
        <f>(M196+M197+M198)/3</f>
        <v>93.774390243902431</v>
      </c>
      <c r="O196" s="140">
        <f>(N196+N199)/2</f>
        <v>96.887195121951208</v>
      </c>
      <c r="P196" s="177"/>
      <c r="Q196" s="141"/>
    </row>
    <row r="197" spans="1:17" customFormat="1" ht="79.5" customHeight="1" thickBot="1" x14ac:dyDescent="0.3">
      <c r="A197" s="48"/>
      <c r="B197" s="121"/>
      <c r="C197" s="122"/>
      <c r="D197" s="122"/>
      <c r="E197" s="122"/>
      <c r="F197" s="122"/>
      <c r="G197" s="30"/>
      <c r="H197" s="142" t="s">
        <v>21</v>
      </c>
      <c r="I197" s="137" t="s">
        <v>107</v>
      </c>
      <c r="J197" s="143" t="s">
        <v>23</v>
      </c>
      <c r="K197" s="53">
        <v>10</v>
      </c>
      <c r="L197" s="53">
        <v>56.5</v>
      </c>
      <c r="M197" s="144">
        <f t="shared" si="8"/>
        <v>100</v>
      </c>
      <c r="N197" s="145"/>
      <c r="O197" s="146"/>
      <c r="P197" s="177"/>
      <c r="Q197" s="141"/>
    </row>
    <row r="198" spans="1:17" customFormat="1" ht="63.75" customHeight="1" thickBot="1" x14ac:dyDescent="0.3">
      <c r="A198" s="48"/>
      <c r="B198" s="121"/>
      <c r="C198" s="122"/>
      <c r="D198" s="122"/>
      <c r="E198" s="122"/>
      <c r="F198" s="122"/>
      <c r="G198" s="30"/>
      <c r="H198" s="142" t="s">
        <v>21</v>
      </c>
      <c r="I198" s="137" t="s">
        <v>108</v>
      </c>
      <c r="J198" s="143" t="s">
        <v>23</v>
      </c>
      <c r="K198" s="53">
        <v>80</v>
      </c>
      <c r="L198" s="53">
        <v>71.400000000000006</v>
      </c>
      <c r="M198" s="144">
        <f t="shared" si="8"/>
        <v>89.25</v>
      </c>
      <c r="N198" s="147"/>
      <c r="O198" s="146"/>
      <c r="P198" s="177"/>
      <c r="Q198" s="141"/>
    </row>
    <row r="199" spans="1:17" customFormat="1" ht="32.25" customHeight="1" thickBot="1" x14ac:dyDescent="0.3">
      <c r="A199" s="48"/>
      <c r="B199" s="128"/>
      <c r="C199" s="129"/>
      <c r="D199" s="129"/>
      <c r="E199" s="129"/>
      <c r="F199" s="129"/>
      <c r="G199" s="40"/>
      <c r="H199" s="148" t="s">
        <v>27</v>
      </c>
      <c r="I199" s="131" t="s">
        <v>109</v>
      </c>
      <c r="J199" s="149" t="s">
        <v>110</v>
      </c>
      <c r="K199" s="178">
        <v>19800</v>
      </c>
      <c r="L199" s="178">
        <v>19800</v>
      </c>
      <c r="M199" s="150">
        <f t="shared" si="8"/>
        <v>100</v>
      </c>
      <c r="N199" s="150">
        <f>M199</f>
        <v>100</v>
      </c>
      <c r="O199" s="151"/>
      <c r="P199" s="177"/>
      <c r="Q199" s="144"/>
    </row>
    <row r="200" spans="1:17" customFormat="1" ht="79.5" customHeight="1" thickBot="1" x14ac:dyDescent="0.3">
      <c r="A200" s="4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>
        <v>2.89</v>
      </c>
      <c r="L200" s="53">
        <v>7.8</v>
      </c>
      <c r="M200" s="22">
        <f t="shared" si="8"/>
        <v>100</v>
      </c>
      <c r="N200" s="118">
        <f>(M200+M201+M202)/3</f>
        <v>100</v>
      </c>
      <c r="O200" s="140">
        <f>(N200+N203)/2</f>
        <v>100</v>
      </c>
      <c r="P200" s="177"/>
      <c r="Q200" s="141"/>
    </row>
    <row r="201" spans="1:17" customFormat="1" ht="79.5" customHeight="1" thickBot="1" x14ac:dyDescent="0.3">
      <c r="A201" s="48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>
        <v>10</v>
      </c>
      <c r="L201" s="53">
        <v>20</v>
      </c>
      <c r="M201" s="144">
        <f t="shared" si="8"/>
        <v>100</v>
      </c>
      <c r="N201" s="145"/>
      <c r="O201" s="146"/>
      <c r="P201" s="177"/>
      <c r="Q201" s="141"/>
    </row>
    <row r="202" spans="1:17" customFormat="1" ht="63.75" customHeight="1" thickBot="1" x14ac:dyDescent="0.3">
      <c r="A202" s="48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>
        <v>80</v>
      </c>
      <c r="L202" s="53">
        <v>100</v>
      </c>
      <c r="M202" s="144">
        <f t="shared" si="8"/>
        <v>100</v>
      </c>
      <c r="N202" s="147"/>
      <c r="O202" s="146"/>
      <c r="P202" s="177"/>
      <c r="Q202" s="141"/>
    </row>
    <row r="203" spans="1:17" customFormat="1" ht="32.25" customHeight="1" thickBot="1" x14ac:dyDescent="0.3">
      <c r="A203" s="48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178">
        <v>4320</v>
      </c>
      <c r="L203" s="178">
        <v>4320</v>
      </c>
      <c r="M203" s="150">
        <f t="shared" si="8"/>
        <v>100</v>
      </c>
      <c r="N203" s="150">
        <f>M203</f>
        <v>100</v>
      </c>
      <c r="O203" s="151"/>
      <c r="P203" s="177"/>
      <c r="Q203" s="144"/>
    </row>
    <row r="204" spans="1:17" ht="79.5" customHeight="1" thickBot="1" x14ac:dyDescent="0.3">
      <c r="A204" s="2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16" t="s">
        <v>21</v>
      </c>
      <c r="I204" s="116" t="s">
        <v>106</v>
      </c>
      <c r="J204" s="117" t="s">
        <v>23</v>
      </c>
      <c r="K204" s="20">
        <v>6.1</v>
      </c>
      <c r="L204" s="20">
        <v>5.8</v>
      </c>
      <c r="M204" s="22">
        <f t="shared" si="8"/>
        <v>95.081967213114766</v>
      </c>
      <c r="N204" s="118">
        <f>(M204+M205+M206)/3</f>
        <v>98.360655737704917</v>
      </c>
      <c r="O204" s="119">
        <f>(N204+N207)/2</f>
        <v>99.180327868852459</v>
      </c>
      <c r="P204" s="175"/>
      <c r="Q204" s="120"/>
    </row>
    <row r="205" spans="1:17" ht="79.5" thickBot="1" x14ac:dyDescent="0.3">
      <c r="A205" s="28"/>
      <c r="B205" s="121"/>
      <c r="C205" s="122"/>
      <c r="D205" s="122"/>
      <c r="E205" s="122"/>
      <c r="F205" s="122"/>
      <c r="G205" s="30"/>
      <c r="H205" s="123" t="s">
        <v>21</v>
      </c>
      <c r="I205" s="116" t="s">
        <v>107</v>
      </c>
      <c r="J205" s="124" t="s">
        <v>23</v>
      </c>
      <c r="K205" s="20">
        <v>10</v>
      </c>
      <c r="L205" s="20">
        <v>20</v>
      </c>
      <c r="M205" s="22">
        <f t="shared" si="8"/>
        <v>100</v>
      </c>
      <c r="N205" s="125"/>
      <c r="O205" s="126"/>
      <c r="P205" s="175"/>
      <c r="Q205" s="120"/>
    </row>
    <row r="206" spans="1:17" ht="63.75" thickBot="1" x14ac:dyDescent="0.3">
      <c r="A206" s="28"/>
      <c r="B206" s="121"/>
      <c r="C206" s="122"/>
      <c r="D206" s="122"/>
      <c r="E206" s="122"/>
      <c r="F206" s="122"/>
      <c r="G206" s="30"/>
      <c r="H206" s="123" t="s">
        <v>21</v>
      </c>
      <c r="I206" s="116" t="s">
        <v>108</v>
      </c>
      <c r="J206" s="124" t="s">
        <v>23</v>
      </c>
      <c r="K206" s="20">
        <v>80</v>
      </c>
      <c r="L206" s="20">
        <v>100</v>
      </c>
      <c r="M206" s="22">
        <f t="shared" si="8"/>
        <v>100</v>
      </c>
      <c r="N206" s="127"/>
      <c r="O206" s="126"/>
      <c r="P206" s="175"/>
      <c r="Q206" s="120"/>
    </row>
    <row r="207" spans="1:17" ht="32.25" thickBot="1" x14ac:dyDescent="0.3">
      <c r="A207" s="28"/>
      <c r="B207" s="128"/>
      <c r="C207" s="129"/>
      <c r="D207" s="129"/>
      <c r="E207" s="129"/>
      <c r="F207" s="129"/>
      <c r="G207" s="40"/>
      <c r="H207" s="130" t="s">
        <v>27</v>
      </c>
      <c r="I207" s="131" t="s">
        <v>109</v>
      </c>
      <c r="J207" s="132" t="s">
        <v>110</v>
      </c>
      <c r="K207" s="176">
        <v>1368</v>
      </c>
      <c r="L207" s="176">
        <v>1368</v>
      </c>
      <c r="M207" s="22">
        <f t="shared" si="8"/>
        <v>100</v>
      </c>
      <c r="N207" s="133">
        <f>M207</f>
        <v>100</v>
      </c>
      <c r="O207" s="134"/>
      <c r="P207" s="175"/>
      <c r="Q207" s="135"/>
    </row>
    <row r="208" spans="1:17" ht="79.5" customHeight="1" thickBot="1" x14ac:dyDescent="0.3">
      <c r="A208" s="2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16" t="s">
        <v>21</v>
      </c>
      <c r="I208" s="116" t="s">
        <v>106</v>
      </c>
      <c r="J208" s="117" t="s">
        <v>23</v>
      </c>
      <c r="K208" s="20">
        <v>6.1</v>
      </c>
      <c r="L208" s="20">
        <v>4.3</v>
      </c>
      <c r="M208" s="22">
        <f t="shared" si="8"/>
        <v>70.491803278688522</v>
      </c>
      <c r="N208" s="118">
        <f>(M208+M209+M210)/3</f>
        <v>90.163934426229503</v>
      </c>
      <c r="O208" s="119">
        <f>(N208+N211)/2</f>
        <v>95.081967213114751</v>
      </c>
      <c r="P208" s="175"/>
      <c r="Q208" s="120"/>
    </row>
    <row r="209" spans="1:17" ht="79.5" thickBot="1" x14ac:dyDescent="0.3">
      <c r="A209" s="28"/>
      <c r="B209" s="121"/>
      <c r="C209" s="122"/>
      <c r="D209" s="122"/>
      <c r="E209" s="122"/>
      <c r="F209" s="122"/>
      <c r="G209" s="30"/>
      <c r="H209" s="123" t="s">
        <v>21</v>
      </c>
      <c r="I209" s="116" t="s">
        <v>107</v>
      </c>
      <c r="J209" s="124" t="s">
        <v>23</v>
      </c>
      <c r="K209" s="20">
        <v>10</v>
      </c>
      <c r="L209" s="20">
        <v>20</v>
      </c>
      <c r="M209" s="22">
        <f t="shared" si="8"/>
        <v>100</v>
      </c>
      <c r="N209" s="125"/>
      <c r="O209" s="126"/>
      <c r="P209" s="175"/>
      <c r="Q209" s="120"/>
    </row>
    <row r="210" spans="1:17" ht="63.75" thickBot="1" x14ac:dyDescent="0.3">
      <c r="A210" s="28"/>
      <c r="B210" s="121"/>
      <c r="C210" s="122"/>
      <c r="D210" s="122"/>
      <c r="E210" s="122"/>
      <c r="F210" s="122"/>
      <c r="G210" s="30"/>
      <c r="H210" s="123" t="s">
        <v>21</v>
      </c>
      <c r="I210" s="116" t="s">
        <v>108</v>
      </c>
      <c r="J210" s="124" t="s">
        <v>23</v>
      </c>
      <c r="K210" s="20">
        <v>80</v>
      </c>
      <c r="L210" s="20">
        <v>100</v>
      </c>
      <c r="M210" s="22">
        <f t="shared" si="8"/>
        <v>100</v>
      </c>
      <c r="N210" s="127"/>
      <c r="O210" s="126"/>
      <c r="P210" s="175"/>
      <c r="Q210" s="120"/>
    </row>
    <row r="211" spans="1:17" ht="32.25" thickBot="1" x14ac:dyDescent="0.3">
      <c r="A211" s="28"/>
      <c r="B211" s="128"/>
      <c r="C211" s="129"/>
      <c r="D211" s="129"/>
      <c r="E211" s="129"/>
      <c r="F211" s="129"/>
      <c r="G211" s="40"/>
      <c r="H211" s="130" t="s">
        <v>27</v>
      </c>
      <c r="I211" s="131" t="s">
        <v>109</v>
      </c>
      <c r="J211" s="132" t="s">
        <v>110</v>
      </c>
      <c r="K211" s="176">
        <v>4212</v>
      </c>
      <c r="L211" s="176">
        <v>4212</v>
      </c>
      <c r="M211" s="22">
        <f t="shared" si="8"/>
        <v>100</v>
      </c>
      <c r="N211" s="133">
        <f>M211</f>
        <v>100</v>
      </c>
      <c r="O211" s="134"/>
      <c r="P211" s="175"/>
      <c r="Q211" s="135"/>
    </row>
    <row r="212" spans="1:17" ht="79.5" customHeight="1" thickBot="1" x14ac:dyDescent="0.3">
      <c r="A212" s="2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16" t="s">
        <v>21</v>
      </c>
      <c r="I212" s="116" t="s">
        <v>106</v>
      </c>
      <c r="J212" s="117" t="s">
        <v>23</v>
      </c>
      <c r="K212" s="20">
        <v>13.39</v>
      </c>
      <c r="L212" s="20">
        <v>8.6</v>
      </c>
      <c r="M212" s="22">
        <f t="shared" si="8"/>
        <v>64.22703510082151</v>
      </c>
      <c r="N212" s="118">
        <f>(M212+M213+M214)/3</f>
        <v>88.075678366940508</v>
      </c>
      <c r="O212" s="119">
        <f>(N212+N215)/2</f>
        <v>94.037839183470254</v>
      </c>
      <c r="P212" s="175"/>
      <c r="Q212" s="120"/>
    </row>
    <row r="213" spans="1:17" ht="79.5" thickBot="1" x14ac:dyDescent="0.3">
      <c r="A213" s="28"/>
      <c r="B213" s="121"/>
      <c r="C213" s="122"/>
      <c r="D213" s="122"/>
      <c r="E213" s="122"/>
      <c r="F213" s="122"/>
      <c r="G213" s="30"/>
      <c r="H213" s="123" t="s">
        <v>21</v>
      </c>
      <c r="I213" s="116" t="s">
        <v>107</v>
      </c>
      <c r="J213" s="124" t="s">
        <v>23</v>
      </c>
      <c r="K213" s="20">
        <v>10</v>
      </c>
      <c r="L213" s="20">
        <v>15.4</v>
      </c>
      <c r="M213" s="22">
        <f t="shared" si="8"/>
        <v>100</v>
      </c>
      <c r="N213" s="125"/>
      <c r="O213" s="126"/>
      <c r="P213" s="175"/>
      <c r="Q213" s="120"/>
    </row>
    <row r="214" spans="1:17" ht="63.75" thickBot="1" x14ac:dyDescent="0.3">
      <c r="A214" s="28"/>
      <c r="B214" s="121"/>
      <c r="C214" s="122"/>
      <c r="D214" s="122"/>
      <c r="E214" s="122"/>
      <c r="F214" s="122"/>
      <c r="G214" s="30"/>
      <c r="H214" s="123" t="s">
        <v>21</v>
      </c>
      <c r="I214" s="116" t="s">
        <v>108</v>
      </c>
      <c r="J214" s="124" t="s">
        <v>23</v>
      </c>
      <c r="K214" s="20">
        <v>80</v>
      </c>
      <c r="L214" s="20">
        <v>100</v>
      </c>
      <c r="M214" s="22">
        <f t="shared" si="8"/>
        <v>100</v>
      </c>
      <c r="N214" s="127"/>
      <c r="O214" s="126"/>
      <c r="P214" s="175"/>
      <c r="Q214" s="120"/>
    </row>
    <row r="215" spans="1:17" ht="32.25" thickBot="1" x14ac:dyDescent="0.3">
      <c r="A215" s="28"/>
      <c r="B215" s="128"/>
      <c r="C215" s="129"/>
      <c r="D215" s="129"/>
      <c r="E215" s="129"/>
      <c r="F215" s="129"/>
      <c r="G215" s="40"/>
      <c r="H215" s="130" t="s">
        <v>27</v>
      </c>
      <c r="I215" s="131" t="s">
        <v>109</v>
      </c>
      <c r="J215" s="132" t="s">
        <v>110</v>
      </c>
      <c r="K215" s="176">
        <v>2808</v>
      </c>
      <c r="L215" s="176">
        <v>2808</v>
      </c>
      <c r="M215" s="22">
        <f t="shared" si="8"/>
        <v>100</v>
      </c>
      <c r="N215" s="133">
        <f>M215</f>
        <v>100</v>
      </c>
      <c r="O215" s="134"/>
      <c r="P215" s="175"/>
      <c r="Q215" s="135"/>
    </row>
    <row r="216" spans="1:17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33.630000000000003</v>
      </c>
      <c r="L216" s="20">
        <v>30.3</v>
      </c>
      <c r="M216" s="22">
        <f t="shared" si="8"/>
        <v>90.098126672613731</v>
      </c>
      <c r="N216" s="118">
        <f>(M216+M217+M218)/3</f>
        <v>88.366042224204577</v>
      </c>
      <c r="O216" s="119">
        <f>(N216+N219)/2</f>
        <v>92.183728826185799</v>
      </c>
      <c r="P216" s="175"/>
      <c r="Q216" s="120"/>
    </row>
    <row r="217" spans="1:17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10</v>
      </c>
      <c r="L217" s="20">
        <v>10</v>
      </c>
      <c r="M217" s="22">
        <f t="shared" si="8"/>
        <v>100</v>
      </c>
      <c r="N217" s="125"/>
      <c r="O217" s="126"/>
      <c r="P217" s="175"/>
      <c r="Q217" s="120"/>
    </row>
    <row r="218" spans="1:17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80</v>
      </c>
      <c r="L218" s="20">
        <v>60</v>
      </c>
      <c r="M218" s="22">
        <f t="shared" si="8"/>
        <v>75</v>
      </c>
      <c r="N218" s="127"/>
      <c r="O218" s="126"/>
      <c r="P218" s="175"/>
      <c r="Q218" s="120"/>
    </row>
    <row r="219" spans="1:17" ht="32.25" thickBot="1" x14ac:dyDescent="0.3">
      <c r="A219" s="28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176">
        <v>16956</v>
      </c>
      <c r="L219" s="176">
        <v>16278</v>
      </c>
      <c r="M219" s="22">
        <f t="shared" si="8"/>
        <v>96.001415428167022</v>
      </c>
      <c r="N219" s="133">
        <f>M219</f>
        <v>96.001415428167022</v>
      </c>
      <c r="O219" s="134"/>
      <c r="P219" s="175"/>
      <c r="Q219" s="135"/>
    </row>
    <row r="220" spans="1:17" ht="79.5" customHeight="1" thickBot="1" x14ac:dyDescent="0.3">
      <c r="A220" s="28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16" t="s">
        <v>21</v>
      </c>
      <c r="I220" s="116" t="s">
        <v>106</v>
      </c>
      <c r="J220" s="117" t="s">
        <v>23</v>
      </c>
      <c r="K220" s="20">
        <v>5.71</v>
      </c>
      <c r="L220" s="20">
        <v>8.6</v>
      </c>
      <c r="M220" s="22">
        <f t="shared" si="8"/>
        <v>100</v>
      </c>
      <c r="N220" s="118">
        <f>(M220+M221+M222)/3</f>
        <v>100</v>
      </c>
      <c r="O220" s="119">
        <f>(N220+N223)/2</f>
        <v>100</v>
      </c>
      <c r="P220" s="175"/>
      <c r="Q220" s="120"/>
    </row>
    <row r="221" spans="1:17" ht="79.5" thickBot="1" x14ac:dyDescent="0.3">
      <c r="A221" s="28"/>
      <c r="B221" s="121"/>
      <c r="C221" s="122"/>
      <c r="D221" s="122"/>
      <c r="E221" s="122"/>
      <c r="F221" s="122"/>
      <c r="G221" s="30"/>
      <c r="H221" s="123" t="s">
        <v>21</v>
      </c>
      <c r="I221" s="116" t="s">
        <v>107</v>
      </c>
      <c r="J221" s="124" t="s">
        <v>23</v>
      </c>
      <c r="K221" s="20">
        <v>10</v>
      </c>
      <c r="L221" s="20">
        <v>10</v>
      </c>
      <c r="M221" s="22">
        <f t="shared" si="8"/>
        <v>100</v>
      </c>
      <c r="N221" s="125"/>
      <c r="O221" s="126"/>
      <c r="P221" s="175"/>
      <c r="Q221" s="120"/>
    </row>
    <row r="222" spans="1:17" ht="63.75" thickBot="1" x14ac:dyDescent="0.3">
      <c r="A222" s="28"/>
      <c r="B222" s="121"/>
      <c r="C222" s="122"/>
      <c r="D222" s="122"/>
      <c r="E222" s="122"/>
      <c r="F222" s="122"/>
      <c r="G222" s="30"/>
      <c r="H222" s="123" t="s">
        <v>21</v>
      </c>
      <c r="I222" s="116" t="s">
        <v>108</v>
      </c>
      <c r="J222" s="124" t="s">
        <v>23</v>
      </c>
      <c r="K222" s="20">
        <v>80</v>
      </c>
      <c r="L222" s="20">
        <v>100</v>
      </c>
      <c r="M222" s="22">
        <f t="shared" si="8"/>
        <v>100</v>
      </c>
      <c r="N222" s="127"/>
      <c r="O222" s="126"/>
      <c r="P222" s="175"/>
      <c r="Q222" s="120"/>
    </row>
    <row r="223" spans="1:17" ht="32.25" thickBot="1" x14ac:dyDescent="0.3">
      <c r="A223" s="28"/>
      <c r="B223" s="128"/>
      <c r="C223" s="129"/>
      <c r="D223" s="129"/>
      <c r="E223" s="129"/>
      <c r="F223" s="129"/>
      <c r="G223" s="40"/>
      <c r="H223" s="130" t="s">
        <v>27</v>
      </c>
      <c r="I223" s="131" t="s">
        <v>109</v>
      </c>
      <c r="J223" s="132" t="s">
        <v>110</v>
      </c>
      <c r="K223" s="176">
        <v>9792</v>
      </c>
      <c r="L223" s="176">
        <v>9792</v>
      </c>
      <c r="M223" s="22">
        <f t="shared" si="8"/>
        <v>100</v>
      </c>
      <c r="N223" s="133">
        <f>M223</f>
        <v>100</v>
      </c>
      <c r="O223" s="134"/>
      <c r="P223" s="175"/>
      <c r="Q223" s="135"/>
    </row>
    <row r="224" spans="1:17" ht="79.5" customHeight="1" thickBot="1" x14ac:dyDescent="0.3">
      <c r="A224" s="28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16" t="s">
        <v>21</v>
      </c>
      <c r="I224" s="116" t="s">
        <v>106</v>
      </c>
      <c r="J224" s="117" t="s">
        <v>23</v>
      </c>
      <c r="K224" s="20">
        <v>5.43</v>
      </c>
      <c r="L224" s="20">
        <v>2.6</v>
      </c>
      <c r="M224" s="22">
        <f t="shared" si="8"/>
        <v>47.882136279926343</v>
      </c>
      <c r="N224" s="118">
        <f>(M224+M225+M226)/3</f>
        <v>82.627378759975443</v>
      </c>
      <c r="O224" s="119">
        <f>(N224+N227)/2</f>
        <v>91.313689379987721</v>
      </c>
      <c r="P224" s="175"/>
      <c r="Q224" s="120"/>
    </row>
    <row r="225" spans="1:17" ht="79.5" thickBot="1" x14ac:dyDescent="0.3">
      <c r="A225" s="28"/>
      <c r="B225" s="121"/>
      <c r="C225" s="122"/>
      <c r="D225" s="122"/>
      <c r="E225" s="122"/>
      <c r="F225" s="122"/>
      <c r="G225" s="30"/>
      <c r="H225" s="123" t="s">
        <v>21</v>
      </c>
      <c r="I225" s="116" t="s">
        <v>107</v>
      </c>
      <c r="J225" s="124" t="s">
        <v>23</v>
      </c>
      <c r="K225" s="20">
        <v>10</v>
      </c>
      <c r="L225" s="20">
        <v>20</v>
      </c>
      <c r="M225" s="22">
        <f t="shared" si="8"/>
        <v>100</v>
      </c>
      <c r="N225" s="125"/>
      <c r="O225" s="126"/>
      <c r="P225" s="175"/>
      <c r="Q225" s="120"/>
    </row>
    <row r="226" spans="1:17" ht="63.75" thickBot="1" x14ac:dyDescent="0.3">
      <c r="A226" s="28"/>
      <c r="B226" s="121"/>
      <c r="C226" s="122"/>
      <c r="D226" s="122"/>
      <c r="E226" s="122"/>
      <c r="F226" s="122"/>
      <c r="G226" s="30"/>
      <c r="H226" s="123" t="s">
        <v>21</v>
      </c>
      <c r="I226" s="116" t="s">
        <v>108</v>
      </c>
      <c r="J226" s="124" t="s">
        <v>23</v>
      </c>
      <c r="K226" s="20">
        <v>80</v>
      </c>
      <c r="L226" s="20">
        <v>100</v>
      </c>
      <c r="M226" s="22">
        <f t="shared" si="8"/>
        <v>100</v>
      </c>
      <c r="N226" s="127"/>
      <c r="O226" s="126"/>
      <c r="P226" s="175"/>
      <c r="Q226" s="120"/>
    </row>
    <row r="227" spans="1:17" ht="32.25" thickBot="1" x14ac:dyDescent="0.3">
      <c r="A227" s="152"/>
      <c r="B227" s="128"/>
      <c r="C227" s="129"/>
      <c r="D227" s="129"/>
      <c r="E227" s="129"/>
      <c r="F227" s="129"/>
      <c r="G227" s="40"/>
      <c r="H227" s="130" t="s">
        <v>27</v>
      </c>
      <c r="I227" s="131" t="s">
        <v>109</v>
      </c>
      <c r="J227" s="132" t="s">
        <v>110</v>
      </c>
      <c r="K227" s="176">
        <v>2808</v>
      </c>
      <c r="L227" s="176">
        <v>2808</v>
      </c>
      <c r="M227" s="22">
        <f t="shared" si="8"/>
        <v>100</v>
      </c>
      <c r="N227" s="133">
        <f>M227</f>
        <v>100</v>
      </c>
      <c r="O227" s="134"/>
      <c r="P227" s="175"/>
      <c r="Q227" s="135"/>
    </row>
    <row r="230" spans="1:17" x14ac:dyDescent="0.25">
      <c r="B230" s="3" t="s">
        <v>137</v>
      </c>
    </row>
    <row r="232" spans="1:17" ht="18.75" x14ac:dyDescent="0.3">
      <c r="A232" s="156"/>
      <c r="B232" s="158" t="s">
        <v>135</v>
      </c>
      <c r="C232" s="179"/>
      <c r="D232" s="180"/>
      <c r="E232" s="180"/>
      <c r="F232" s="180"/>
      <c r="G232" s="179"/>
      <c r="H232" s="179"/>
      <c r="I232" s="156"/>
    </row>
  </sheetData>
  <autoFilter ref="A2:Q227">
    <filterColumn colId="12">
      <filters>
        <filter val="100,0"/>
        <filter val="47,9"/>
        <filter val="64,2"/>
        <filter val="70,5"/>
        <filter val="75,0"/>
        <filter val="80,9"/>
        <filter val="83,4"/>
        <filter val="84,2"/>
        <filter val="87,7"/>
        <filter val="89,3"/>
        <filter val="9"/>
        <filter val="90,1"/>
        <filter val="91,7"/>
        <filter val="92,1"/>
        <filter val="93,3"/>
        <filter val="95,1"/>
        <filter val="96,0"/>
        <filter val="99,1"/>
        <filter val="99,4"/>
      </filters>
    </filterColumn>
  </autoFilter>
  <mergeCells count="451">
    <mergeCell ref="N220:N222"/>
    <mergeCell ref="O220:O223"/>
    <mergeCell ref="B224:B227"/>
    <mergeCell ref="C224:C227"/>
    <mergeCell ref="D224:D227"/>
    <mergeCell ref="E224:E227"/>
    <mergeCell ref="F224:F227"/>
    <mergeCell ref="G224:G227"/>
    <mergeCell ref="N224:N226"/>
    <mergeCell ref="O224:O227"/>
    <mergeCell ref="B220:B223"/>
    <mergeCell ref="C220:C223"/>
    <mergeCell ref="D220:D223"/>
    <mergeCell ref="E220:E223"/>
    <mergeCell ref="F220:F223"/>
    <mergeCell ref="G220:G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N180:N182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N120:N122"/>
    <mergeCell ref="O120:O123"/>
    <mergeCell ref="B116:B119"/>
    <mergeCell ref="C116:C119"/>
    <mergeCell ref="D116:D119"/>
    <mergeCell ref="E116:E119"/>
    <mergeCell ref="F116:F119"/>
    <mergeCell ref="G116:G119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191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27"/>
    <mergeCell ref="B4:B7"/>
    <mergeCell ref="C4:C7"/>
    <mergeCell ref="D4:D7"/>
    <mergeCell ref="E4:E7"/>
    <mergeCell ref="F4:F7"/>
    <mergeCell ref="G4:G7"/>
    <mergeCell ref="N4:N6"/>
  </mergeCell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rowBreaks count="5" manualBreakCount="5">
    <brk id="19" max="16383" man="1"/>
    <brk id="71" max="16" man="1"/>
    <brk id="191" max="16" man="1"/>
    <brk id="203" max="16" man="1"/>
    <brk id="21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3"/>
  <sheetViews>
    <sheetView zoomScale="70" zoomScaleNormal="70" workbookViewId="0">
      <selection activeCell="B2" sqref="B2:F2"/>
    </sheetView>
  </sheetViews>
  <sheetFormatPr defaultRowHeight="15" x14ac:dyDescent="0.25"/>
  <cols>
    <col min="2" max="2" width="32" customWidth="1"/>
    <col min="3" max="3" width="44.42578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455" t="s">
        <v>0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230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7.2</v>
      </c>
      <c r="M8" s="366">
        <f>IF(K8/L8*100&gt;100,100,K8/L8*100)</f>
        <v>100</v>
      </c>
      <c r="N8" s="382">
        <f>(M8+M9+M10)/3</f>
        <v>94.033333333333346</v>
      </c>
      <c r="O8" s="317">
        <f>(N8+N11)/2</f>
        <v>97.01666666666668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82.1</v>
      </c>
      <c r="M9" s="322">
        <f>IF(L9/K9*100&gt;100,100,L9/K9*100)</f>
        <v>82.1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78.599999999999994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8</v>
      </c>
      <c r="L11" s="402">
        <v>9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>
        <v>15</v>
      </c>
      <c r="L12" s="381">
        <v>4.9000000000000004</v>
      </c>
      <c r="M12" s="366">
        <f>IF(K12/L12*100&gt;100,100,K12/L12*100)</f>
        <v>100</v>
      </c>
      <c r="N12" s="382">
        <f>(M12+M13+M14)/3</f>
        <v>94.033333333333346</v>
      </c>
      <c r="O12" s="317">
        <f>(N12+N15)/2</f>
        <v>97.01666666666668</v>
      </c>
      <c r="P12" s="393"/>
      <c r="Q12" s="322"/>
    </row>
    <row r="13" spans="1:21" ht="63.75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>
        <v>100</v>
      </c>
      <c r="L13" s="381">
        <v>82.1</v>
      </c>
      <c r="M13" s="322">
        <f>IF(L13/K13*100&gt;100,100,L13/K13*100)</f>
        <v>82.1</v>
      </c>
      <c r="N13" s="391"/>
      <c r="O13" s="392"/>
      <c r="P13" s="393"/>
      <c r="Q13" s="322"/>
    </row>
    <row r="14" spans="1:21" ht="63.75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>
        <v>55</v>
      </c>
      <c r="L14" s="381">
        <v>78.599999999999994</v>
      </c>
      <c r="M14" s="322">
        <f>IF(L14/K14*100&gt;100,100,L14/K14*100)</f>
        <v>100</v>
      </c>
      <c r="N14" s="394"/>
      <c r="O14" s="392"/>
      <c r="P14" s="393"/>
      <c r="Q14" s="322"/>
    </row>
    <row r="15" spans="1:21" ht="32.25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478">
        <v>1</v>
      </c>
      <c r="L15" s="478">
        <v>1</v>
      </c>
      <c r="M15" s="328">
        <f>IF(L15/K15*100&gt;100,100,L15/K15*100)</f>
        <v>100</v>
      </c>
      <c r="N15" s="328">
        <f>M15</f>
        <v>100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25.9</v>
      </c>
      <c r="M16" s="366">
        <f>IF(K16/L16*100&gt;100,100,K16/L16*100)</f>
        <v>57.915057915057922</v>
      </c>
      <c r="N16" s="479">
        <f>(M16+M17+M18)/3</f>
        <v>80.005019305019303</v>
      </c>
      <c r="O16" s="317">
        <f>(N16+N19)/2</f>
        <v>90.002509652509644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82.1</v>
      </c>
      <c r="M17" s="322">
        <f>IF(L17/K17*100&gt;100,100,L17/K17*100)</f>
        <v>82.1</v>
      </c>
      <c r="N17" s="480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78.599999999999994</v>
      </c>
      <c r="M18" s="322">
        <f>IF(L18/K18*100&gt;100,100,L18/K18*100)</f>
        <v>100</v>
      </c>
      <c r="N18" s="481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10.4</v>
      </c>
      <c r="M28" s="366">
        <f>IF(K28/L28*100&gt;100,100,K28/L28*100)</f>
        <v>96.153846153846146</v>
      </c>
      <c r="N28" s="382">
        <f>(M28+M29+M30)/3</f>
        <v>92.751282051282047</v>
      </c>
      <c r="O28" s="317">
        <f>(N28+N31)/2</f>
        <v>96.375641025641016</v>
      </c>
      <c r="P28" s="393"/>
      <c r="Q28" s="319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82.1</v>
      </c>
      <c r="M29" s="322">
        <f>IF(L29/K29*100&gt;100,100,L29/K29*100)</f>
        <v>82.1</v>
      </c>
      <c r="N29" s="391"/>
      <c r="O29" s="392"/>
      <c r="P29" s="393"/>
      <c r="Q29" s="319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78.599999999999994</v>
      </c>
      <c r="M30" s="322">
        <f>IF(L30/K30*100&gt;100,100,L30/K30*100)</f>
        <v>100</v>
      </c>
      <c r="N30" s="394"/>
      <c r="O30" s="392"/>
      <c r="P30" s="393"/>
      <c r="Q30" s="319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4</v>
      </c>
      <c r="L31" s="402">
        <v>4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7.5</v>
      </c>
      <c r="M32" s="366">
        <f>IF(K32/L32*100&gt;100,100,K32/L32*100)</f>
        <v>100</v>
      </c>
      <c r="N32" s="382">
        <f>(M32+M33+M34)/3</f>
        <v>94.033333333333346</v>
      </c>
      <c r="O32" s="317">
        <f>(N32+N35)/2</f>
        <v>96.154597701149427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82.1</v>
      </c>
      <c r="M33" s="322">
        <f>IF(L33/K33*100&gt;100,100,L33/K33*100)</f>
        <v>82.1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78.599999999999994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116</v>
      </c>
      <c r="L35" s="402">
        <v>114</v>
      </c>
      <c r="M35" s="328">
        <f>IF(L35/K35*100&gt;100,100,L35/K35*100)</f>
        <v>98.275862068965509</v>
      </c>
      <c r="N35" s="328">
        <f>M35</f>
        <v>98.275862068965509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5.7</v>
      </c>
      <c r="M52" s="366">
        <f>IF(K52/L52*100&gt;100,100,K52/L52*100)</f>
        <v>100</v>
      </c>
      <c r="N52" s="382">
        <f>(M52+M53+M54)/3</f>
        <v>94.033333333333346</v>
      </c>
      <c r="O52" s="317">
        <f>(N52+N55)/2</f>
        <v>97.01666666666668</v>
      </c>
      <c r="P52" s="393"/>
      <c r="Q52" s="319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82.1</v>
      </c>
      <c r="M53" s="322">
        <f>IF(L53/K53*100&gt;100,100,L53/K53*100)</f>
        <v>82.1</v>
      </c>
      <c r="N53" s="391"/>
      <c r="O53" s="392"/>
      <c r="P53" s="393"/>
      <c r="Q53" s="319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78.599999999999994</v>
      </c>
      <c r="M54" s="322">
        <f>IF(L54/K54*100&gt;100,100,L54/K54*100)</f>
        <v>100</v>
      </c>
      <c r="N54" s="394"/>
      <c r="O54" s="392"/>
      <c r="P54" s="393"/>
      <c r="Q54" s="319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2</v>
      </c>
      <c r="L55" s="402">
        <v>2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11.7</v>
      </c>
      <c r="M56" s="366">
        <f>IF(K56/L56*100&gt;100,100,K56/L56*100)</f>
        <v>85.470085470085479</v>
      </c>
      <c r="N56" s="382">
        <f>(M56+M57+M58)/3</f>
        <v>89.190028490028496</v>
      </c>
      <c r="O56" s="317">
        <f>(N56+N59)/2</f>
        <v>94.595014245014255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82.1</v>
      </c>
      <c r="M57" s="322">
        <f>IF(L57/K57*100&gt;100,100,L57/K57*100)</f>
        <v>82.1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78.599999999999994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27</v>
      </c>
      <c r="L59" s="402">
        <v>27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>
        <v>100</v>
      </c>
      <c r="L60" s="366">
        <v>99</v>
      </c>
      <c r="M60" s="322">
        <f>IF(L60/K60*100&gt;100,100,L60/K60*100)</f>
        <v>99</v>
      </c>
      <c r="N60" s="419">
        <f>(M60+M61+M62)/3</f>
        <v>99.666666666666671</v>
      </c>
      <c r="O60" s="317">
        <f>(N60+N63)/2</f>
        <v>99.833333333333343</v>
      </c>
      <c r="P60" s="393"/>
      <c r="Q60" s="319"/>
    </row>
    <row r="61" spans="1:17" ht="63.75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>
        <v>15</v>
      </c>
      <c r="L61" s="322">
        <v>4.9000000000000004</v>
      </c>
      <c r="M61" s="322">
        <f>IF(K61/L61*100&gt;100,100,K61/L61*100)</f>
        <v>100</v>
      </c>
      <c r="N61" s="424"/>
      <c r="O61" s="425"/>
      <c r="P61" s="393"/>
      <c r="Q61" s="319"/>
    </row>
    <row r="62" spans="1:17" ht="48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>
        <v>100</v>
      </c>
      <c r="L62" s="390">
        <v>100</v>
      </c>
      <c r="M62" s="322">
        <f>IF(L62/K62*100&gt;100,100,L62/K62*100)</f>
        <v>100</v>
      </c>
      <c r="N62" s="427"/>
      <c r="O62" s="425"/>
      <c r="P62" s="393"/>
      <c r="Q62" s="319"/>
    </row>
    <row r="63" spans="1:17" ht="32.25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>
        <v>1</v>
      </c>
      <c r="L63" s="438">
        <v>1</v>
      </c>
      <c r="M63" s="328">
        <f>IF(L63/K63*100&gt;100,100,L63/K63*100)</f>
        <v>100</v>
      </c>
      <c r="N63" s="328">
        <f>M63</f>
        <v>100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99</v>
      </c>
      <c r="M64" s="322">
        <f>IF(L64/K64*100&gt;100,100,L64/K64*100)</f>
        <v>99</v>
      </c>
      <c r="N64" s="419">
        <f>(M64+M65+M66)/3</f>
        <v>99.666666666666671</v>
      </c>
      <c r="O64" s="317">
        <f>(N64+N67)/2</f>
        <v>99.833333333333343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6.9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99</v>
      </c>
      <c r="M68" s="366">
        <f>IF(L68/K68*100&gt;100,100,L68/K68*100)</f>
        <v>99</v>
      </c>
      <c r="N68" s="419">
        <f>(M68+M69+M70)/3</f>
        <v>98.384615384615373</v>
      </c>
      <c r="O68" s="317">
        <f>(N68+N71)/2</f>
        <v>99.192307692307679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10.4</v>
      </c>
      <c r="M69" s="322">
        <f>IF(K69/L69*100&gt;100,100,K69/L69*100)</f>
        <v>96.153846153846146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4</v>
      </c>
      <c r="L71" s="438">
        <v>4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99</v>
      </c>
      <c r="M72" s="366">
        <f>IF(L72/K72*100&gt;100,100,L72/K72*100)</f>
        <v>99</v>
      </c>
      <c r="N72" s="419">
        <f>(M72+M73+M74)/3</f>
        <v>99.666666666666671</v>
      </c>
      <c r="O72" s="317">
        <f>(N72+N75)/2</f>
        <v>93.855072463768124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6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184</v>
      </c>
      <c r="L75" s="438">
        <v>162</v>
      </c>
      <c r="M75" s="328">
        <f>IF(L75/K75*100&gt;100,100,L75/K75*100)</f>
        <v>88.043478260869563</v>
      </c>
      <c r="N75" s="328">
        <f>M75</f>
        <v>88.043478260869563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99</v>
      </c>
      <c r="M92" s="366">
        <f>IF(L92/K92*100&gt;100,100,L92/K92*100)</f>
        <v>99</v>
      </c>
      <c r="N92" s="419">
        <f>(M92+M93+M94)/3</f>
        <v>99.666666666666671</v>
      </c>
      <c r="O92" s="317">
        <f>(N92+N95)/2</f>
        <v>99.833333333333343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5.7</v>
      </c>
      <c r="M93" s="322">
        <f>IF(K93/L93*100&gt;100,100,K93/L93*100)</f>
        <v>100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2</v>
      </c>
      <c r="L95" s="438">
        <v>2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99</v>
      </c>
      <c r="M96" s="366">
        <f>IF(L96/K96*100&gt;100,100,L96/K96*100)</f>
        <v>99</v>
      </c>
      <c r="N96" s="419">
        <f>(M96+M97+M98)/3</f>
        <v>93.881542699724534</v>
      </c>
      <c r="O96" s="317">
        <f>(N96+N99)/2</f>
        <v>96.940771349862274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12.1</v>
      </c>
      <c r="M97" s="322">
        <f>IF(K97/L97*100&gt;100,100,K97/L97*100)</f>
        <v>82.644628099173559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27</v>
      </c>
      <c r="L99" s="438">
        <v>27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B112" s="158" t="s">
        <v>135</v>
      </c>
    </row>
    <row r="113" spans="1:9" ht="18.75" x14ac:dyDescent="0.3">
      <c r="A113" s="463"/>
      <c r="B113" s="158"/>
      <c r="C113" s="158"/>
      <c r="I113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57,7"/>
        <filter val="82,1"/>
        <filter val="82,6"/>
        <filter val="85,5"/>
        <filter val="88,0"/>
        <filter val="9"/>
        <filter val="96,2"/>
        <filter val="98,3"/>
        <filter val="99,0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5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U112"/>
  <sheetViews>
    <sheetView view="pageBreakPreview" zoomScale="70" zoomScaleNormal="70" zoomScaleSheetLayoutView="70" workbookViewId="0">
      <selection activeCell="B2" sqref="B2:F2"/>
    </sheetView>
  </sheetViews>
  <sheetFormatPr defaultRowHeight="15" x14ac:dyDescent="0.25"/>
  <cols>
    <col min="2" max="2" width="29.140625" customWidth="1"/>
    <col min="3" max="3" width="39.1406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231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.75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customHeight="1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customHeight="1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customHeight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customHeight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customHeight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customHeight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.75" hidden="1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17" ht="63.75" hidden="1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17" ht="63.75" hidden="1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17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17" ht="63.75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customHeight="1" x14ac:dyDescent="0.25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63.75" hidden="1" customHeight="1" x14ac:dyDescent="0.25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410">
        <v>15</v>
      </c>
      <c r="L24" s="411">
        <v>18.218623481781375</v>
      </c>
      <c r="M24" s="366">
        <f>IF(K24/L24*100&gt;100,100,K24/L24*100)</f>
        <v>82.333333333333343</v>
      </c>
      <c r="N24" s="382">
        <f>(M24+M25+M26)/3</f>
        <v>88.777777777777786</v>
      </c>
      <c r="O24" s="317">
        <f>(N24+N27)/2</f>
        <v>94.388888888888886</v>
      </c>
      <c r="P24" s="393"/>
      <c r="Q24" s="319"/>
    </row>
    <row r="25" spans="1:17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436">
        <v>100</v>
      </c>
      <c r="L25" s="437">
        <v>100</v>
      </c>
      <c r="M25" s="322">
        <f>IF(K25/L25*100&gt;100,100,K25/L25*100)</f>
        <v>100</v>
      </c>
      <c r="N25" s="391"/>
      <c r="O25" s="392"/>
      <c r="P25" s="393"/>
      <c r="Q25" s="319"/>
    </row>
    <row r="26" spans="1:17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436">
        <v>55</v>
      </c>
      <c r="L26" s="436">
        <v>46.2</v>
      </c>
      <c r="M26" s="322">
        <f>IF(L26/K26*100&gt;100,100,L26/K26*100)</f>
        <v>84.000000000000014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0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ht="63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410">
        <v>10</v>
      </c>
      <c r="L28" s="411">
        <v>9.5</v>
      </c>
      <c r="M28" s="366">
        <f>IF(K28/L28*100&gt;100,100,K28/L28*100)</f>
        <v>100</v>
      </c>
      <c r="N28" s="382">
        <f>(M28+M29+M30)/3</f>
        <v>94.666666666666671</v>
      </c>
      <c r="O28" s="317">
        <f>(N28+N31)/2</f>
        <v>97.333333333333343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436">
        <v>100</v>
      </c>
      <c r="L29" s="437">
        <v>100</v>
      </c>
      <c r="M29" s="322">
        <f>IF(K29/L29*100&gt;100,100,K29/L29*100)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436">
        <v>55</v>
      </c>
      <c r="L30" s="436">
        <v>46.2</v>
      </c>
      <c r="M30" s="322">
        <f>IF(L30/K30*100&gt;100,100,L30/K30*100)</f>
        <v>84.000000000000014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5</v>
      </c>
      <c r="L31" s="402">
        <v>5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410">
        <v>10</v>
      </c>
      <c r="L32" s="411">
        <v>9.4</v>
      </c>
      <c r="M32" s="366">
        <f>IF(K32/L32*100&gt;100,100,K32/L32*100)</f>
        <v>100</v>
      </c>
      <c r="N32" s="382">
        <f>(M32+M33+M34)/3</f>
        <v>94.666666666666671</v>
      </c>
      <c r="O32" s="317">
        <f>(N32+N35)/2</f>
        <v>96.930107526881727</v>
      </c>
      <c r="P32" s="393"/>
      <c r="Q32" s="322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436">
        <v>100</v>
      </c>
      <c r="L33" s="437">
        <v>100</v>
      </c>
      <c r="M33" s="322">
        <f>IF(K33/L33*100&gt;100,100,K33/L33*100)</f>
        <v>100</v>
      </c>
      <c r="N33" s="391"/>
      <c r="O33" s="392"/>
      <c r="P33" s="393"/>
      <c r="Q33" s="322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436">
        <v>55</v>
      </c>
      <c r="L34" s="436">
        <v>46.2</v>
      </c>
      <c r="M34" s="322">
        <f>IF(L34/K34*100&gt;100,100,L34/K34*100)</f>
        <v>84.000000000000014</v>
      </c>
      <c r="N34" s="394"/>
      <c r="O34" s="392"/>
      <c r="P34" s="393"/>
      <c r="Q34" s="322"/>
    </row>
    <row r="35" spans="1:17" ht="32.25" customHeight="1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124</v>
      </c>
      <c r="L35" s="402">
        <v>123</v>
      </c>
      <c r="M35" s="328">
        <f>IF(L35/K35*100&gt;100,100,L35/K35*100)</f>
        <v>99.193548387096769</v>
      </c>
      <c r="N35" s="328">
        <f>M35</f>
        <v>99.193548387096769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.7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22"/>
    </row>
    <row r="53" spans="1:17" ht="63.7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22"/>
    </row>
    <row r="54" spans="1:17" ht="63.7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22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410">
        <v>100</v>
      </c>
      <c r="L64" s="411">
        <v>100</v>
      </c>
      <c r="M64" s="366">
        <f>IF(K64/L64*100&gt;100,100,K64/L64*100)</f>
        <v>100</v>
      </c>
      <c r="N64" s="419">
        <f>(M64+M65+M66)/3</f>
        <v>94.139194139194146</v>
      </c>
      <c r="O64" s="317">
        <f>(N64+N67)/2</f>
        <v>97.06959706959708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436">
        <v>15</v>
      </c>
      <c r="L65" s="437">
        <v>18.2</v>
      </c>
      <c r="M65" s="322">
        <f>IF(K65/L65*100&gt;100,100,K65/L65*100)</f>
        <v>82.417582417582423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436">
        <v>100</v>
      </c>
      <c r="L66" s="436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410">
        <v>100</v>
      </c>
      <c r="L68" s="411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436">
        <v>10</v>
      </c>
      <c r="L69" s="437">
        <v>9.5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436">
        <v>100</v>
      </c>
      <c r="L70" s="436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customHeight="1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5</v>
      </c>
      <c r="L71" s="438">
        <v>5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410">
        <v>100</v>
      </c>
      <c r="L72" s="411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99.596774193548384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436">
        <v>10</v>
      </c>
      <c r="L73" s="437">
        <v>9.4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436">
        <v>100</v>
      </c>
      <c r="L74" s="436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customHeight="1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124</v>
      </c>
      <c r="L75" s="438">
        <v>123</v>
      </c>
      <c r="M75" s="328">
        <f>IF(L75/K75*100&gt;100,100,L75/K75*100)</f>
        <v>99.193548387096769</v>
      </c>
      <c r="N75" s="328">
        <f>M75</f>
        <v>99.193548387096769</v>
      </c>
      <c r="O75" s="435"/>
      <c r="P75" s="393"/>
      <c r="Q75" s="322"/>
    </row>
    <row r="76" spans="1:17" ht="63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customHeight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customHeight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customHeight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customHeight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customHeight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customHeight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customHeight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customHeight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customHeight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customHeight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customHeight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09" spans="1:17" x14ac:dyDescent="0.25">
      <c r="B109" t="s">
        <v>217</v>
      </c>
    </row>
    <row r="111" spans="1:17" ht="18.75" x14ac:dyDescent="0.3">
      <c r="B111" s="158" t="s">
        <v>142</v>
      </c>
    </row>
    <row r="112" spans="1:17" ht="18.75" x14ac:dyDescent="0.3">
      <c r="A112" s="463"/>
      <c r="B112" s="158"/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82,3"/>
        <filter val="82,4"/>
        <filter val="84,0"/>
        <filter val="9"/>
        <filter val="99,2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39370078740157483" right="0.43307086614173229" top="0.39370078740157483" bottom="0.43307086614173229" header="0.15748031496062992" footer="0.15748031496062992"/>
  <pageSetup paperSize="9" scale="48" fitToHeight="2" orientation="landscape" r:id="rId1"/>
  <rowBreaks count="1" manualBreakCount="1">
    <brk id="6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view="pageBreakPreview" zoomScale="70" zoomScaleNormal="70" zoomScaleSheetLayoutView="70" workbookViewId="0">
      <selection activeCell="B2" sqref="B2:F2"/>
    </sheetView>
  </sheetViews>
  <sheetFormatPr defaultRowHeight="15" x14ac:dyDescent="0.25"/>
  <cols>
    <col min="2" max="2" width="30" customWidth="1"/>
    <col min="3" max="3" width="41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232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6.6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77.3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50</v>
      </c>
      <c r="L11" s="402">
        <v>51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7.1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77.3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6</v>
      </c>
      <c r="L19" s="402">
        <v>7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.75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customHeight="1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customHeight="1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7.5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77.3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2</v>
      </c>
      <c r="L31" s="402">
        <v>2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7.2</v>
      </c>
      <c r="M32" s="366">
        <f>IF(K32/L32*100&gt;100,100,K32/L32*100)</f>
        <v>100</v>
      </c>
      <c r="N32" s="382">
        <f>(M32+M33+M34)/3</f>
        <v>100</v>
      </c>
      <c r="O32" s="317">
        <f>(N32+N35)/2</f>
        <v>99.523809523809518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77.3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105</v>
      </c>
      <c r="L35" s="402">
        <v>104</v>
      </c>
      <c r="M35" s="328">
        <f>IF(L35/K35*100&gt;100,100,L35/K35*100)</f>
        <v>99.047619047619051</v>
      </c>
      <c r="N35" s="328">
        <f>M35</f>
        <v>99.047619047619051</v>
      </c>
      <c r="O35" s="403"/>
      <c r="P35" s="393"/>
      <c r="Q35" s="322"/>
    </row>
    <row r="36" spans="1:17" ht="63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thickBot="1" x14ac:dyDescent="0.3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thickBot="1" x14ac:dyDescent="0.3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thickBot="1" x14ac:dyDescent="0.3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thickBot="1" x14ac:dyDescent="0.3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63.75" hidden="1" thickBot="1" x14ac:dyDescent="0.3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63.75" hidden="1" thickBot="1" x14ac:dyDescent="0.3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thickBot="1" x14ac:dyDescent="0.3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thickBot="1" x14ac:dyDescent="0.3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22"/>
    </row>
    <row r="53" spans="1:17" ht="63.75" hidden="1" thickBot="1" x14ac:dyDescent="0.3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22"/>
    </row>
    <row r="54" spans="1:17" ht="63.75" hidden="1" thickBot="1" x14ac:dyDescent="0.3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22"/>
    </row>
    <row r="55" spans="1:17" ht="32.25" hidden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thickBot="1" x14ac:dyDescent="0.3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thickBot="1" x14ac:dyDescent="0.3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thickBot="1" x14ac:dyDescent="0.3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thickBot="1" x14ac:dyDescent="0.3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7.1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6</v>
      </c>
      <c r="L67" s="438">
        <v>7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7.5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2</v>
      </c>
      <c r="L71" s="438">
        <v>2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100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7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155</v>
      </c>
      <c r="L75" s="438">
        <v>155</v>
      </c>
      <c r="M75" s="328">
        <f>IF(L75/K75*100&gt;100,100,L75/K75*100)</f>
        <v>100</v>
      </c>
      <c r="N75" s="328">
        <f>M75</f>
        <v>100</v>
      </c>
      <c r="O75" s="435"/>
      <c r="P75" s="393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09" spans="1:17" x14ac:dyDescent="0.25">
      <c r="B109" t="s">
        <v>217</v>
      </c>
    </row>
    <row r="111" spans="1:17" ht="18.75" x14ac:dyDescent="0.3">
      <c r="B111" s="158" t="s">
        <v>142</v>
      </c>
    </row>
    <row r="112" spans="1:17" ht="18.75" x14ac:dyDescent="0.3">
      <c r="A112" s="463"/>
      <c r="B112" s="158"/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9,0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31" right="0.23" top="0.3" bottom="0.74803149606299213" header="0.18" footer="0.31496062992125984"/>
  <pageSetup paperSize="9" scale="50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2" max="2" width="30" customWidth="1"/>
    <col min="3" max="3" width="37.8554687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233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thickBot="1" x14ac:dyDescent="0.3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thickBot="1" x14ac:dyDescent="0.3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475">
        <v>0.01</v>
      </c>
      <c r="M16" s="366">
        <f>IF(K16/L16*100&gt;100,100,K16/L16*100)</f>
        <v>100</v>
      </c>
      <c r="N16" s="382">
        <f>(M16+M17+M18)/3</f>
        <v>98.8</v>
      </c>
      <c r="O16" s="317">
        <f>(N16+N19)/2</f>
        <v>99.4</v>
      </c>
      <c r="P16" s="393"/>
      <c r="Q16" s="319"/>
    </row>
    <row r="17" spans="1:19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96.4</v>
      </c>
      <c r="M17" s="322">
        <f>IF(L17/K17*100&gt;100,100,L17/K17*100)</f>
        <v>96.4</v>
      </c>
      <c r="N17" s="391"/>
      <c r="O17" s="392"/>
      <c r="P17" s="393"/>
      <c r="Q17" s="319"/>
    </row>
    <row r="18" spans="1:19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65</v>
      </c>
      <c r="M18" s="322">
        <f>IF(L18/K18*100&gt;100,100,L18/K18*100)</f>
        <v>100</v>
      </c>
      <c r="N18" s="394"/>
      <c r="O18" s="392"/>
      <c r="P18" s="393"/>
      <c r="Q18" s="319"/>
    </row>
    <row r="19" spans="1:19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82">
        <v>1</v>
      </c>
      <c r="L19" s="482">
        <v>1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9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149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  <c r="S20" s="483"/>
    </row>
    <row r="21" spans="1:19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9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9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9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162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9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9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9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9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10.3</v>
      </c>
      <c r="M28" s="366">
        <f>IF(K28/L28*100&gt;100,100,K28/L28*100)</f>
        <v>97.087378640776691</v>
      </c>
      <c r="N28" s="382">
        <f>(M28+M29+M30)/3</f>
        <v>97.829126213592232</v>
      </c>
      <c r="O28" s="317">
        <f>(N28+N31)/2</f>
        <v>98.914563106796123</v>
      </c>
      <c r="P28" s="393"/>
      <c r="Q28" s="322"/>
    </row>
    <row r="29" spans="1:19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96.4</v>
      </c>
      <c r="M29" s="322">
        <f>IF(L29/K29*100&gt;100,100,L29/K29*100)</f>
        <v>96.4</v>
      </c>
      <c r="N29" s="391"/>
      <c r="O29" s="392"/>
      <c r="P29" s="393"/>
      <c r="Q29" s="322"/>
    </row>
    <row r="30" spans="1:19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65</v>
      </c>
      <c r="M30" s="322">
        <f>IF(L30/K30*100&gt;100,100,L30/K30*100)</f>
        <v>100</v>
      </c>
      <c r="N30" s="394"/>
      <c r="O30" s="392"/>
      <c r="P30" s="393"/>
      <c r="Q30" s="322"/>
    </row>
    <row r="31" spans="1:19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2</v>
      </c>
      <c r="L31" s="402">
        <v>2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9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6.2</v>
      </c>
      <c r="M32" s="366">
        <f>IF(K32/L32*100&gt;100,100,K32/L32*100)</f>
        <v>100</v>
      </c>
      <c r="N32" s="382">
        <f>(M32+M33+M34)/3</f>
        <v>98.8</v>
      </c>
      <c r="O32" s="317">
        <f>(N32+N35)/2</f>
        <v>98.618750000000006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96.4</v>
      </c>
      <c r="M33" s="322">
        <f>IF(L33/K33*100&gt;100,100,L33/K33*100)</f>
        <v>96.4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65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192</v>
      </c>
      <c r="L35" s="402">
        <v>189</v>
      </c>
      <c r="M35" s="328">
        <f>IF(L35/K35*100&gt;100,100,L35/K35*100)</f>
        <v>98.4375</v>
      </c>
      <c r="N35" s="328">
        <f>M35</f>
        <v>98.4375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32.2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32.2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32.2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32.2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22"/>
    </row>
    <row r="53" spans="1:17" ht="32.2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22"/>
    </row>
    <row r="54" spans="1:17" ht="32.2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22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94.9</v>
      </c>
      <c r="M64" s="322">
        <f>IF(L64/K64*100&gt;100,100,L64/K64*100)</f>
        <v>94.9</v>
      </c>
      <c r="N64" s="419">
        <f>(M64+M65+M66)/3</f>
        <v>98.3</v>
      </c>
      <c r="O64" s="317">
        <f>(N64+N67)/2</f>
        <v>99.15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484">
        <v>0.01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94.9</v>
      </c>
      <c r="M68" s="322">
        <f>IF(L68/K68*100&gt;100,100,L68/K68*100)</f>
        <v>94.9</v>
      </c>
      <c r="N68" s="419">
        <f>(M68+M69+M70)/3</f>
        <v>97.329126213592232</v>
      </c>
      <c r="O68" s="317">
        <f>(N68+N71)/2</f>
        <v>98.664563106796123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10.3</v>
      </c>
      <c r="M69" s="322">
        <f>IF(K69/L69*100&gt;100,100,K69/L69*100)</f>
        <v>97.087378640776691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85">
        <v>2</v>
      </c>
      <c r="L71" s="485">
        <v>2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94.9</v>
      </c>
      <c r="M72" s="322">
        <f>IF(L72/K72*100&gt;100,100,L72/K72*100)</f>
        <v>94.9</v>
      </c>
      <c r="N72" s="419">
        <f>(M72+M73+M74)/3</f>
        <v>98.3</v>
      </c>
      <c r="O72" s="317">
        <f>(N72+N75)/2</f>
        <v>98.368750000000006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6.2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192</v>
      </c>
      <c r="L75" s="438">
        <v>189</v>
      </c>
      <c r="M75" s="328">
        <f>IF(L75/K75*100&gt;100,100,L75/K75*100)</f>
        <v>98.4375</v>
      </c>
      <c r="N75" s="328">
        <f>M75</f>
        <v>98.4375</v>
      </c>
      <c r="O75" s="435"/>
      <c r="P75" s="393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A112" s="463"/>
      <c r="B112" s="158" t="s">
        <v>142</v>
      </c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6,4"/>
        <filter val="97,1"/>
        <filter val="98,4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view="pageBreakPreview" zoomScale="70" zoomScaleNormal="60" zoomScaleSheetLayoutView="70" workbookViewId="0">
      <selection activeCell="B2" sqref="B2:F2"/>
    </sheetView>
  </sheetViews>
  <sheetFormatPr defaultRowHeight="15" x14ac:dyDescent="0.25"/>
  <cols>
    <col min="2" max="2" width="30" customWidth="1"/>
    <col min="3" max="3" width="40" customWidth="1"/>
    <col min="4" max="6" width="26.285156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234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3.1</v>
      </c>
      <c r="M8" s="366">
        <f>IF(K8/L8*100&gt;100,100,K8/L8*100)</f>
        <v>100</v>
      </c>
      <c r="N8" s="382">
        <f>(M8+M9+M10)/3</f>
        <v>100</v>
      </c>
      <c r="O8" s="317">
        <f>(N8+N11)/2</f>
        <v>98.148148148148152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56.5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27</v>
      </c>
      <c r="L11" s="402">
        <v>26</v>
      </c>
      <c r="M11" s="328">
        <f>IF(L11/K11*100&gt;100,100,L11/K11*100)</f>
        <v>96.296296296296291</v>
      </c>
      <c r="N11" s="328">
        <f>M11</f>
        <v>96.296296296296291</v>
      </c>
      <c r="O11" s="403"/>
      <c r="P11" s="393"/>
      <c r="Q11" s="322"/>
    </row>
    <row r="12" spans="1:21" ht="63.75" hidden="1" customHeight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.75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0.01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.75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.75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56.5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2</v>
      </c>
      <c r="L19" s="402">
        <v>2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15</v>
      </c>
      <c r="L24" s="366">
        <v>5.5</v>
      </c>
      <c r="M24" s="366">
        <f>IF(K24/L24*100&gt;100,100,K24/L24*100)</f>
        <v>100</v>
      </c>
      <c r="N24" s="382">
        <f>(M24+M25+M26)/3</f>
        <v>100</v>
      </c>
      <c r="O24" s="317">
        <f>(N24+N27)/2</f>
        <v>100</v>
      </c>
      <c r="P24" s="393"/>
      <c r="Q24" s="319"/>
    </row>
    <row r="25" spans="1:17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100</v>
      </c>
      <c r="M25" s="322">
        <f>IF(L25/K25*100&gt;100,100,L25/K25*100)</f>
        <v>100</v>
      </c>
      <c r="N25" s="391"/>
      <c r="O25" s="392"/>
      <c r="P25" s="393"/>
      <c r="Q25" s="319"/>
    </row>
    <row r="26" spans="1:17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56.5</v>
      </c>
      <c r="M26" s="322">
        <f>IF(L26/K26*100&gt;100,100,L26/K26*100)</f>
        <v>100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1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6.4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56.5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7</v>
      </c>
      <c r="L31" s="402">
        <v>7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4.9000000000000004</v>
      </c>
      <c r="M32" s="366">
        <f>IF(K32/L32*100&gt;100,100,K32/L32*100)</f>
        <v>100</v>
      </c>
      <c r="N32" s="382">
        <f>(M32+M33+M34)/3</f>
        <v>100</v>
      </c>
      <c r="O32" s="317">
        <f>(N32+N35)/2</f>
        <v>98.412698412698404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56.5</v>
      </c>
      <c r="M34" s="322">
        <f>IF(L34/K34*100&gt;100,100,L34/K34*100)</f>
        <v>100</v>
      </c>
      <c r="N34" s="394"/>
      <c r="O34" s="392"/>
      <c r="P34" s="393"/>
      <c r="Q34" s="319"/>
    </row>
    <row r="35" spans="1:17" ht="30.75" customHeight="1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126</v>
      </c>
      <c r="L35" s="402">
        <v>122</v>
      </c>
      <c r="M35" s="328">
        <f>IF(L35/K35*100&gt;100,100,L35/K35*100)</f>
        <v>96.825396825396822</v>
      </c>
      <c r="N35" s="328">
        <f>M35</f>
        <v>96.825396825396822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0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thickBot="1" x14ac:dyDescent="0.3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thickBot="1" x14ac:dyDescent="0.3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63.75" hidden="1" thickBot="1" x14ac:dyDescent="0.3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63.75" hidden="1" thickBot="1" x14ac:dyDescent="0.3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>
        <v>15</v>
      </c>
      <c r="L48" s="366">
        <v>6.8</v>
      </c>
      <c r="M48" s="366">
        <f>IF(K48/L48*100&gt;100,100,K48/L48*100)</f>
        <v>100</v>
      </c>
      <c r="N48" s="382">
        <f>(M48+M49+M50)/3</f>
        <v>100</v>
      </c>
      <c r="O48" s="317">
        <f>(N48+N51)/2</f>
        <v>100</v>
      </c>
      <c r="P48" s="393"/>
      <c r="Q48" s="319"/>
    </row>
    <row r="49" spans="1:17" ht="63.75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>
        <v>100</v>
      </c>
      <c r="L49" s="322">
        <v>100</v>
      </c>
      <c r="M49" s="322">
        <f>IF(L49/K49*100&gt;100,100,L49/K49*100)</f>
        <v>100</v>
      </c>
      <c r="N49" s="391"/>
      <c r="O49" s="392"/>
      <c r="P49" s="393"/>
      <c r="Q49" s="319"/>
    </row>
    <row r="50" spans="1:17" ht="63.75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>
        <v>55</v>
      </c>
      <c r="L50" s="390">
        <v>56.5</v>
      </c>
      <c r="M50" s="322">
        <f>IF(L50/K50*100&gt;100,100,L50/K50*100)</f>
        <v>100</v>
      </c>
      <c r="N50" s="394"/>
      <c r="O50" s="392"/>
      <c r="P50" s="393"/>
      <c r="Q50" s="319"/>
    </row>
    <row r="51" spans="1:17" ht="32.25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>
        <v>1</v>
      </c>
      <c r="L51" s="402">
        <v>1</v>
      </c>
      <c r="M51" s="328">
        <f>IF(L51/K51*100&gt;100,100,L51/K51*100)</f>
        <v>100</v>
      </c>
      <c r="N51" s="328">
        <f>M51</f>
        <v>100</v>
      </c>
      <c r="O51" s="403"/>
      <c r="P51" s="393"/>
      <c r="Q51" s="322"/>
    </row>
    <row r="52" spans="1:17" ht="63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6.6</v>
      </c>
      <c r="M52" s="366">
        <f>IF(K52/L52*100&gt;100,100,K52/L52*100)</f>
        <v>100</v>
      </c>
      <c r="N52" s="382">
        <f>(M52+M53+M54)/3</f>
        <v>100</v>
      </c>
      <c r="O52" s="317">
        <f>(N52+N55)/2</f>
        <v>100</v>
      </c>
      <c r="P52" s="393"/>
      <c r="Q52" s="322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22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56.5</v>
      </c>
      <c r="M54" s="322">
        <f>IF(L54/K54*100&gt;100,100,L54/K54*100)</f>
        <v>100</v>
      </c>
      <c r="N54" s="394"/>
      <c r="O54" s="392"/>
      <c r="P54" s="393"/>
      <c r="Q54" s="322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5</v>
      </c>
      <c r="L55" s="402">
        <v>6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9.3000000000000007</v>
      </c>
      <c r="M56" s="366">
        <f>IF(K56/L56*100&gt;100,100,K56/L56*100)</f>
        <v>100</v>
      </c>
      <c r="N56" s="382">
        <f>(M56+M57+M58)/3</f>
        <v>100</v>
      </c>
      <c r="O56" s="317">
        <f>(N56+N59)/2</f>
        <v>97.72727272727272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56.5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22</v>
      </c>
      <c r="L59" s="402">
        <v>21</v>
      </c>
      <c r="M59" s="328">
        <f>IF(L59/K59*100&gt;100,100,L59/K59*100)</f>
        <v>95.454545454545453</v>
      </c>
      <c r="N59" s="328">
        <f>M59</f>
        <v>95.454545454545453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1.7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3</v>
      </c>
      <c r="L67" s="438">
        <v>3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6.4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7</v>
      </c>
      <c r="L71" s="438">
        <v>7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98.366013071895424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4.5999999999999996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29.25" customHeight="1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153</v>
      </c>
      <c r="L75" s="438">
        <v>148</v>
      </c>
      <c r="M75" s="328">
        <f>IF(L75/K75*100&gt;100,100,L75/K75*100)</f>
        <v>96.732026143790847</v>
      </c>
      <c r="N75" s="328">
        <f>M75</f>
        <v>96.732026143790847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>
        <v>100</v>
      </c>
      <c r="L88" s="366">
        <v>100</v>
      </c>
      <c r="M88" s="366">
        <f>IF(K88/L88*100&gt;100,100,K88/L88*100)</f>
        <v>100</v>
      </c>
      <c r="N88" s="419">
        <f>(M88+M89+M90)/3</f>
        <v>100</v>
      </c>
      <c r="O88" s="317">
        <f>(N88+N91)/2</f>
        <v>100</v>
      </c>
      <c r="P88" s="393"/>
      <c r="Q88" s="319"/>
    </row>
    <row r="89" spans="1:17" ht="63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>
        <v>15</v>
      </c>
      <c r="L89" s="322">
        <v>6.8</v>
      </c>
      <c r="M89" s="322">
        <f>IF(K89/L89*100&gt;100,100,K89/L89*100)</f>
        <v>100</v>
      </c>
      <c r="N89" s="424"/>
      <c r="O89" s="425"/>
      <c r="P89" s="393"/>
      <c r="Q89" s="319"/>
    </row>
    <row r="90" spans="1:17" ht="47.25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>
        <v>100</v>
      </c>
      <c r="L90" s="390">
        <v>100</v>
      </c>
      <c r="M90" s="322">
        <f>IF(L90/K90*100&gt;100,100,L90/K90*100)</f>
        <v>100</v>
      </c>
      <c r="N90" s="427"/>
      <c r="O90" s="425"/>
      <c r="P90" s="393"/>
      <c r="Q90" s="319"/>
    </row>
    <row r="91" spans="1:17" ht="32.25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>
        <v>1</v>
      </c>
      <c r="L91" s="438">
        <v>1</v>
      </c>
      <c r="M91" s="328">
        <f>IF(L91/K91*100&gt;100,100,L91/K91*100)</f>
        <v>100</v>
      </c>
      <c r="N91" s="328">
        <f>M91</f>
        <v>100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100</v>
      </c>
      <c r="M92" s="366">
        <f>IF(K92/L92*100&gt;100,100,K92/L92*100)</f>
        <v>100</v>
      </c>
      <c r="N92" s="419">
        <f>(M92+M93+M94)/3</f>
        <v>100</v>
      </c>
      <c r="O92" s="317">
        <f>(N92+N95)/2</f>
        <v>100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6.6</v>
      </c>
      <c r="M93" s="322">
        <f>IF(K93/L93*100&gt;100,100,K93/L93*100)</f>
        <v>100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5</v>
      </c>
      <c r="L95" s="438">
        <v>6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100</v>
      </c>
      <c r="M96" s="366">
        <f>IF(K96/L96*100&gt;100,100,K96/L96*100)</f>
        <v>100</v>
      </c>
      <c r="N96" s="419">
        <f>(M96+M97+M98)/3</f>
        <v>100</v>
      </c>
      <c r="O96" s="317">
        <f>(N96+N99)/2</f>
        <v>97.72727272727272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9.3000000000000007</v>
      </c>
      <c r="M97" s="322">
        <f>IF(K97/L97*100&gt;100,100,K97/L97*100)</f>
        <v>100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22</v>
      </c>
      <c r="L99" s="438">
        <v>21</v>
      </c>
      <c r="M99" s="328">
        <f>IF(L99/K99*100&gt;100,100,L99/K99*100)</f>
        <v>95.454545454545453</v>
      </c>
      <c r="N99" s="328">
        <f>M99</f>
        <v>95.454545454545453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A112" s="463"/>
      <c r="B112" s="158" t="s">
        <v>142</v>
      </c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5,5"/>
        <filter val="96,3"/>
        <filter val="96,7"/>
        <filter val="96,8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35433070866141736" right="0.51181102362204722" top="0.31496062992125984" bottom="0.27559055118110237" header="0.23622047244094491" footer="0.15748031496062992"/>
  <pageSetup paperSize="9" scale="49" fitToHeight="0" orientation="landscape" r:id="rId1"/>
  <rowBreaks count="1" manualBreakCount="1">
    <brk id="31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view="pageBreakPreview" topLeftCell="A2" zoomScale="70" zoomScaleNormal="60" zoomScaleSheetLayoutView="70" workbookViewId="0">
      <selection activeCell="B2" sqref="B2:F2"/>
    </sheetView>
  </sheetViews>
  <sheetFormatPr defaultRowHeight="15" x14ac:dyDescent="0.25"/>
  <cols>
    <col min="1" max="1" width="9.140625" style="159"/>
    <col min="2" max="2" width="25.140625" style="159" customWidth="1"/>
    <col min="3" max="3" width="37.5703125" style="159" customWidth="1"/>
    <col min="4" max="6" width="23.140625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86" t="s">
        <v>0</v>
      </c>
      <c r="B1" s="486"/>
      <c r="C1" s="486"/>
      <c r="D1" s="182"/>
      <c r="E1" s="182"/>
      <c r="F1" s="182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customFormat="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235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customFormat="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1.8</v>
      </c>
      <c r="M8" s="366">
        <f>IF(K8/L8*100&gt;100,100,K8/L8*100)</f>
        <v>100</v>
      </c>
      <c r="N8" s="382">
        <f>(M8+M9+M10)/3</f>
        <v>96.433333333333337</v>
      </c>
      <c r="O8" s="317">
        <f>(N8+N11)/2</f>
        <v>98.216666666666669</v>
      </c>
      <c r="P8" s="393"/>
      <c r="Q8" s="319"/>
    </row>
    <row r="9" spans="1:21" customFormat="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89.3</v>
      </c>
      <c r="M9" s="322">
        <f>IF(L9/K9*100&gt;100,100,L9/K9*100)</f>
        <v>89.3</v>
      </c>
      <c r="N9" s="391"/>
      <c r="O9" s="392"/>
      <c r="P9" s="393"/>
      <c r="Q9" s="319"/>
    </row>
    <row r="10" spans="1:21" customFormat="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69.599999999999994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24</v>
      </c>
      <c r="L11" s="402">
        <v>24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customFormat="1" ht="63.75" customHeight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>
        <v>15</v>
      </c>
      <c r="L12" s="381">
        <v>0.01</v>
      </c>
      <c r="M12" s="366">
        <f>IF(K12/L12*100&gt;100,100,K12/L12*100)</f>
        <v>100</v>
      </c>
      <c r="N12" s="382">
        <f>(M12+M13+M14)/3</f>
        <v>96.433333333333337</v>
      </c>
      <c r="O12" s="317">
        <f>(N12+N15)/2</f>
        <v>98.216666666666669</v>
      </c>
      <c r="P12" s="393"/>
      <c r="Q12" s="322"/>
    </row>
    <row r="13" spans="1:21" customFormat="1" ht="63.75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>
        <v>100</v>
      </c>
      <c r="L13" s="381">
        <v>89.3</v>
      </c>
      <c r="M13" s="322">
        <f>IF(L13/K13*100&gt;100,100,L13/K13*100)</f>
        <v>89.3</v>
      </c>
      <c r="N13" s="391"/>
      <c r="O13" s="392"/>
      <c r="P13" s="393"/>
      <c r="Q13" s="322"/>
    </row>
    <row r="14" spans="1:21" customFormat="1" ht="63.75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>
        <v>55</v>
      </c>
      <c r="L14" s="381">
        <v>69.599999999999994</v>
      </c>
      <c r="M14" s="322">
        <f>IF(L14/K14*100&gt;100,100,L14/K14*100)</f>
        <v>100</v>
      </c>
      <c r="N14" s="394"/>
      <c r="O14" s="392"/>
      <c r="P14" s="393"/>
      <c r="Q14" s="322"/>
    </row>
    <row r="15" spans="1:21" ht="32.25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478">
        <v>1</v>
      </c>
      <c r="L15" s="478">
        <v>2</v>
      </c>
      <c r="M15" s="328">
        <f>IF(L15/K15*100&gt;100,100,L15/K15*100)</f>
        <v>100</v>
      </c>
      <c r="N15" s="328">
        <f>M15</f>
        <v>100</v>
      </c>
      <c r="O15" s="403"/>
      <c r="P15" s="393"/>
      <c r="Q15" s="322"/>
    </row>
    <row r="16" spans="1:21" customFormat="1" ht="63.75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1.8</v>
      </c>
      <c r="M16" s="366">
        <f>IF(K16/L16*100&gt;100,100,K16/L16*100)</f>
        <v>100</v>
      </c>
      <c r="N16" s="382">
        <f>(M16+M17+M18)/3</f>
        <v>96.433333333333337</v>
      </c>
      <c r="O16" s="317">
        <f>(N16+N19)/2</f>
        <v>90.716666666666669</v>
      </c>
      <c r="P16" s="393"/>
      <c r="Q16" s="319"/>
    </row>
    <row r="17" spans="1:17" customFormat="1" ht="63.75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89.3</v>
      </c>
      <c r="M17" s="322">
        <f>IF(L17/K17*100&gt;100,100,L17/K17*100)</f>
        <v>89.3</v>
      </c>
      <c r="N17" s="391"/>
      <c r="O17" s="392"/>
      <c r="P17" s="393"/>
      <c r="Q17" s="319"/>
    </row>
    <row r="18" spans="1:17" customFormat="1" ht="63.75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69.599999999999994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82">
        <v>5</v>
      </c>
      <c r="L19" s="482">
        <v>4.25</v>
      </c>
      <c r="M19" s="328">
        <f>IF(L19/K19*100&gt;100,100,L19/K19*100)</f>
        <v>85</v>
      </c>
      <c r="N19" s="328">
        <f>M19</f>
        <v>85</v>
      </c>
      <c r="O19" s="403"/>
      <c r="P19" s="393"/>
      <c r="Q19" s="322"/>
    </row>
    <row r="20" spans="1:17" customFormat="1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customFormat="1" ht="63.75" hidden="1" customHeight="1" x14ac:dyDescent="0.25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customFormat="1" ht="63.75" hidden="1" customHeight="1" x14ac:dyDescent="0.25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customFormat="1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customFormat="1" ht="63.75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15</v>
      </c>
      <c r="L24" s="366">
        <v>5.5</v>
      </c>
      <c r="M24" s="366">
        <f>IF(K24/L24*100&gt;100,100,K24/L24*100)</f>
        <v>100</v>
      </c>
      <c r="N24" s="382">
        <f>(M24+M25+M26)/3</f>
        <v>96.433333333333337</v>
      </c>
      <c r="O24" s="317">
        <f>(N24+N27)/2</f>
        <v>98.216666666666669</v>
      </c>
      <c r="P24" s="393"/>
      <c r="Q24" s="319"/>
    </row>
    <row r="25" spans="1:17" customFormat="1" ht="63.75" customHeight="1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89.3</v>
      </c>
      <c r="M25" s="322">
        <f>IF(L25/K25*100&gt;100,100,L25/K25*100)</f>
        <v>89.3</v>
      </c>
      <c r="N25" s="391"/>
      <c r="O25" s="392"/>
      <c r="P25" s="393"/>
      <c r="Q25" s="319"/>
    </row>
    <row r="26" spans="1:17" customFormat="1" ht="63.75" customHeight="1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69.599999999999994</v>
      </c>
      <c r="M26" s="322">
        <f>IF(L26/K26*100&gt;100,100,L26/K26*100)</f>
        <v>100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0.7</v>
      </c>
      <c r="L27" s="40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customFormat="1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410">
        <v>10</v>
      </c>
      <c r="L28" s="411">
        <v>1.9</v>
      </c>
      <c r="M28" s="411">
        <f>IF(K28/L28*100&gt;100,100,K28/L28*100)</f>
        <v>100</v>
      </c>
      <c r="N28" s="382">
        <f>(M28+M29+M30)/3</f>
        <v>96.433333333333337</v>
      </c>
      <c r="O28" s="345">
        <f>(N28+N31)/2</f>
        <v>92.859523809523807</v>
      </c>
      <c r="P28" s="393"/>
      <c r="Q28" s="322"/>
    </row>
    <row r="29" spans="1:17" customFormat="1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436">
        <v>100</v>
      </c>
      <c r="L29" s="437">
        <v>89.3</v>
      </c>
      <c r="M29" s="437">
        <f>IF(L29/K29*100&gt;100,100,L29/K29*100)</f>
        <v>89.3</v>
      </c>
      <c r="N29" s="487"/>
      <c r="O29" s="488"/>
      <c r="P29" s="393"/>
      <c r="Q29" s="322"/>
    </row>
    <row r="30" spans="1:17" customFormat="1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436">
        <v>55</v>
      </c>
      <c r="L30" s="436">
        <v>69.599999999999994</v>
      </c>
      <c r="M30" s="437">
        <f>IF(L30/K30*100&gt;100,100,L30/K30*100)</f>
        <v>100</v>
      </c>
      <c r="N30" s="489"/>
      <c r="O30" s="488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28</v>
      </c>
      <c r="L31" s="402">
        <v>25</v>
      </c>
      <c r="M31" s="350">
        <f>IF(L31/K31*100&gt;100,100,L31/K31*100)</f>
        <v>89.285714285714292</v>
      </c>
      <c r="N31" s="350">
        <f>M31</f>
        <v>89.285714285714292</v>
      </c>
      <c r="O31" s="490"/>
      <c r="P31" s="393"/>
      <c r="Q31" s="322"/>
    </row>
    <row r="32" spans="1:17" customFormat="1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410">
        <v>10</v>
      </c>
      <c r="L32" s="411">
        <v>3.1</v>
      </c>
      <c r="M32" s="411">
        <f>IF(K32/L32*100&gt;100,100,K32/L32*100)</f>
        <v>100</v>
      </c>
      <c r="N32" s="382">
        <f>(M32+M33+M34)/3</f>
        <v>96.433333333333337</v>
      </c>
      <c r="O32" s="345">
        <f>(N32+N35)/2</f>
        <v>96.788095238095238</v>
      </c>
      <c r="P32" s="393"/>
      <c r="Q32" s="319"/>
    </row>
    <row r="33" spans="1:17" customFormat="1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436">
        <v>100</v>
      </c>
      <c r="L33" s="437">
        <v>89.3</v>
      </c>
      <c r="M33" s="437">
        <f>IF(L33/K33*100&gt;100,100,L33/K33*100)</f>
        <v>89.3</v>
      </c>
      <c r="N33" s="487"/>
      <c r="O33" s="488"/>
      <c r="P33" s="393"/>
      <c r="Q33" s="319"/>
    </row>
    <row r="34" spans="1:17" customFormat="1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436">
        <v>55</v>
      </c>
      <c r="L34" s="436">
        <v>69.599999999999994</v>
      </c>
      <c r="M34" s="437">
        <f>IF(L34/K34*100&gt;100,100,L34/K34*100)</f>
        <v>100</v>
      </c>
      <c r="N34" s="489"/>
      <c r="O34" s="488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140</v>
      </c>
      <c r="L35" s="402">
        <v>136</v>
      </c>
      <c r="M35" s="350">
        <f>IF(L35/K35*100&gt;100,100,L35/K35*100)</f>
        <v>97.142857142857139</v>
      </c>
      <c r="N35" s="350">
        <f>M35</f>
        <v>97.142857142857139</v>
      </c>
      <c r="O35" s="490"/>
      <c r="P35" s="393"/>
      <c r="Q35" s="322"/>
    </row>
    <row r="36" spans="1:17" customFormat="1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customFormat="1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customFormat="1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customFormat="1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customFormat="1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customFormat="1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customFormat="1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customFormat="1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customFormat="1" ht="63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customFormat="1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customFormat="1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customFormat="1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customFormat="1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customFormat="1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customFormat="1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customFormat="1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customFormat="1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3.5</v>
      </c>
      <c r="M52" s="366">
        <f>IF(K52/L52*100&gt;100,100,K52/L52*100)</f>
        <v>100</v>
      </c>
      <c r="N52" s="382">
        <f>(M52+M53+M54)/3</f>
        <v>96.433333333333337</v>
      </c>
      <c r="O52" s="317">
        <f>(N52+N55)/2</f>
        <v>98.216666666666669</v>
      </c>
      <c r="P52" s="393"/>
      <c r="Q52" s="322"/>
    </row>
    <row r="53" spans="1:17" customFormat="1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89.3</v>
      </c>
      <c r="M53" s="322">
        <f>IF(L53/K53*100&gt;100,100,L53/K53*100)</f>
        <v>89.3</v>
      </c>
      <c r="N53" s="391"/>
      <c r="O53" s="392"/>
      <c r="P53" s="393"/>
      <c r="Q53" s="322"/>
    </row>
    <row r="54" spans="1:17" customFormat="1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69.599999999999994</v>
      </c>
      <c r="M54" s="322">
        <f>IF(L54/K54*100&gt;100,100,L54/K54*100)</f>
        <v>100</v>
      </c>
      <c r="N54" s="394"/>
      <c r="O54" s="392"/>
      <c r="P54" s="393"/>
      <c r="Q54" s="322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5</v>
      </c>
      <c r="L55" s="402">
        <v>7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customFormat="1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3.6</v>
      </c>
      <c r="M56" s="411">
        <f>IF(K56/L56*100&gt;100,100,K56/L56*100)</f>
        <v>100</v>
      </c>
      <c r="N56" s="382">
        <f>(M56+M57+M58)/3</f>
        <v>96.533333333333346</v>
      </c>
      <c r="O56" s="317">
        <f>(N56+N59)/2</f>
        <v>98.26666666666668</v>
      </c>
      <c r="P56" s="393"/>
      <c r="Q56" s="319"/>
    </row>
    <row r="57" spans="1:17" customFormat="1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89.6</v>
      </c>
      <c r="M57" s="322">
        <f>IF(L57/K57*100&gt;100,100,L57/K57*100)</f>
        <v>89.6</v>
      </c>
      <c r="N57" s="391"/>
      <c r="O57" s="392"/>
      <c r="P57" s="393"/>
      <c r="Q57" s="319"/>
    </row>
    <row r="58" spans="1:17" customFormat="1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69.599999999999994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23</v>
      </c>
      <c r="L59" s="402">
        <v>26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customFormat="1" ht="63.75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>
        <v>100</v>
      </c>
      <c r="L60" s="366">
        <v>86.8</v>
      </c>
      <c r="M60" s="322">
        <f>IF(L60/K60*100&gt;100,100,L60/K60*100)</f>
        <v>86.8</v>
      </c>
      <c r="N60" s="419">
        <f>(M60+M61+M62)/3</f>
        <v>95.600000000000009</v>
      </c>
      <c r="O60" s="317">
        <f>(N60+N63)/2</f>
        <v>97.800000000000011</v>
      </c>
      <c r="P60" s="393"/>
      <c r="Q60" s="319"/>
    </row>
    <row r="61" spans="1:17" customFormat="1" ht="63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436">
        <v>15</v>
      </c>
      <c r="L61" s="437">
        <v>0.01</v>
      </c>
      <c r="M61" s="322">
        <f>IF(K61/L61*100&gt;100,100,K61/L61*100)</f>
        <v>100</v>
      </c>
      <c r="N61" s="424"/>
      <c r="O61" s="425"/>
      <c r="P61" s="393"/>
      <c r="Q61" s="319"/>
    </row>
    <row r="62" spans="1:17" customFormat="1" ht="47.25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436">
        <v>100</v>
      </c>
      <c r="L62" s="436">
        <v>100</v>
      </c>
      <c r="M62" s="322">
        <f>IF(L62/K62*100&gt;100,100,L62/K62*100)</f>
        <v>100</v>
      </c>
      <c r="N62" s="427"/>
      <c r="O62" s="425"/>
      <c r="P62" s="393"/>
      <c r="Q62" s="319"/>
    </row>
    <row r="63" spans="1:17" ht="32.25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>
        <v>1</v>
      </c>
      <c r="L63" s="438">
        <v>2</v>
      </c>
      <c r="M63" s="328">
        <f>IF(L63/K63*100&gt;100,100,L63/K63*100)</f>
        <v>100</v>
      </c>
      <c r="N63" s="328">
        <f>M63</f>
        <v>100</v>
      </c>
      <c r="O63" s="435"/>
      <c r="P63" s="393"/>
      <c r="Q63" s="322"/>
    </row>
    <row r="64" spans="1:17" customFormat="1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86.8</v>
      </c>
      <c r="M64" s="322">
        <f>IF(L64/K64*100&gt;100,100,L64/K64*100)</f>
        <v>86.8</v>
      </c>
      <c r="N64" s="419">
        <f>(M64+M65+M66)/3</f>
        <v>95.600000000000009</v>
      </c>
      <c r="O64" s="317">
        <f>(N64+N67)/2</f>
        <v>94.969811320754729</v>
      </c>
      <c r="P64" s="393"/>
      <c r="Q64" s="319"/>
    </row>
    <row r="65" spans="1:17" customFormat="1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2.2999999999999998</v>
      </c>
      <c r="M65" s="322">
        <f>IF(K65/L65*100&gt;100,100,K65/L65*100)</f>
        <v>100</v>
      </c>
      <c r="N65" s="491"/>
      <c r="O65" s="492"/>
      <c r="P65" s="393"/>
      <c r="Q65" s="319"/>
    </row>
    <row r="66" spans="1:17" customFormat="1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93"/>
      <c r="O66" s="492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5.3</v>
      </c>
      <c r="L67" s="438">
        <v>5</v>
      </c>
      <c r="M67" s="328">
        <f>IF(L67/K67*100&gt;100,100,L67/K67*100)</f>
        <v>94.339622641509436</v>
      </c>
      <c r="N67" s="328">
        <f>M67</f>
        <v>94.339622641509436</v>
      </c>
      <c r="O67" s="494"/>
      <c r="P67" s="393"/>
      <c r="Q67" s="322"/>
    </row>
    <row r="68" spans="1:17" customFormat="1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86.9</v>
      </c>
      <c r="M68" s="322">
        <f>IF(L68/K68*100&gt;100,100,L68/K68*100)</f>
        <v>86.9</v>
      </c>
      <c r="N68" s="419">
        <f>(M68+M69+M70)/3</f>
        <v>95.633333333333326</v>
      </c>
      <c r="O68" s="317">
        <f>(N68+N71)/2</f>
        <v>92.459523809523802</v>
      </c>
      <c r="P68" s="393"/>
      <c r="Q68" s="319"/>
    </row>
    <row r="69" spans="1:17" customFormat="1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1.9</v>
      </c>
      <c r="M69" s="322">
        <f>IF(K69/L69*100&gt;100,100,K69/L69*100)</f>
        <v>100</v>
      </c>
      <c r="N69" s="424"/>
      <c r="O69" s="425"/>
      <c r="P69" s="393"/>
      <c r="Q69" s="319"/>
    </row>
    <row r="70" spans="1:17" customFormat="1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28</v>
      </c>
      <c r="L71" s="438">
        <v>25</v>
      </c>
      <c r="M71" s="328">
        <f>IF(L71/K71*100&gt;100,100,L71/K71*100)</f>
        <v>89.285714285714292</v>
      </c>
      <c r="N71" s="328">
        <f>M71</f>
        <v>89.285714285714292</v>
      </c>
      <c r="O71" s="435"/>
      <c r="P71" s="393"/>
      <c r="Q71" s="322"/>
    </row>
    <row r="72" spans="1:17" customFormat="1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86.8</v>
      </c>
      <c r="M72" s="322">
        <f>IF(L72/K72*100&gt;100,100,L72/K72*100)</f>
        <v>86.8</v>
      </c>
      <c r="N72" s="419">
        <f>(M72+M73+M74)/3</f>
        <v>95.600000000000009</v>
      </c>
      <c r="O72" s="317">
        <f>(N72+N75)/2</f>
        <v>91.718918918918916</v>
      </c>
      <c r="P72" s="393"/>
      <c r="Q72" s="319"/>
    </row>
    <row r="73" spans="1:17" customFormat="1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2.6</v>
      </c>
      <c r="M73" s="322">
        <f>IF(K73/L73*100&gt;100,100,K73/L73*100)</f>
        <v>100</v>
      </c>
      <c r="N73" s="424"/>
      <c r="O73" s="425"/>
      <c r="P73" s="393"/>
      <c r="Q73" s="319"/>
    </row>
    <row r="74" spans="1:17" customFormat="1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222</v>
      </c>
      <c r="L75" s="438">
        <v>195</v>
      </c>
      <c r="M75" s="350">
        <f>IF(L75/K75*100&gt;100,100,L75/K75*100)</f>
        <v>87.837837837837839</v>
      </c>
      <c r="N75" s="350">
        <f>M75</f>
        <v>87.837837837837839</v>
      </c>
      <c r="O75" s="435"/>
      <c r="P75" s="393"/>
      <c r="Q75" s="322"/>
    </row>
    <row r="76" spans="1:17" customFormat="1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customFormat="1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customFormat="1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customFormat="1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customFormat="1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customFormat="1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customFormat="1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customFormat="1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customFormat="1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customFormat="1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customFormat="1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customFormat="1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customFormat="1" ht="63.75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customFormat="1" ht="63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customFormat="1" ht="48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customFormat="1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customFormat="1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86.8</v>
      </c>
      <c r="M92" s="322">
        <f>IF(L92/K92*100&gt;100,100,L92/K92*100)</f>
        <v>86.8</v>
      </c>
      <c r="N92" s="419">
        <f>(M92+M93+M94)/3</f>
        <v>95.600000000000009</v>
      </c>
      <c r="O92" s="317">
        <f>(N92+N95)/2</f>
        <v>97.800000000000011</v>
      </c>
      <c r="P92" s="393"/>
      <c r="Q92" s="319"/>
    </row>
    <row r="93" spans="1:17" customFormat="1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3.5</v>
      </c>
      <c r="M93" s="322">
        <f>IF(K93/L93*100&gt;100,100,K93/L93*100)</f>
        <v>100</v>
      </c>
      <c r="N93" s="424"/>
      <c r="O93" s="425"/>
      <c r="P93" s="393"/>
      <c r="Q93" s="319"/>
    </row>
    <row r="94" spans="1:17" customFormat="1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5</v>
      </c>
      <c r="L95" s="438">
        <v>7</v>
      </c>
      <c r="M95" s="350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customFormat="1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86.8</v>
      </c>
      <c r="M96" s="322">
        <f>IF(L96/K96*100&gt;100,100,L96/K96*100)</f>
        <v>86.8</v>
      </c>
      <c r="N96" s="419">
        <f>(M96+M97+M98)/3</f>
        <v>95.600000000000009</v>
      </c>
      <c r="O96" s="317">
        <f>(N96+N99)/2</f>
        <v>97.800000000000011</v>
      </c>
      <c r="P96" s="393"/>
      <c r="Q96" s="319"/>
    </row>
    <row r="97" spans="1:17" customFormat="1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3.6</v>
      </c>
      <c r="M97" s="322">
        <f>IF(K97/L97*100&gt;100,100,K97/L97*100)</f>
        <v>100</v>
      </c>
      <c r="N97" s="424"/>
      <c r="O97" s="425"/>
      <c r="P97" s="393"/>
      <c r="Q97" s="319"/>
    </row>
    <row r="98" spans="1:17" customFormat="1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23</v>
      </c>
      <c r="L99" s="438">
        <v>26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customFormat="1" ht="63" hidden="1" customHeight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customFormat="1" ht="63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customFormat="1" ht="47.25" hidden="1" customHeight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customFormat="1" ht="32.25" hidden="1" customHeight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customFormat="1" ht="63" hidden="1" customHeight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customFormat="1" ht="63" hidden="1" customHeight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customFormat="1" ht="47.25" hidden="1" customHeight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customFormat="1" ht="32.25" hidden="1" customHeight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09" spans="1:17" x14ac:dyDescent="0.25">
      <c r="B109" s="159" t="s">
        <v>217</v>
      </c>
    </row>
    <row r="111" spans="1:17" ht="18.75" x14ac:dyDescent="0.3">
      <c r="B111" s="158" t="s">
        <v>142</v>
      </c>
    </row>
    <row r="112" spans="1:17" ht="18.75" x14ac:dyDescent="0.3">
      <c r="A112" s="156"/>
      <c r="B112" s="476"/>
      <c r="C112" s="476"/>
      <c r="I112" s="156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85,0"/>
        <filter val="87,8"/>
        <filter val="89,3"/>
        <filter val="89,6"/>
        <filter val="9"/>
        <filter val="94,3"/>
        <filter val="97,1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32" right="0.70866141732283472" top="0.27" bottom="0.33" header="0.17" footer="0.18"/>
  <pageSetup paperSize="9" scale="50" fitToHeight="0" orientation="landscape" r:id="rId1"/>
  <rowBreaks count="1" manualBreakCount="1">
    <brk id="26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2"/>
  <sheetViews>
    <sheetView zoomScale="70" zoomScaleNormal="70" zoomScaleSheetLayoutView="70" workbookViewId="0">
      <selection activeCell="B2" sqref="B2:F2"/>
    </sheetView>
  </sheetViews>
  <sheetFormatPr defaultRowHeight="15" x14ac:dyDescent="0.25"/>
  <cols>
    <col min="1" max="1" width="9" customWidth="1"/>
    <col min="2" max="2" width="25.42578125" customWidth="1"/>
    <col min="3" max="3" width="39.5703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236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12.2</v>
      </c>
      <c r="M8" s="366">
        <f>IF(K8/L8*100&gt;100,100,K8/L8*100)</f>
        <v>100</v>
      </c>
      <c r="N8" s="382">
        <f>(M8+M9+M10)/3</f>
        <v>97.233333333333334</v>
      </c>
      <c r="O8" s="317">
        <f>(N8+N11)/2</f>
        <v>98.616666666666674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91.7</v>
      </c>
      <c r="M9" s="322">
        <f>IF(L9/K9*100&gt;100,100,L9/K9*100)</f>
        <v>91.7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70.599999999999994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6</v>
      </c>
      <c r="L11" s="402">
        <v>6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>
        <v>15</v>
      </c>
      <c r="L12" s="381">
        <v>8.1999999999999993</v>
      </c>
      <c r="M12" s="366">
        <f>IF(K12/L12*100&gt;100,100,K12/L12*100)</f>
        <v>100</v>
      </c>
      <c r="N12" s="382">
        <f>(M12+M13+M14)/3</f>
        <v>97.233333333333334</v>
      </c>
      <c r="O12" s="317">
        <f>(N12+N15)/2</f>
        <v>98.616666666666674</v>
      </c>
      <c r="P12" s="393"/>
      <c r="Q12" s="322"/>
    </row>
    <row r="13" spans="1:21" ht="63.75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>
        <v>100</v>
      </c>
      <c r="L13" s="381">
        <v>91.7</v>
      </c>
      <c r="M13" s="322">
        <f>IF(L13/K13*100&gt;100,100,L13/K13*100)</f>
        <v>91.7</v>
      </c>
      <c r="N13" s="391"/>
      <c r="O13" s="392"/>
      <c r="P13" s="393"/>
      <c r="Q13" s="322"/>
    </row>
    <row r="14" spans="1:21" ht="63.75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>
        <v>55</v>
      </c>
      <c r="L14" s="381">
        <v>70.599999999999994</v>
      </c>
      <c r="M14" s="322">
        <f>IF(L14/K14*100&gt;100,100,L14/K14*100)</f>
        <v>100</v>
      </c>
      <c r="N14" s="394"/>
      <c r="O14" s="392"/>
      <c r="P14" s="393"/>
      <c r="Q14" s="322"/>
    </row>
    <row r="15" spans="1:21" ht="32.25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>
        <v>1</v>
      </c>
      <c r="L15" s="381">
        <v>2</v>
      </c>
      <c r="M15" s="328">
        <f>IF(L15/K15*100&gt;100,100,L15/K15*100)</f>
        <v>100</v>
      </c>
      <c r="N15" s="328">
        <f>M15</f>
        <v>100</v>
      </c>
      <c r="O15" s="403"/>
      <c r="P15" s="393"/>
      <c r="Q15" s="322"/>
    </row>
    <row r="16" spans="1:21" ht="63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10.3</v>
      </c>
      <c r="M16" s="366">
        <f>IF(K16/L16*100&gt;100,100,K16/L16*100)</f>
        <v>100</v>
      </c>
      <c r="N16" s="382">
        <f>(M16+M17+M18)/3</f>
        <v>97.233333333333334</v>
      </c>
      <c r="O16" s="317">
        <f>(N16+N19)/2</f>
        <v>98.616666666666674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91.7</v>
      </c>
      <c r="M17" s="322">
        <f>IF(L17/K17*100&gt;100,100,L17/K17*100)</f>
        <v>91.7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70.599999999999994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2</v>
      </c>
      <c r="L19" s="402">
        <v>3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19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19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19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7.8</v>
      </c>
      <c r="M28" s="366">
        <f>IF(K28/L28*100&gt;100,100,K28/L28*100)</f>
        <v>100</v>
      </c>
      <c r="N28" s="382">
        <f>(M28+M29+M30)/3</f>
        <v>97.233333333333334</v>
      </c>
      <c r="O28" s="317">
        <f>(N28+N31)/2</f>
        <v>98.616666666666674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91.7</v>
      </c>
      <c r="M29" s="322">
        <f>IF(L29/K29*100&gt;100,100,L29/K29*100)</f>
        <v>91.7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70.599999999999994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2</v>
      </c>
      <c r="L31" s="402">
        <v>4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9.9</v>
      </c>
      <c r="M32" s="366">
        <f>IF(K32/L32*100&gt;100,100,K32/L32*100)</f>
        <v>100</v>
      </c>
      <c r="N32" s="382">
        <f>(M32+M33+M34)/3</f>
        <v>97.233333333333334</v>
      </c>
      <c r="O32" s="317">
        <f>(N32+N35)/2</f>
        <v>98.616666666666674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91.7</v>
      </c>
      <c r="M33" s="322">
        <f>IF(L33/K33*100&gt;100,100,L33/K33*100)</f>
        <v>91.7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70.599999999999994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134</v>
      </c>
      <c r="L35" s="402">
        <v>134</v>
      </c>
      <c r="M35" s="328">
        <f>IF(L35/K35*100&gt;100,100,L35/K35*100)</f>
        <v>100</v>
      </c>
      <c r="N35" s="328">
        <f>M35</f>
        <v>100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.7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19"/>
    </row>
    <row r="45" spans="1:17" ht="63.7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19"/>
    </row>
    <row r="46" spans="1:17" ht="63.7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19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.7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19"/>
    </row>
    <row r="53" spans="1:17" ht="63.7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19"/>
    </row>
    <row r="54" spans="1:17" ht="63.7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19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>
        <v>100</v>
      </c>
      <c r="L60" s="381">
        <v>87.2</v>
      </c>
      <c r="M60" s="322">
        <f>IF(L60/K60*100&gt;100,100,L60/K60*100)</f>
        <v>87.2</v>
      </c>
      <c r="N60" s="419">
        <f>(M60+M61+M62)/3</f>
        <v>95.733333333333334</v>
      </c>
      <c r="O60" s="317">
        <f>(N60+N63)/2</f>
        <v>97.866666666666674</v>
      </c>
      <c r="P60" s="393"/>
      <c r="Q60" s="319"/>
    </row>
    <row r="61" spans="1:17" ht="63.75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>
        <v>15</v>
      </c>
      <c r="L61" s="322">
        <v>8.1999999999999993</v>
      </c>
      <c r="M61" s="322">
        <f>IF(K61/L61*100&gt;100,100,K61/L61*100)</f>
        <v>100</v>
      </c>
      <c r="N61" s="424"/>
      <c r="O61" s="425"/>
      <c r="P61" s="393"/>
      <c r="Q61" s="319"/>
    </row>
    <row r="62" spans="1:17" ht="48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>
        <v>100</v>
      </c>
      <c r="L62" s="390">
        <v>100</v>
      </c>
      <c r="M62" s="322">
        <f>IF(L62/K62*100&gt;100,100,L62/K62*100)</f>
        <v>100</v>
      </c>
      <c r="N62" s="427"/>
      <c r="O62" s="425"/>
      <c r="P62" s="393"/>
      <c r="Q62" s="319"/>
    </row>
    <row r="63" spans="1:17" ht="32.25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8">
        <v>1</v>
      </c>
      <c r="L63" s="438">
        <v>2</v>
      </c>
      <c r="M63" s="328">
        <f>IF(L63/K63*100&gt;100,100,L63/K63*100)</f>
        <v>100</v>
      </c>
      <c r="N63" s="328">
        <f>M63</f>
        <v>100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81">
        <v>87.2</v>
      </c>
      <c r="M64" s="322">
        <f>IF(L64/K64*100&gt;100,100,L64/K64*100)</f>
        <v>87.2</v>
      </c>
      <c r="N64" s="419">
        <f>(M64+M65+M66)/3</f>
        <v>95.733333333333334</v>
      </c>
      <c r="O64" s="317">
        <f>(N64+N67)/2</f>
        <v>97.866666666666674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10.3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2</v>
      </c>
      <c r="L67" s="438">
        <v>3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87.2</v>
      </c>
      <c r="M68" s="322">
        <f>IF(L68/K68*100&gt;100,100,L68/K68*100)</f>
        <v>87.2</v>
      </c>
      <c r="N68" s="419">
        <f>(M68+M69+M70)/3</f>
        <v>95.733333333333334</v>
      </c>
      <c r="O68" s="317">
        <f>(N68+N71)/2</f>
        <v>97.866666666666674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7.8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2</v>
      </c>
      <c r="L71" s="438">
        <v>4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87.2</v>
      </c>
      <c r="M72" s="322">
        <f>IF(L72/K72*100&gt;100,100,L72/K72*100)</f>
        <v>87.2</v>
      </c>
      <c r="N72" s="419">
        <f>(M72+M73+M74)/3</f>
        <v>95.733333333333334</v>
      </c>
      <c r="O72" s="317">
        <f>(N72+N75)/2</f>
        <v>97.866666666666674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9.5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160</v>
      </c>
      <c r="L75" s="438">
        <v>160</v>
      </c>
      <c r="M75" s="328">
        <f>IF(L75/K75*100&gt;100,100,L75/K75*100)</f>
        <v>100</v>
      </c>
      <c r="N75" s="328">
        <f>M75</f>
        <v>100</v>
      </c>
      <c r="O75" s="435"/>
      <c r="P75" s="393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A112" s="463"/>
      <c r="B112" s="158" t="s">
        <v>142</v>
      </c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1,7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view="pageBreakPreview" zoomScale="70" zoomScaleNormal="60" zoomScaleSheetLayoutView="70" workbookViewId="0">
      <selection activeCell="B2" sqref="B2:F2"/>
    </sheetView>
  </sheetViews>
  <sheetFormatPr defaultRowHeight="15" x14ac:dyDescent="0.25"/>
  <cols>
    <col min="2" max="2" width="28.140625" customWidth="1"/>
    <col min="3" max="3" width="39.57031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237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0.01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66.7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2</v>
      </c>
      <c r="L11" s="402">
        <v>2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0.01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66.7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.75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customHeight="1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customHeight="1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0.01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66.7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4</v>
      </c>
      <c r="L31" s="402">
        <v>4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0.5</v>
      </c>
      <c r="M32" s="366">
        <f>IF(K32/L32*100&gt;100,100,K32/L32*100)</f>
        <v>100</v>
      </c>
      <c r="N32" s="382">
        <f>(M32+M33+M34)/3</f>
        <v>100</v>
      </c>
      <c r="O32" s="317">
        <f>(N32+N35)/2</f>
        <v>98.507462686567166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66.7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134</v>
      </c>
      <c r="L35" s="402">
        <v>130</v>
      </c>
      <c r="M35" s="328">
        <f>IF(L35/K35*100&gt;100,100,L35/K35*100)</f>
        <v>97.014925373134332</v>
      </c>
      <c r="N35" s="328">
        <f>M35</f>
        <v>97.014925373134332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238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63.75" hidden="1" thickBot="1" x14ac:dyDescent="0.3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63.75" hidden="1" thickBot="1" x14ac:dyDescent="0.3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thickBot="1" x14ac:dyDescent="0.3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thickBot="1" x14ac:dyDescent="0.3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238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22"/>
    </row>
    <row r="53" spans="1:17" ht="63.75" hidden="1" thickBot="1" x14ac:dyDescent="0.3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22"/>
    </row>
    <row r="54" spans="1:17" ht="63.75" hidden="1" thickBot="1" x14ac:dyDescent="0.3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22"/>
    </row>
    <row r="55" spans="1:17" ht="32.25" hidden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83.7</v>
      </c>
      <c r="M64" s="322">
        <f>IF(L64/K64*100&gt;100,100,L64/K64*100)</f>
        <v>83.7</v>
      </c>
      <c r="N64" s="419">
        <f>(M64+M65+M66)/3</f>
        <v>94.566666666666663</v>
      </c>
      <c r="O64" s="317">
        <f>(N64+N67)/2</f>
        <v>97.283333333333331</v>
      </c>
      <c r="P64" s="393"/>
      <c r="Q64" s="319"/>
    </row>
    <row r="65" spans="1:17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10</v>
      </c>
      <c r="L65" s="322">
        <v>0.01</v>
      </c>
      <c r="M65" s="322">
        <f>IF(K65/L65*100&gt;100,100,K65/L65*100)</f>
        <v>100</v>
      </c>
      <c r="N65" s="424"/>
      <c r="O65" s="425"/>
      <c r="P65" s="393"/>
      <c r="Q65" s="319"/>
    </row>
    <row r="66" spans="1:17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83.7</v>
      </c>
      <c r="M68" s="322">
        <f>IF(L68/K68*100&gt;100,100,L68/K68*100)</f>
        <v>83.7</v>
      </c>
      <c r="N68" s="419">
        <f>(M68+M69+M70)/3</f>
        <v>94.566666666666663</v>
      </c>
      <c r="O68" s="317">
        <f>(N68+N71)/2</f>
        <v>97.283333333333331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0.01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4</v>
      </c>
      <c r="L71" s="438">
        <v>4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98.529411764705884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0.5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136</v>
      </c>
      <c r="L75" s="438">
        <v>132</v>
      </c>
      <c r="M75" s="328">
        <f>IF(L75/K75*100&gt;100,100,L75/K75*100)</f>
        <v>97.058823529411768</v>
      </c>
      <c r="N75" s="328">
        <f>M75</f>
        <v>97.058823529411768</v>
      </c>
      <c r="O75" s="435"/>
      <c r="P75" s="393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09" spans="1:17" x14ac:dyDescent="0.25">
      <c r="B109" t="s">
        <v>217</v>
      </c>
    </row>
    <row r="111" spans="1:17" ht="18.75" x14ac:dyDescent="0.3">
      <c r="B111" s="158" t="s">
        <v>142</v>
      </c>
    </row>
    <row r="112" spans="1:17" ht="18.75" x14ac:dyDescent="0.3">
      <c r="A112" s="463"/>
      <c r="B112" s="158"/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7,0"/>
        <filter val="97,1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23622047244094491" right="0.70866141732283472" top="0.27559055118110237" bottom="0.27559055118110237" header="0.15748031496062992" footer="0.15748031496062992"/>
  <pageSetup paperSize="9" scale="49" fitToHeight="0" orientation="landscape" r:id="rId1"/>
  <rowBreaks count="1" manualBreakCount="1">
    <brk id="3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496"/>
    <col min="2" max="2" width="30.28515625" style="496" customWidth="1"/>
    <col min="3" max="3" width="42" style="496" customWidth="1"/>
    <col min="4" max="4" width="14.28515625" style="496" hidden="1" customWidth="1"/>
    <col min="5" max="5" width="13" style="496" hidden="1" customWidth="1"/>
    <col min="6" max="6" width="14.42578125" style="496" hidden="1" customWidth="1"/>
    <col min="7" max="7" width="10.140625" style="496" customWidth="1"/>
    <col min="8" max="8" width="17.85546875" style="496" customWidth="1"/>
    <col min="9" max="9" width="56.7109375" style="496" customWidth="1"/>
    <col min="10" max="10" width="12.140625" style="496" customWidth="1"/>
    <col min="11" max="11" width="14.28515625" style="496" customWidth="1"/>
    <col min="12" max="12" width="15.42578125" style="496" customWidth="1"/>
    <col min="13" max="13" width="14" style="496" customWidth="1"/>
    <col min="14" max="14" width="14.28515625" style="496" customWidth="1"/>
    <col min="15" max="15" width="15.5703125" style="496" customWidth="1"/>
    <col min="16" max="16" width="14.5703125" style="496" customWidth="1"/>
    <col min="17" max="17" width="14.7109375" style="496" customWidth="1"/>
    <col min="18" max="16384" width="9.140625" style="496"/>
  </cols>
  <sheetData>
    <row r="1" spans="1:21" ht="21" x14ac:dyDescent="0.35">
      <c r="A1" s="495" t="s">
        <v>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</row>
    <row r="2" spans="1:21" ht="220.5" x14ac:dyDescent="0.25">
      <c r="A2" s="453" t="s">
        <v>1</v>
      </c>
      <c r="B2" s="497" t="s">
        <v>2</v>
      </c>
      <c r="C2" s="184"/>
      <c r="D2" s="184"/>
      <c r="E2" s="184"/>
      <c r="F2" s="498"/>
      <c r="G2" s="453" t="s">
        <v>3</v>
      </c>
      <c r="H2" s="453" t="s">
        <v>4</v>
      </c>
      <c r="I2" s="453" t="s">
        <v>5</v>
      </c>
      <c r="J2" s="453" t="s">
        <v>6</v>
      </c>
      <c r="K2" s="453" t="s">
        <v>7</v>
      </c>
      <c r="L2" s="499" t="s">
        <v>8</v>
      </c>
      <c r="M2" s="453" t="s">
        <v>9</v>
      </c>
      <c r="N2" s="453" t="s">
        <v>10</v>
      </c>
      <c r="O2" s="453" t="s">
        <v>11</v>
      </c>
      <c r="P2" s="453" t="s">
        <v>12</v>
      </c>
      <c r="Q2" s="453" t="s">
        <v>13</v>
      </c>
    </row>
    <row r="3" spans="1:21" customFormat="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239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customFormat="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5.7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customFormat="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customFormat="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64.3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500" t="s">
        <v>27</v>
      </c>
      <c r="I11" s="400" t="s">
        <v>28</v>
      </c>
      <c r="J11" s="501" t="s">
        <v>29</v>
      </c>
      <c r="K11" s="402">
        <v>1</v>
      </c>
      <c r="L11" s="402">
        <v>1</v>
      </c>
      <c r="M11" s="328">
        <f>IF(L11/K11*100&gt;100,100,L11/K11*100)</f>
        <v>100</v>
      </c>
      <c r="N11" s="350">
        <f>M11</f>
        <v>100</v>
      </c>
      <c r="O11" s="403"/>
      <c r="P11" s="393"/>
      <c r="Q11" s="437"/>
    </row>
    <row r="12" spans="1:21" ht="8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>
        <v>15</v>
      </c>
      <c r="L12" s="381">
        <v>0.5</v>
      </c>
      <c r="M12" s="366">
        <f>IF(K12/L12*100&gt;100,100,K12/L12*100)</f>
        <v>100</v>
      </c>
      <c r="N12" s="382">
        <f>(M12+M13+M14)/3</f>
        <v>100</v>
      </c>
      <c r="O12" s="317">
        <f>(N12+N15)/2</f>
        <v>100</v>
      </c>
      <c r="P12" s="393"/>
      <c r="Q12" s="437"/>
    </row>
    <row r="13" spans="1:21" ht="63.75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>
        <v>100</v>
      </c>
      <c r="L13" s="381">
        <v>100</v>
      </c>
      <c r="M13" s="322">
        <f>IF(L13/K13*100&gt;100,100,L13/K13*100)</f>
        <v>100</v>
      </c>
      <c r="N13" s="391"/>
      <c r="O13" s="392"/>
      <c r="P13" s="393"/>
      <c r="Q13" s="437"/>
    </row>
    <row r="14" spans="1:21" ht="63.75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>
        <v>55</v>
      </c>
      <c r="L14" s="381">
        <v>64.3</v>
      </c>
      <c r="M14" s="322">
        <f>IF(L14/K14*100&gt;100,100,L14/K14*100)</f>
        <v>100</v>
      </c>
      <c r="N14" s="394"/>
      <c r="O14" s="392"/>
      <c r="P14" s="393"/>
      <c r="Q14" s="437"/>
    </row>
    <row r="15" spans="1:21" ht="32.25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478">
        <v>1</v>
      </c>
      <c r="L15" s="478">
        <v>1</v>
      </c>
      <c r="M15" s="328">
        <f>IF(L15/K15*100&gt;100,100,L15/K15*100)</f>
        <v>100</v>
      </c>
      <c r="N15" s="328">
        <f>M15</f>
        <v>100</v>
      </c>
      <c r="O15" s="403"/>
      <c r="P15" s="393"/>
      <c r="Q15" s="437"/>
    </row>
    <row r="16" spans="1:21" customFormat="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6.6</v>
      </c>
      <c r="M16" s="366">
        <f>IF(K16/L16*100&gt;100,100,K16/L16*100)</f>
        <v>100</v>
      </c>
      <c r="N16" s="382">
        <f>(M16+M17+M18)/3</f>
        <v>100</v>
      </c>
      <c r="O16" s="317">
        <f>(N16+N19)/2</f>
        <v>97.368421052631575</v>
      </c>
      <c r="P16" s="393"/>
      <c r="Q16" s="319"/>
    </row>
    <row r="17" spans="1:17" customFormat="1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customFormat="1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64.3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500" t="s">
        <v>27</v>
      </c>
      <c r="I19" s="400" t="s">
        <v>28</v>
      </c>
      <c r="J19" s="501" t="s">
        <v>29</v>
      </c>
      <c r="K19" s="402">
        <v>19</v>
      </c>
      <c r="L19" s="402">
        <v>18</v>
      </c>
      <c r="M19" s="328">
        <f>IF(L19/K19*100&gt;100,100,L19/K19*100)</f>
        <v>94.73684210526315</v>
      </c>
      <c r="N19" s="350">
        <f>M19</f>
        <v>94.73684210526315</v>
      </c>
      <c r="O19" s="403"/>
      <c r="P19" s="393"/>
      <c r="Q19" s="437"/>
    </row>
    <row r="20" spans="1:17" customFormat="1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customFormat="1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customFormat="1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customFormat="1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customFormat="1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162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15</v>
      </c>
      <c r="L24" s="366">
        <v>0.7</v>
      </c>
      <c r="M24" s="366">
        <f>IF(K24/L24*100&gt;100,100,K24/L24*100)</f>
        <v>100</v>
      </c>
      <c r="N24" s="382">
        <f>(M24+M25+M26)/3</f>
        <v>100</v>
      </c>
      <c r="O24" s="317">
        <f>(N24+N27)/2</f>
        <v>100</v>
      </c>
      <c r="P24" s="393"/>
      <c r="Q24" s="319"/>
    </row>
    <row r="25" spans="1:17" customFormat="1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100</v>
      </c>
      <c r="M25" s="322">
        <f>IF(L25/K25*100&gt;100,100,L25/K25*100)</f>
        <v>100</v>
      </c>
      <c r="N25" s="391"/>
      <c r="O25" s="392"/>
      <c r="P25" s="393"/>
      <c r="Q25" s="319"/>
    </row>
    <row r="26" spans="1:17" customFormat="1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64.3</v>
      </c>
      <c r="M26" s="322">
        <f>IF(L26/K26*100&gt;100,100,L26/K26*100)</f>
        <v>100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500" t="s">
        <v>27</v>
      </c>
      <c r="I27" s="400" t="s">
        <v>28</v>
      </c>
      <c r="J27" s="501" t="s">
        <v>29</v>
      </c>
      <c r="K27" s="412">
        <v>1</v>
      </c>
      <c r="L27" s="412">
        <v>1</v>
      </c>
      <c r="M27" s="328">
        <f>IF(L27/K27*100&gt;100,100,L27/K27*100)</f>
        <v>100</v>
      </c>
      <c r="N27" s="350">
        <f>M27</f>
        <v>100</v>
      </c>
      <c r="O27" s="403"/>
      <c r="P27" s="393"/>
      <c r="Q27" s="437"/>
    </row>
    <row r="28" spans="1:17" customFormat="1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8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22"/>
    </row>
    <row r="29" spans="1:17" customFormat="1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customFormat="1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64.3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500" t="s">
        <v>27</v>
      </c>
      <c r="I31" s="400" t="s">
        <v>28</v>
      </c>
      <c r="J31" s="501" t="s">
        <v>29</v>
      </c>
      <c r="K31" s="402">
        <v>5</v>
      </c>
      <c r="L31" s="402">
        <v>5</v>
      </c>
      <c r="M31" s="328">
        <f>IF(L31/K31*100&gt;100,100,L31/K31*100)</f>
        <v>100</v>
      </c>
      <c r="N31" s="350">
        <f>M31</f>
        <v>100</v>
      </c>
      <c r="O31" s="403"/>
      <c r="P31" s="393"/>
      <c r="Q31" s="437"/>
    </row>
    <row r="32" spans="1:17" customFormat="1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5.4</v>
      </c>
      <c r="M32" s="366">
        <f>IF(K32/L32*100&gt;100,100,K32/L32*100)</f>
        <v>100</v>
      </c>
      <c r="N32" s="382">
        <f>(M32+M33+M34)/3</f>
        <v>100</v>
      </c>
      <c r="O32" s="317">
        <f>(N32+N35)/2</f>
        <v>97.46192893401016</v>
      </c>
      <c r="P32" s="393"/>
      <c r="Q32" s="319"/>
    </row>
    <row r="33" spans="1:17" customFormat="1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customFormat="1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64.3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500" t="s">
        <v>27</v>
      </c>
      <c r="I35" s="400" t="s">
        <v>28</v>
      </c>
      <c r="J35" s="501" t="s">
        <v>29</v>
      </c>
      <c r="K35" s="402">
        <v>197</v>
      </c>
      <c r="L35" s="402">
        <v>187</v>
      </c>
      <c r="M35" s="328">
        <f>IF(L35/K35*100&gt;100,100,L35/K35*100)</f>
        <v>94.923857868020306</v>
      </c>
      <c r="N35" s="350">
        <f>M35</f>
        <v>94.923857868020306</v>
      </c>
      <c r="O35" s="403"/>
      <c r="P35" s="393"/>
      <c r="Q35" s="437"/>
    </row>
    <row r="36" spans="1:17" customFormat="1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customFormat="1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customFormat="1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customFormat="1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customFormat="1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customFormat="1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customFormat="1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customFormat="1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customFormat="1" ht="63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>
        <v>15</v>
      </c>
      <c r="L44" s="366">
        <v>0.6</v>
      </c>
      <c r="M44" s="366">
        <f>IF(K44/L44*100&gt;100,100,K44/L44*100)</f>
        <v>100</v>
      </c>
      <c r="N44" s="382">
        <f>(M44+M45+M46)/3</f>
        <v>100</v>
      </c>
      <c r="O44" s="317">
        <f>(N44+N47)/2</f>
        <v>100</v>
      </c>
      <c r="P44" s="393"/>
      <c r="Q44" s="322"/>
    </row>
    <row r="45" spans="1:17" customFormat="1" ht="63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>
        <v>100</v>
      </c>
      <c r="L45" s="322">
        <v>100</v>
      </c>
      <c r="M45" s="322">
        <f>IF(L45/K45*100&gt;100,100,L45/K45*100)</f>
        <v>100</v>
      </c>
      <c r="N45" s="391"/>
      <c r="O45" s="392"/>
      <c r="P45" s="393"/>
      <c r="Q45" s="322"/>
    </row>
    <row r="46" spans="1:17" customFormat="1" ht="63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>
        <v>55</v>
      </c>
      <c r="L46" s="390">
        <v>64.3</v>
      </c>
      <c r="M46" s="322">
        <f>IF(L46/K46*100&gt;100,100,L46/K46*100)</f>
        <v>100</v>
      </c>
      <c r="N46" s="394"/>
      <c r="O46" s="392"/>
      <c r="P46" s="393"/>
      <c r="Q46" s="322"/>
    </row>
    <row r="47" spans="1:17" ht="32.25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500" t="s">
        <v>27</v>
      </c>
      <c r="I47" s="400" t="s">
        <v>28</v>
      </c>
      <c r="J47" s="501" t="s">
        <v>29</v>
      </c>
      <c r="K47" s="402">
        <v>1</v>
      </c>
      <c r="L47" s="402">
        <v>1</v>
      </c>
      <c r="M47" s="328">
        <f>IF(L47/K47*100&gt;100,100,L47/K47*100)</f>
        <v>100</v>
      </c>
      <c r="N47" s="350">
        <f>M47</f>
        <v>100</v>
      </c>
      <c r="O47" s="403"/>
      <c r="P47" s="393"/>
      <c r="Q47" s="437"/>
    </row>
    <row r="48" spans="1:17" customFormat="1" ht="63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customFormat="1" ht="63.75" hidden="1" thickBot="1" x14ac:dyDescent="0.3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customFormat="1" ht="63.75" hidden="1" thickBot="1" x14ac:dyDescent="0.3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500" t="s">
        <v>27</v>
      </c>
      <c r="I51" s="400" t="s">
        <v>28</v>
      </c>
      <c r="J51" s="501" t="s">
        <v>29</v>
      </c>
      <c r="K51" s="402"/>
      <c r="L51" s="402"/>
      <c r="M51" s="328" t="e">
        <f>IF(L51/K51*100&gt;100,100,L51/K51*100)</f>
        <v>#DIV/0!</v>
      </c>
      <c r="N51" s="350" t="e">
        <f>M51</f>
        <v>#DIV/0!</v>
      </c>
      <c r="O51" s="403"/>
      <c r="P51" s="393"/>
      <c r="Q51" s="437"/>
    </row>
    <row r="52" spans="1:17" customFormat="1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7.8</v>
      </c>
      <c r="M52" s="366">
        <f>IF(K52/L52*100&gt;100,100,K52/L52*100)</f>
        <v>100</v>
      </c>
      <c r="N52" s="382">
        <f>(M52+M53+M54)/3</f>
        <v>100</v>
      </c>
      <c r="O52" s="317">
        <f>(N52+N55)/2</f>
        <v>100</v>
      </c>
      <c r="P52" s="393"/>
      <c r="Q52" s="322"/>
    </row>
    <row r="53" spans="1:17" customFormat="1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22"/>
    </row>
    <row r="54" spans="1:17" customFormat="1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64.3</v>
      </c>
      <c r="M54" s="322">
        <f>IF(L54/K54*100&gt;100,100,L54/K54*100)</f>
        <v>100</v>
      </c>
      <c r="N54" s="394"/>
      <c r="O54" s="392"/>
      <c r="P54" s="393"/>
      <c r="Q54" s="322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500" t="s">
        <v>27</v>
      </c>
      <c r="I55" s="400" t="s">
        <v>28</v>
      </c>
      <c r="J55" s="501" t="s">
        <v>29</v>
      </c>
      <c r="K55" s="402">
        <v>5</v>
      </c>
      <c r="L55" s="402">
        <v>5</v>
      </c>
      <c r="M55" s="328">
        <f>IF(L55/K55*100&gt;100,100,L55/K55*100)</f>
        <v>100</v>
      </c>
      <c r="N55" s="350">
        <f>M55</f>
        <v>100</v>
      </c>
      <c r="O55" s="403"/>
      <c r="P55" s="393"/>
      <c r="Q55" s="437"/>
    </row>
    <row r="56" spans="1:17" customFormat="1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5.6</v>
      </c>
      <c r="M56" s="366">
        <f>IF(K56/L56*100&gt;100,100,K56/L56*100)</f>
        <v>100</v>
      </c>
      <c r="N56" s="382">
        <f>(M56+M57+M58)/3</f>
        <v>100</v>
      </c>
      <c r="O56" s="317">
        <f>(N56+N59)/2</f>
        <v>100</v>
      </c>
      <c r="P56" s="393"/>
      <c r="Q56" s="319"/>
    </row>
    <row r="57" spans="1:17" customFormat="1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customFormat="1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64.3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500" t="s">
        <v>27</v>
      </c>
      <c r="I59" s="400" t="s">
        <v>28</v>
      </c>
      <c r="J59" s="501" t="s">
        <v>29</v>
      </c>
      <c r="K59" s="402">
        <v>25</v>
      </c>
      <c r="L59" s="402">
        <v>26</v>
      </c>
      <c r="M59" s="328">
        <f>IF(L59/K59*100&gt;100,100,L59/K59*100)</f>
        <v>100</v>
      </c>
      <c r="N59" s="350">
        <f>M59</f>
        <v>100</v>
      </c>
      <c r="O59" s="403"/>
      <c r="P59" s="393"/>
      <c r="Q59" s="437"/>
    </row>
    <row r="60" spans="1:17" customFormat="1" ht="63.75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>
        <v>100</v>
      </c>
      <c r="L60" s="366">
        <v>100</v>
      </c>
      <c r="M60" s="366">
        <f>IF(K60/L60*100&gt;100,100,K60/L60*100)</f>
        <v>100</v>
      </c>
      <c r="N60" s="419">
        <f>(M60+M61+M62)/3</f>
        <v>100</v>
      </c>
      <c r="O60" s="317">
        <f>(N60+N63)/2</f>
        <v>100</v>
      </c>
      <c r="P60" s="393"/>
      <c r="Q60" s="319"/>
    </row>
    <row r="61" spans="1:17" customFormat="1" ht="63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>
        <v>15</v>
      </c>
      <c r="L61" s="322">
        <v>0.4</v>
      </c>
      <c r="M61" s="322">
        <f>IF(K61/L61*100&gt;100,100,K61/L61*100)</f>
        <v>100</v>
      </c>
      <c r="N61" s="424"/>
      <c r="O61" s="425"/>
      <c r="P61" s="393"/>
      <c r="Q61" s="319"/>
    </row>
    <row r="62" spans="1:17" customFormat="1" ht="47.25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>
        <v>100</v>
      </c>
      <c r="L62" s="390">
        <v>100</v>
      </c>
      <c r="M62" s="322">
        <f>IF(L62/K62*100&gt;100,100,L62/K62*100)</f>
        <v>100</v>
      </c>
      <c r="N62" s="427"/>
      <c r="O62" s="425"/>
      <c r="P62" s="393"/>
      <c r="Q62" s="319"/>
    </row>
    <row r="63" spans="1:17" customFormat="1" ht="32.25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8">
        <v>1</v>
      </c>
      <c r="L63" s="438">
        <v>1</v>
      </c>
      <c r="M63" s="328">
        <f>IF(L63/K63*100&gt;100,100,L63/K63*100)</f>
        <v>100</v>
      </c>
      <c r="N63" s="328">
        <f>M63</f>
        <v>100</v>
      </c>
      <c r="O63" s="435"/>
      <c r="P63" s="393"/>
      <c r="Q63" s="322"/>
    </row>
    <row r="64" spans="1:17" customFormat="1" ht="63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97.5</v>
      </c>
      <c r="P64" s="393"/>
      <c r="Q64" s="319"/>
    </row>
    <row r="65" spans="1:17" customFormat="1" ht="63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6.4</v>
      </c>
      <c r="M65" s="322">
        <f>IF(K65/L65*100&gt;100,100,K65/L65*100)</f>
        <v>100</v>
      </c>
      <c r="N65" s="424"/>
      <c r="O65" s="425"/>
      <c r="P65" s="393"/>
      <c r="Q65" s="319"/>
    </row>
    <row r="66" spans="1:17" customFormat="1" ht="47.25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502" t="s">
        <v>27</v>
      </c>
      <c r="I67" s="431" t="s">
        <v>28</v>
      </c>
      <c r="J67" s="503" t="s">
        <v>29</v>
      </c>
      <c r="K67" s="438">
        <v>20</v>
      </c>
      <c r="L67" s="438">
        <v>19</v>
      </c>
      <c r="M67" s="328">
        <f>IF(L67/K67*100&gt;100,100,L67/K67*100)</f>
        <v>95</v>
      </c>
      <c r="N67" s="350">
        <f>M67</f>
        <v>95</v>
      </c>
      <c r="O67" s="435"/>
      <c r="P67" s="393"/>
      <c r="Q67" s="437"/>
    </row>
    <row r="68" spans="1:17" customFormat="1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customFormat="1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8</v>
      </c>
      <c r="M69" s="322">
        <f>IF(K69/L69*100&gt;100,100,K69/L69*100)</f>
        <v>100</v>
      </c>
      <c r="N69" s="424"/>
      <c r="O69" s="425"/>
      <c r="P69" s="393"/>
      <c r="Q69" s="319"/>
    </row>
    <row r="70" spans="1:17" customFormat="1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502" t="s">
        <v>27</v>
      </c>
      <c r="I71" s="431" t="s">
        <v>28</v>
      </c>
      <c r="J71" s="503" t="s">
        <v>29</v>
      </c>
      <c r="K71" s="438">
        <v>5</v>
      </c>
      <c r="L71" s="438">
        <v>5</v>
      </c>
      <c r="M71" s="328">
        <f>IF(L71/K71*100&gt;100,100,L71/K71*100)</f>
        <v>100</v>
      </c>
      <c r="N71" s="350">
        <f>M71</f>
        <v>100</v>
      </c>
      <c r="O71" s="435"/>
      <c r="P71" s="393"/>
      <c r="Q71" s="437"/>
    </row>
    <row r="72" spans="1:17" customFormat="1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97.59615384615384</v>
      </c>
      <c r="P72" s="393"/>
      <c r="Q72" s="319"/>
    </row>
    <row r="73" spans="1:17" customFormat="1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5.3</v>
      </c>
      <c r="M73" s="322">
        <f>IF(K73/L73*100&gt;100,100,K73/L73*100)</f>
        <v>100</v>
      </c>
      <c r="N73" s="424"/>
      <c r="O73" s="425"/>
      <c r="P73" s="393"/>
      <c r="Q73" s="319"/>
    </row>
    <row r="74" spans="1:17" customFormat="1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502" t="s">
        <v>27</v>
      </c>
      <c r="I75" s="431" t="s">
        <v>28</v>
      </c>
      <c r="J75" s="503" t="s">
        <v>29</v>
      </c>
      <c r="K75" s="438">
        <v>208</v>
      </c>
      <c r="L75" s="438">
        <v>198</v>
      </c>
      <c r="M75" s="328">
        <f>IF(L75/K75*100&gt;100,100,L75/K75*100)</f>
        <v>95.192307692307693</v>
      </c>
      <c r="N75" s="350">
        <f>M75</f>
        <v>95.192307692307693</v>
      </c>
      <c r="O75" s="435"/>
      <c r="P75" s="393"/>
      <c r="Q75" s="437"/>
    </row>
    <row r="76" spans="1:17" customFormat="1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customFormat="1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customFormat="1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customFormat="1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customFormat="1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customFormat="1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customFormat="1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customFormat="1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customFormat="1" ht="63.75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>
        <v>100</v>
      </c>
      <c r="L84" s="366">
        <v>100</v>
      </c>
      <c r="M84" s="366">
        <f>IF(K84/L84*100&gt;100,100,K84/L84*100)</f>
        <v>100</v>
      </c>
      <c r="N84" s="419">
        <f>(M84+M85+M86)/3</f>
        <v>100</v>
      </c>
      <c r="O84" s="317">
        <f>(N84+N87)/2</f>
        <v>100</v>
      </c>
      <c r="P84" s="393"/>
      <c r="Q84" s="319"/>
    </row>
    <row r="85" spans="1:17" customFormat="1" ht="63.75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>
        <v>15</v>
      </c>
      <c r="L85" s="322">
        <v>0.6</v>
      </c>
      <c r="M85" s="322">
        <f>IF(K85/L85*100&gt;100,100,K85/L85*100)</f>
        <v>100</v>
      </c>
      <c r="N85" s="424"/>
      <c r="O85" s="425"/>
      <c r="P85" s="393"/>
      <c r="Q85" s="319"/>
    </row>
    <row r="86" spans="1:17" customFormat="1" ht="48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>
        <v>100</v>
      </c>
      <c r="L86" s="390">
        <v>100</v>
      </c>
      <c r="M86" s="322">
        <f>IF(L86/K86*100&gt;100,100,L86/K86*100)</f>
        <v>100</v>
      </c>
      <c r="N86" s="427"/>
      <c r="O86" s="425"/>
      <c r="P86" s="393"/>
      <c r="Q86" s="319"/>
    </row>
    <row r="87" spans="1:17" ht="32.25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502" t="s">
        <v>27</v>
      </c>
      <c r="I87" s="431" t="s">
        <v>28</v>
      </c>
      <c r="J87" s="503" t="s">
        <v>29</v>
      </c>
      <c r="K87" s="433">
        <v>1</v>
      </c>
      <c r="L87" s="433">
        <v>1</v>
      </c>
      <c r="M87" s="328">
        <f>IF(L87/K87*100&gt;100,100,L87/K87*100)</f>
        <v>100</v>
      </c>
      <c r="N87" s="350">
        <f>M87</f>
        <v>100</v>
      </c>
      <c r="O87" s="435"/>
      <c r="P87" s="393"/>
      <c r="Q87" s="437"/>
    </row>
    <row r="88" spans="1:17" customFormat="1" ht="63.75" hidden="1" thickBot="1" x14ac:dyDescent="0.3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customFormat="1" ht="63.75" hidden="1" thickBot="1" x14ac:dyDescent="0.3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customFormat="1" ht="48" hidden="1" thickBot="1" x14ac:dyDescent="0.3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502" t="s">
        <v>27</v>
      </c>
      <c r="I91" s="431" t="s">
        <v>28</v>
      </c>
      <c r="J91" s="503" t="s">
        <v>29</v>
      </c>
      <c r="K91" s="433"/>
      <c r="L91" s="438"/>
      <c r="M91" s="328" t="e">
        <f>IF(L91/K91*100&gt;100,100,L91/K91*100)</f>
        <v>#DIV/0!</v>
      </c>
      <c r="N91" s="350" t="e">
        <f>M91</f>
        <v>#DIV/0!</v>
      </c>
      <c r="O91" s="435"/>
      <c r="P91" s="393"/>
      <c r="Q91" s="437"/>
    </row>
    <row r="92" spans="1:17" customFormat="1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100</v>
      </c>
      <c r="M92" s="366">
        <f>IF(K92/L92*100&gt;100,100,K92/L92*100)</f>
        <v>100</v>
      </c>
      <c r="N92" s="419">
        <f>(M92+M93+M94)/3</f>
        <v>100</v>
      </c>
      <c r="O92" s="317">
        <f>(N92+N95)/2</f>
        <v>100</v>
      </c>
      <c r="P92" s="393"/>
      <c r="Q92" s="319"/>
    </row>
    <row r="93" spans="1:17" customFormat="1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7.8</v>
      </c>
      <c r="M93" s="322">
        <f>IF(K93/L93*100&gt;100,100,K93/L93*100)</f>
        <v>100</v>
      </c>
      <c r="N93" s="424"/>
      <c r="O93" s="425"/>
      <c r="P93" s="393"/>
      <c r="Q93" s="319"/>
    </row>
    <row r="94" spans="1:17" customFormat="1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502" t="s">
        <v>27</v>
      </c>
      <c r="I95" s="431" t="s">
        <v>28</v>
      </c>
      <c r="J95" s="503" t="s">
        <v>29</v>
      </c>
      <c r="K95" s="433">
        <v>5</v>
      </c>
      <c r="L95" s="438">
        <v>5</v>
      </c>
      <c r="M95" s="328">
        <f>IF(L95/K95*100&gt;100,100,L95/K95*100)</f>
        <v>100</v>
      </c>
      <c r="N95" s="350">
        <f>M95</f>
        <v>100</v>
      </c>
      <c r="O95" s="435"/>
      <c r="P95" s="393"/>
      <c r="Q95" s="437"/>
    </row>
    <row r="96" spans="1:17" customFormat="1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100</v>
      </c>
      <c r="M96" s="366">
        <f>IF(K96/L96*100&gt;100,100,K96/L96*100)</f>
        <v>100</v>
      </c>
      <c r="N96" s="419">
        <f>(M96+M97+M98)/3</f>
        <v>100</v>
      </c>
      <c r="O96" s="317">
        <f>(N96+N99)/2</f>
        <v>100</v>
      </c>
      <c r="P96" s="393"/>
      <c r="Q96" s="319"/>
    </row>
    <row r="97" spans="1:17" customFormat="1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5.6</v>
      </c>
      <c r="M97" s="322">
        <f>IF(K97/L97*100&gt;100,100,K97/L97*100)</f>
        <v>100</v>
      </c>
      <c r="N97" s="424"/>
      <c r="O97" s="425"/>
      <c r="P97" s="393"/>
      <c r="Q97" s="319"/>
    </row>
    <row r="98" spans="1:17" customFormat="1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502" t="s">
        <v>27</v>
      </c>
      <c r="I99" s="431" t="s">
        <v>28</v>
      </c>
      <c r="J99" s="503" t="s">
        <v>29</v>
      </c>
      <c r="K99" s="438">
        <v>25</v>
      </c>
      <c r="L99" s="438">
        <v>26</v>
      </c>
      <c r="M99" s="328">
        <f>IF(L99/K99*100&gt;100,100,L99/K99*100)</f>
        <v>100</v>
      </c>
      <c r="N99" s="350">
        <f>M99</f>
        <v>100</v>
      </c>
      <c r="O99" s="435"/>
      <c r="P99" s="393"/>
      <c r="Q99" s="437"/>
    </row>
    <row r="100" spans="1:17" customFormat="1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customFormat="1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customFormat="1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customFormat="1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customFormat="1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customFormat="1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customFormat="1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customFormat="1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s="496" t="s">
        <v>217</v>
      </c>
    </row>
    <row r="112" spans="1:17" ht="18.75" x14ac:dyDescent="0.3">
      <c r="A112" s="504"/>
      <c r="B112" s="158" t="s">
        <v>142</v>
      </c>
      <c r="C112" s="505"/>
      <c r="I112" s="504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4,7"/>
        <filter val="94,9"/>
        <filter val="95,0"/>
        <filter val="95,2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2" max="2" width="28.85546875" customWidth="1"/>
    <col min="3" max="3" width="39.1406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240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hidden="1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/>
      <c r="L8" s="366"/>
      <c r="M8" s="366" t="e">
        <f>IF(K8/L8*100&gt;100,100,K8/L8*100)</f>
        <v>#DIV/0!</v>
      </c>
      <c r="N8" s="382" t="e">
        <f>(M8+M9+M10)/3</f>
        <v>#DIV/0!</v>
      </c>
      <c r="O8" s="317" t="e">
        <f>(N8+N11)/2</f>
        <v>#DIV/0!</v>
      </c>
      <c r="P8" s="393"/>
      <c r="Q8" s="319"/>
    </row>
    <row r="9" spans="1:21" ht="63.75" hidden="1" thickBot="1" x14ac:dyDescent="0.3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/>
      <c r="L9" s="322"/>
      <c r="M9" s="322" t="e">
        <f>IF(L9/K9*100&gt;100,100,L9/K9*100)</f>
        <v>#DIV/0!</v>
      </c>
      <c r="N9" s="391"/>
      <c r="O9" s="392"/>
      <c r="P9" s="393"/>
      <c r="Q9" s="319"/>
    </row>
    <row r="10" spans="1:21" ht="63.75" hidden="1" thickBot="1" x14ac:dyDescent="0.3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/>
      <c r="L10" s="390"/>
      <c r="M10" s="322" t="e">
        <f>IF(L10/K10*100&gt;100,100,L10/K10*100)</f>
        <v>#DIV/0!</v>
      </c>
      <c r="N10" s="394"/>
      <c r="O10" s="392"/>
      <c r="P10" s="393"/>
      <c r="Q10" s="319"/>
    </row>
    <row r="11" spans="1:21" ht="32.25" hidden="1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/>
      <c r="L11" s="402"/>
      <c r="M11" s="328" t="e">
        <f>IF(L11/K11*100&gt;100,100,L11/K11*100)</f>
        <v>#DIV/0!</v>
      </c>
      <c r="N11" s="328" t="e">
        <f>M11</f>
        <v>#DIV/0!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hidden="1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17" ht="63.75" hidden="1" thickBot="1" x14ac:dyDescent="0.3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17" ht="63.75" hidden="1" thickBot="1" x14ac:dyDescent="0.3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17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10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55.6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4</v>
      </c>
      <c r="L31" s="402">
        <v>4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3.3</v>
      </c>
      <c r="M32" s="366">
        <f>IF(K32/L32*100&gt;100,100,K32/L32*100)</f>
        <v>100</v>
      </c>
      <c r="N32" s="382">
        <f>(M32+M33+M34)/3</f>
        <v>100</v>
      </c>
      <c r="O32" s="317">
        <f>(N32+N35)/2</f>
        <v>99.264705882352942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55.6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136</v>
      </c>
      <c r="L35" s="402">
        <v>134</v>
      </c>
      <c r="M35" s="328">
        <f>IF(L35/K35*100&gt;100,100,L35/K35*100)</f>
        <v>98.529411764705884</v>
      </c>
      <c r="N35" s="328">
        <f>M35</f>
        <v>98.529411764705884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63.75" hidden="1" thickBot="1" x14ac:dyDescent="0.3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63.75" hidden="1" thickBot="1" x14ac:dyDescent="0.3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thickBot="1" x14ac:dyDescent="0.3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thickBot="1" x14ac:dyDescent="0.3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22"/>
    </row>
    <row r="53" spans="1:17" ht="63.75" hidden="1" thickBot="1" x14ac:dyDescent="0.3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22"/>
    </row>
    <row r="54" spans="1:17" ht="63.75" hidden="1" thickBot="1" x14ac:dyDescent="0.3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22"/>
    </row>
    <row r="55" spans="1:17" ht="32.25" hidden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hidden="1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/>
      <c r="L64" s="366"/>
      <c r="M64" s="366" t="e">
        <f>IF(K64/L64*100&gt;100,100,K64/L64*100)</f>
        <v>#DIV/0!</v>
      </c>
      <c r="N64" s="419" t="e">
        <f>(M64+M65+M66)/3</f>
        <v>#DIV/0!</v>
      </c>
      <c r="O64" s="317" t="e">
        <f>(N64+N67)/2</f>
        <v>#DIV/0!</v>
      </c>
      <c r="P64" s="393"/>
      <c r="Q64" s="319"/>
    </row>
    <row r="65" spans="1:17" ht="63.75" hidden="1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/>
      <c r="L65" s="322"/>
      <c r="M65" s="322" t="e">
        <f>IF(K65/L65*100&gt;100,100,K65/L65*100)</f>
        <v>#DIV/0!</v>
      </c>
      <c r="N65" s="424"/>
      <c r="O65" s="425"/>
      <c r="P65" s="393"/>
      <c r="Q65" s="319"/>
    </row>
    <row r="66" spans="1:17" ht="48" hidden="1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/>
      <c r="L66" s="390"/>
      <c r="M66" s="322" t="e">
        <f>IF(L66/K66*100&gt;100,100,L66/K66*100)</f>
        <v>#DIV/0!</v>
      </c>
      <c r="N66" s="427"/>
      <c r="O66" s="425"/>
      <c r="P66" s="393"/>
      <c r="Q66" s="319"/>
    </row>
    <row r="67" spans="1:17" ht="32.25" hidden="1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/>
      <c r="L67" s="438"/>
      <c r="M67" s="328" t="e">
        <f>IF(L67/K67*100&gt;100,100,L67/K67*100)</f>
        <v>#DIV/0!</v>
      </c>
      <c r="N67" s="328" t="e">
        <f>M67</f>
        <v>#DIV/0!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10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4</v>
      </c>
      <c r="L71" s="438">
        <v>4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99.264705882352942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2.4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136</v>
      </c>
      <c r="L75" s="438">
        <v>134</v>
      </c>
      <c r="M75" s="328">
        <f>IF(L75/K75*100&gt;100,100,L75/K75*100)</f>
        <v>98.529411764705884</v>
      </c>
      <c r="N75" s="328">
        <f>M75</f>
        <v>98.529411764705884</v>
      </c>
      <c r="O75" s="435"/>
      <c r="P75" s="393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A112" s="463"/>
      <c r="B112" s="158" t="s">
        <v>142</v>
      </c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8,5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Q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31.140625" style="3" customWidth="1"/>
    <col min="4" max="6" width="8.5703125" hidden="1" customWidth="1"/>
    <col min="7" max="7" width="10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" t="s">
        <v>0</v>
      </c>
      <c r="B1" s="1"/>
      <c r="C1" s="1"/>
      <c r="D1" s="2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0.5" x14ac:dyDescent="0.25">
      <c r="A2" s="4" t="s">
        <v>1</v>
      </c>
      <c r="B2" s="5" t="s">
        <v>2</v>
      </c>
      <c r="C2" s="6"/>
      <c r="D2" s="7"/>
      <c r="E2" s="7"/>
      <c r="F2" s="8"/>
      <c r="G2" s="9" t="s">
        <v>3</v>
      </c>
      <c r="H2" s="9" t="s">
        <v>4</v>
      </c>
      <c r="I2" s="9" t="s">
        <v>5</v>
      </c>
      <c r="J2" s="9" t="s">
        <v>6</v>
      </c>
      <c r="K2" s="9" t="s">
        <v>7</v>
      </c>
      <c r="L2" s="10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9" t="s">
        <v>13</v>
      </c>
    </row>
    <row r="3" spans="1:17" ht="16.5" thickBot="1" x14ac:dyDescent="0.3">
      <c r="A3" s="4">
        <v>1</v>
      </c>
      <c r="B3" s="13"/>
      <c r="C3" s="13"/>
      <c r="D3" s="12"/>
      <c r="E3" s="12"/>
      <c r="F3" s="12">
        <v>2</v>
      </c>
      <c r="G3" s="13">
        <v>3</v>
      </c>
      <c r="H3" s="13">
        <v>4</v>
      </c>
      <c r="I3" s="13">
        <v>5</v>
      </c>
      <c r="J3" s="13">
        <v>6</v>
      </c>
      <c r="K3" s="13">
        <v>7</v>
      </c>
      <c r="L3" s="13">
        <v>8</v>
      </c>
      <c r="M3" s="13">
        <v>9</v>
      </c>
      <c r="N3" s="13">
        <v>10</v>
      </c>
      <c r="O3" s="13">
        <v>11</v>
      </c>
      <c r="P3" s="10">
        <v>12</v>
      </c>
      <c r="Q3" s="13">
        <v>13</v>
      </c>
    </row>
    <row r="4" spans="1:17" s="27" customFormat="1" ht="63.75" customHeight="1" thickBot="1" x14ac:dyDescent="0.3">
      <c r="A4" s="14" t="s">
        <v>140</v>
      </c>
      <c r="B4" s="15" t="s">
        <v>15</v>
      </c>
      <c r="C4" s="16" t="s">
        <v>16</v>
      </c>
      <c r="D4" s="17" t="s">
        <v>17</v>
      </c>
      <c r="E4" s="17" t="s">
        <v>18</v>
      </c>
      <c r="F4" s="17" t="s">
        <v>19</v>
      </c>
      <c r="G4" s="17" t="s">
        <v>20</v>
      </c>
      <c r="H4" s="18" t="s">
        <v>21</v>
      </c>
      <c r="I4" s="18" t="s">
        <v>22</v>
      </c>
      <c r="J4" s="19" t="s">
        <v>23</v>
      </c>
      <c r="K4" s="20">
        <v>100</v>
      </c>
      <c r="L4" s="164">
        <v>100</v>
      </c>
      <c r="M4" s="22">
        <f>IF(L4/K4*100&gt;100,100,L4/K4*100)</f>
        <v>100</v>
      </c>
      <c r="N4" s="23">
        <f>(M4+M5+M6)/3</f>
        <v>100</v>
      </c>
      <c r="O4" s="24">
        <f>(N4+N7)/2</f>
        <v>100</v>
      </c>
      <c r="P4" s="25" t="s">
        <v>24</v>
      </c>
      <c r="Q4" s="26"/>
    </row>
    <row r="5" spans="1:17" s="27" customFormat="1" ht="63.75" thickBot="1" x14ac:dyDescent="0.3">
      <c r="A5" s="28"/>
      <c r="B5" s="29"/>
      <c r="C5" s="16"/>
      <c r="D5" s="30"/>
      <c r="E5" s="30"/>
      <c r="F5" s="30"/>
      <c r="G5" s="30"/>
      <c r="H5" s="31" t="s">
        <v>21</v>
      </c>
      <c r="I5" s="18" t="s">
        <v>25</v>
      </c>
      <c r="J5" s="32" t="s">
        <v>23</v>
      </c>
      <c r="K5" s="33">
        <v>95</v>
      </c>
      <c r="L5" s="22">
        <v>100</v>
      </c>
      <c r="M5" s="22">
        <f>IF(L5/K5*100&gt;100,100,L5/K5*100)</f>
        <v>100</v>
      </c>
      <c r="N5" s="35"/>
      <c r="O5" s="36"/>
      <c r="P5" s="37"/>
      <c r="Q5" s="26"/>
    </row>
    <row r="6" spans="1:17" s="27" customFormat="1" ht="110.25" x14ac:dyDescent="0.25">
      <c r="A6" s="28"/>
      <c r="B6" s="29"/>
      <c r="C6" s="16"/>
      <c r="D6" s="30"/>
      <c r="E6" s="30"/>
      <c r="F6" s="30"/>
      <c r="G6" s="30"/>
      <c r="H6" s="31" t="s">
        <v>21</v>
      </c>
      <c r="I6" s="18" t="s">
        <v>26</v>
      </c>
      <c r="J6" s="32" t="s">
        <v>23</v>
      </c>
      <c r="K6" s="33">
        <v>100</v>
      </c>
      <c r="L6" s="33">
        <v>100</v>
      </c>
      <c r="M6" s="22">
        <f>IF(L6/K6*100&gt;100,100,L6/K6*100)</f>
        <v>100</v>
      </c>
      <c r="N6" s="38"/>
      <c r="O6" s="36"/>
      <c r="P6" s="37"/>
      <c r="Q6" s="26"/>
    </row>
    <row r="7" spans="1:17" s="27" customFormat="1" ht="32.25" thickBot="1" x14ac:dyDescent="0.3">
      <c r="A7" s="28"/>
      <c r="B7" s="39"/>
      <c r="C7" s="16"/>
      <c r="D7" s="40"/>
      <c r="E7" s="40"/>
      <c r="F7" s="40"/>
      <c r="G7" s="40"/>
      <c r="H7" s="41" t="s">
        <v>27</v>
      </c>
      <c r="I7" s="42" t="s">
        <v>28</v>
      </c>
      <c r="J7" s="43" t="s">
        <v>29</v>
      </c>
      <c r="K7" s="69">
        <v>56</v>
      </c>
      <c r="L7" s="165">
        <v>60</v>
      </c>
      <c r="M7" s="22">
        <f>IF(L7/K7*100&gt;100,100,L7/K7*100)</f>
        <v>100</v>
      </c>
      <c r="N7" s="45">
        <f>M7</f>
        <v>100</v>
      </c>
      <c r="O7" s="46"/>
      <c r="P7" s="37"/>
      <c r="Q7" s="47"/>
    </row>
    <row r="8" spans="1:17" customFormat="1" ht="63.75" hidden="1" customHeight="1" thickBot="1" x14ac:dyDescent="0.3">
      <c r="A8" s="48"/>
      <c r="B8" s="49" t="s">
        <v>30</v>
      </c>
      <c r="C8" s="17" t="s">
        <v>31</v>
      </c>
      <c r="D8" s="17" t="s">
        <v>17</v>
      </c>
      <c r="E8" s="17" t="s">
        <v>18</v>
      </c>
      <c r="F8" s="17" t="s">
        <v>32</v>
      </c>
      <c r="G8" s="17" t="s">
        <v>20</v>
      </c>
      <c r="H8" s="50" t="s">
        <v>21</v>
      </c>
      <c r="I8" s="51" t="s">
        <v>22</v>
      </c>
      <c r="J8" s="52" t="s">
        <v>23</v>
      </c>
      <c r="K8" s="53"/>
      <c r="L8" s="54"/>
      <c r="M8" s="54" t="e">
        <f>IF(K8/L8*100&gt;100,100,K8/L8*100)</f>
        <v>#DIV/0!</v>
      </c>
      <c r="N8" s="23" t="e">
        <f>(M8+M9+M10)/3</f>
        <v>#DIV/0!</v>
      </c>
      <c r="O8" s="55" t="e">
        <f>(N8+N11)/2</f>
        <v>#DIV/0!</v>
      </c>
      <c r="P8" s="56"/>
      <c r="Q8" s="57"/>
    </row>
    <row r="9" spans="1:17" customFormat="1" ht="63.75" hidden="1" customHeight="1" thickBot="1" x14ac:dyDescent="0.3">
      <c r="A9" s="48"/>
      <c r="B9" s="58"/>
      <c r="C9" s="30"/>
      <c r="D9" s="30"/>
      <c r="E9" s="30"/>
      <c r="F9" s="30"/>
      <c r="G9" s="30"/>
      <c r="H9" s="59" t="s">
        <v>21</v>
      </c>
      <c r="I9" s="51" t="s">
        <v>25</v>
      </c>
      <c r="J9" s="60" t="s">
        <v>23</v>
      </c>
      <c r="K9" s="61"/>
      <c r="L9" s="62"/>
      <c r="M9" s="62" t="e">
        <f>IF(L9/K9*100&gt;100,100,L9/K9*100)</f>
        <v>#DIV/0!</v>
      </c>
      <c r="N9" s="63"/>
      <c r="O9" s="64"/>
      <c r="P9" s="56"/>
      <c r="Q9" s="57"/>
    </row>
    <row r="10" spans="1:17" customFormat="1" ht="111" hidden="1" customHeight="1" x14ac:dyDescent="0.25">
      <c r="A10" s="48"/>
      <c r="B10" s="58"/>
      <c r="C10" s="30"/>
      <c r="D10" s="30"/>
      <c r="E10" s="30"/>
      <c r="F10" s="30"/>
      <c r="G10" s="30"/>
      <c r="H10" s="59" t="s">
        <v>21</v>
      </c>
      <c r="I10" s="51" t="s">
        <v>26</v>
      </c>
      <c r="J10" s="60" t="s">
        <v>23</v>
      </c>
      <c r="K10" s="61"/>
      <c r="L10" s="61"/>
      <c r="M10" s="62" t="e">
        <f>IF(L10/K10*100&gt;100,100,L10/K10*100)</f>
        <v>#DIV/0!</v>
      </c>
      <c r="N10" s="65"/>
      <c r="O10" s="64"/>
      <c r="P10" s="56"/>
      <c r="Q10" s="57"/>
    </row>
    <row r="11" spans="1:17" customFormat="1" ht="32.25" hidden="1" customHeight="1" thickBot="1" x14ac:dyDescent="0.3">
      <c r="A11" s="48"/>
      <c r="B11" s="66"/>
      <c r="C11" s="40"/>
      <c r="D11" s="40"/>
      <c r="E11" s="40"/>
      <c r="F11" s="40"/>
      <c r="G11" s="40"/>
      <c r="H11" s="67" t="s">
        <v>27</v>
      </c>
      <c r="I11" s="42" t="s">
        <v>28</v>
      </c>
      <c r="J11" s="68" t="s">
        <v>29</v>
      </c>
      <c r="K11" s="69"/>
      <c r="L11" s="70"/>
      <c r="M11" s="71" t="e">
        <f>IF(L11/K11*100&gt;100,100,L11/K11*100)</f>
        <v>#DIV/0!</v>
      </c>
      <c r="N11" s="71" t="e">
        <f>M11</f>
        <v>#DIV/0!</v>
      </c>
      <c r="O11" s="72"/>
      <c r="P11" s="56"/>
      <c r="Q11" s="62"/>
    </row>
    <row r="12" spans="1:17" customFormat="1" ht="63.75" hidden="1" customHeight="1" thickBot="1" x14ac:dyDescent="0.3">
      <c r="A12" s="48"/>
      <c r="B12" s="73"/>
      <c r="C12" s="17" t="s">
        <v>33</v>
      </c>
      <c r="D12" s="17" t="s">
        <v>17</v>
      </c>
      <c r="E12" s="17" t="s">
        <v>18</v>
      </c>
      <c r="F12" s="17" t="s">
        <v>34</v>
      </c>
      <c r="G12" s="17" t="s">
        <v>20</v>
      </c>
      <c r="H12" s="50" t="s">
        <v>21</v>
      </c>
      <c r="I12" s="51" t="s">
        <v>22</v>
      </c>
      <c r="J12" s="52" t="s">
        <v>23</v>
      </c>
      <c r="K12" s="53"/>
      <c r="L12" s="54"/>
      <c r="M12" s="54" t="e">
        <f>IF(K12/L12*100&gt;100,100,K12/L12*100)</f>
        <v>#DIV/0!</v>
      </c>
      <c r="N12" s="23" t="e">
        <f>(M12+M13+M14)/3</f>
        <v>#DIV/0!</v>
      </c>
      <c r="O12" s="55" t="e">
        <f>(N12+N15)/2</f>
        <v>#DIV/0!</v>
      </c>
      <c r="P12" s="56"/>
      <c r="Q12" s="57"/>
    </row>
    <row r="13" spans="1:17" customFormat="1" ht="63.75" hidden="1" customHeight="1" thickBot="1" x14ac:dyDescent="0.3">
      <c r="A13" s="48"/>
      <c r="B13" s="74"/>
      <c r="C13" s="30"/>
      <c r="D13" s="30"/>
      <c r="E13" s="30"/>
      <c r="F13" s="30"/>
      <c r="G13" s="30"/>
      <c r="H13" s="59" t="s">
        <v>21</v>
      </c>
      <c r="I13" s="51" t="s">
        <v>25</v>
      </c>
      <c r="J13" s="60" t="s">
        <v>23</v>
      </c>
      <c r="K13" s="61"/>
      <c r="L13" s="62"/>
      <c r="M13" s="62" t="e">
        <f t="shared" ref="M13:M19" si="0">IF(L13/K13*100&gt;100,100,L13/K13*100)</f>
        <v>#DIV/0!</v>
      </c>
      <c r="N13" s="63"/>
      <c r="O13" s="64"/>
      <c r="P13" s="56"/>
      <c r="Q13" s="57"/>
    </row>
    <row r="14" spans="1:17" customFormat="1" ht="111" hidden="1" customHeight="1" x14ac:dyDescent="0.25">
      <c r="A14" s="48"/>
      <c r="B14" s="74"/>
      <c r="C14" s="30"/>
      <c r="D14" s="30"/>
      <c r="E14" s="30"/>
      <c r="F14" s="30"/>
      <c r="G14" s="30"/>
      <c r="H14" s="59" t="s">
        <v>21</v>
      </c>
      <c r="I14" s="51" t="s">
        <v>26</v>
      </c>
      <c r="J14" s="60" t="s">
        <v>23</v>
      </c>
      <c r="K14" s="61"/>
      <c r="L14" s="61"/>
      <c r="M14" s="62" t="e">
        <f t="shared" si="0"/>
        <v>#DIV/0!</v>
      </c>
      <c r="N14" s="65"/>
      <c r="O14" s="64"/>
      <c r="P14" s="56"/>
      <c r="Q14" s="57"/>
    </row>
    <row r="15" spans="1:17" customFormat="1" ht="32.25" hidden="1" customHeight="1" thickBot="1" x14ac:dyDescent="0.3">
      <c r="A15" s="48"/>
      <c r="B15" s="75"/>
      <c r="C15" s="40"/>
      <c r="D15" s="40"/>
      <c r="E15" s="40"/>
      <c r="F15" s="40"/>
      <c r="G15" s="40"/>
      <c r="H15" s="67" t="s">
        <v>27</v>
      </c>
      <c r="I15" s="42" t="s">
        <v>28</v>
      </c>
      <c r="J15" s="68" t="s">
        <v>29</v>
      </c>
      <c r="K15" s="69"/>
      <c r="L15" s="70"/>
      <c r="M15" s="71" t="e">
        <f t="shared" si="0"/>
        <v>#DIV/0!</v>
      </c>
      <c r="N15" s="71" t="e">
        <f>M15</f>
        <v>#DIV/0!</v>
      </c>
      <c r="O15" s="72"/>
      <c r="P15" s="56"/>
      <c r="Q15" s="62"/>
    </row>
    <row r="16" spans="1:17" s="27" customFormat="1" ht="63.75" customHeight="1" thickBot="1" x14ac:dyDescent="0.3">
      <c r="A16" s="28"/>
      <c r="B16" s="49" t="s">
        <v>35</v>
      </c>
      <c r="C16" s="17" t="s">
        <v>36</v>
      </c>
      <c r="D16" s="17" t="s">
        <v>17</v>
      </c>
      <c r="E16" s="17" t="s">
        <v>37</v>
      </c>
      <c r="F16" s="17" t="s">
        <v>19</v>
      </c>
      <c r="G16" s="17" t="s">
        <v>20</v>
      </c>
      <c r="H16" s="18" t="s">
        <v>21</v>
      </c>
      <c r="I16" s="18" t="s">
        <v>22</v>
      </c>
      <c r="J16" s="19" t="s">
        <v>23</v>
      </c>
      <c r="K16" s="20">
        <v>100</v>
      </c>
      <c r="L16" s="164">
        <v>100</v>
      </c>
      <c r="M16" s="22">
        <f t="shared" si="0"/>
        <v>100</v>
      </c>
      <c r="N16" s="23">
        <f>(M16+M17+M18)/3</f>
        <v>100</v>
      </c>
      <c r="O16" s="24">
        <f>(N16+N19)/2</f>
        <v>100</v>
      </c>
      <c r="P16" s="37"/>
      <c r="Q16" s="26"/>
    </row>
    <row r="17" spans="1:17" s="27" customFormat="1" ht="63.75" thickBot="1" x14ac:dyDescent="0.3">
      <c r="A17" s="28"/>
      <c r="B17" s="58"/>
      <c r="C17" s="30"/>
      <c r="D17" s="30"/>
      <c r="E17" s="30"/>
      <c r="F17" s="30"/>
      <c r="G17" s="30"/>
      <c r="H17" s="31" t="s">
        <v>21</v>
      </c>
      <c r="I17" s="18" t="s">
        <v>25</v>
      </c>
      <c r="J17" s="32" t="s">
        <v>23</v>
      </c>
      <c r="K17" s="33">
        <v>95</v>
      </c>
      <c r="L17" s="22">
        <v>100</v>
      </c>
      <c r="M17" s="22">
        <f t="shared" si="0"/>
        <v>100</v>
      </c>
      <c r="N17" s="35"/>
      <c r="O17" s="36"/>
      <c r="P17" s="37"/>
      <c r="Q17" s="26"/>
    </row>
    <row r="18" spans="1:17" s="27" customFormat="1" ht="110.25" x14ac:dyDescent="0.25">
      <c r="A18" s="28"/>
      <c r="B18" s="58"/>
      <c r="C18" s="30"/>
      <c r="D18" s="30"/>
      <c r="E18" s="30"/>
      <c r="F18" s="30"/>
      <c r="G18" s="30"/>
      <c r="H18" s="31" t="s">
        <v>21</v>
      </c>
      <c r="I18" s="18" t="s">
        <v>26</v>
      </c>
      <c r="J18" s="32" t="s">
        <v>23</v>
      </c>
      <c r="K18" s="33">
        <v>100</v>
      </c>
      <c r="L18" s="33">
        <v>100</v>
      </c>
      <c r="M18" s="22">
        <f t="shared" si="0"/>
        <v>100</v>
      </c>
      <c r="N18" s="38"/>
      <c r="O18" s="36"/>
      <c r="P18" s="37"/>
      <c r="Q18" s="26"/>
    </row>
    <row r="19" spans="1:17" s="27" customFormat="1" ht="32.25" thickBot="1" x14ac:dyDescent="0.3">
      <c r="A19" s="28"/>
      <c r="B19" s="66"/>
      <c r="C19" s="40"/>
      <c r="D19" s="40"/>
      <c r="E19" s="40"/>
      <c r="F19" s="40"/>
      <c r="G19" s="40"/>
      <c r="H19" s="41" t="s">
        <v>27</v>
      </c>
      <c r="I19" s="42" t="s">
        <v>28</v>
      </c>
      <c r="J19" s="43" t="s">
        <v>29</v>
      </c>
      <c r="K19" s="69">
        <v>1</v>
      </c>
      <c r="L19" s="165">
        <v>1</v>
      </c>
      <c r="M19" s="22">
        <f t="shared" si="0"/>
        <v>100</v>
      </c>
      <c r="N19" s="45">
        <f>M19</f>
        <v>100</v>
      </c>
      <c r="O19" s="46"/>
      <c r="P19" s="37"/>
      <c r="Q19" s="47"/>
    </row>
    <row r="20" spans="1:17" customFormat="1" ht="63.75" hidden="1" customHeight="1" thickBot="1" x14ac:dyDescent="0.3">
      <c r="A20" s="48"/>
      <c r="B20" s="49" t="s">
        <v>38</v>
      </c>
      <c r="C20" s="17" t="s">
        <v>39</v>
      </c>
      <c r="D20" s="17" t="s">
        <v>17</v>
      </c>
      <c r="E20" s="17" t="s">
        <v>37</v>
      </c>
      <c r="F20" s="17" t="s">
        <v>32</v>
      </c>
      <c r="G20" s="17" t="s">
        <v>20</v>
      </c>
      <c r="H20" s="50" t="s">
        <v>21</v>
      </c>
      <c r="I20" s="51" t="s">
        <v>22</v>
      </c>
      <c r="J20" s="52" t="s">
        <v>23</v>
      </c>
      <c r="K20" s="53"/>
      <c r="L20" s="54"/>
      <c r="M20" s="54" t="e">
        <f>IF(K20/L20*100&gt;100,100,K20/L20*100)</f>
        <v>#DIV/0!</v>
      </c>
      <c r="N20" s="23" t="e">
        <f>(M20+M21+M22)/3</f>
        <v>#DIV/0!</v>
      </c>
      <c r="O20" s="55" t="e">
        <f>(N20+N23)/2</f>
        <v>#DIV/0!</v>
      </c>
      <c r="P20" s="56"/>
      <c r="Q20" s="57"/>
    </row>
    <row r="21" spans="1:17" customFormat="1" ht="63.75" hidden="1" customHeight="1" thickBot="1" x14ac:dyDescent="0.3">
      <c r="A21" s="48"/>
      <c r="B21" s="58"/>
      <c r="C21" s="30"/>
      <c r="D21" s="30"/>
      <c r="E21" s="30"/>
      <c r="F21" s="30"/>
      <c r="G21" s="30"/>
      <c r="H21" s="59" t="s">
        <v>21</v>
      </c>
      <c r="I21" s="51" t="s">
        <v>25</v>
      </c>
      <c r="J21" s="60" t="s">
        <v>23</v>
      </c>
      <c r="K21" s="61"/>
      <c r="L21" s="62"/>
      <c r="M21" s="62" t="e">
        <f>IF(L21/K21*100&gt;100,100,L21/K21*100)</f>
        <v>#DIV/0!</v>
      </c>
      <c r="N21" s="63"/>
      <c r="O21" s="64"/>
      <c r="P21" s="56"/>
      <c r="Q21" s="57"/>
    </row>
    <row r="22" spans="1:17" customFormat="1" ht="111" hidden="1" customHeight="1" x14ac:dyDescent="0.25">
      <c r="A22" s="48"/>
      <c r="B22" s="58"/>
      <c r="C22" s="30"/>
      <c r="D22" s="30"/>
      <c r="E22" s="30"/>
      <c r="F22" s="30"/>
      <c r="G22" s="30"/>
      <c r="H22" s="59" t="s">
        <v>21</v>
      </c>
      <c r="I22" s="51" t="s">
        <v>26</v>
      </c>
      <c r="J22" s="60" t="s">
        <v>23</v>
      </c>
      <c r="K22" s="61"/>
      <c r="L22" s="61"/>
      <c r="M22" s="62" t="e">
        <f>IF(L22/K22*100&gt;100,100,L22/K22*100)</f>
        <v>#DIV/0!</v>
      </c>
      <c r="N22" s="65"/>
      <c r="O22" s="64"/>
      <c r="P22" s="56"/>
      <c r="Q22" s="57"/>
    </row>
    <row r="23" spans="1:17" customFormat="1" ht="32.25" hidden="1" customHeight="1" thickBot="1" x14ac:dyDescent="0.3">
      <c r="A23" s="48"/>
      <c r="B23" s="66"/>
      <c r="C23" s="40"/>
      <c r="D23" s="40"/>
      <c r="E23" s="40"/>
      <c r="F23" s="40"/>
      <c r="G23" s="40"/>
      <c r="H23" s="67" t="s">
        <v>27</v>
      </c>
      <c r="I23" s="42" t="s">
        <v>28</v>
      </c>
      <c r="J23" s="68" t="s">
        <v>29</v>
      </c>
      <c r="K23" s="69"/>
      <c r="L23" s="70"/>
      <c r="M23" s="71" t="e">
        <f>IF(L23/K23*100&gt;100,100,L23/K23*100)</f>
        <v>#DIV/0!</v>
      </c>
      <c r="N23" s="71" t="e">
        <f>M23</f>
        <v>#DIV/0!</v>
      </c>
      <c r="O23" s="72"/>
      <c r="P23" s="56"/>
      <c r="Q23" s="62"/>
    </row>
    <row r="24" spans="1:17" customFormat="1" ht="63.75" hidden="1" customHeight="1" thickBot="1" x14ac:dyDescent="0.3">
      <c r="A24" s="48"/>
      <c r="B24" s="73"/>
      <c r="C24" s="17" t="s">
        <v>33</v>
      </c>
      <c r="D24" s="17" t="s">
        <v>17</v>
      </c>
      <c r="E24" s="17" t="s">
        <v>37</v>
      </c>
      <c r="F24" s="17" t="s">
        <v>34</v>
      </c>
      <c r="G24" s="17" t="s">
        <v>20</v>
      </c>
      <c r="H24" s="50" t="s">
        <v>21</v>
      </c>
      <c r="I24" s="51" t="s">
        <v>22</v>
      </c>
      <c r="J24" s="52" t="s">
        <v>23</v>
      </c>
      <c r="K24" s="53"/>
      <c r="L24" s="54"/>
      <c r="M24" s="54" t="e">
        <f>IF(K24/L24*100&gt;100,100,K24/L24*100)</f>
        <v>#DIV/0!</v>
      </c>
      <c r="N24" s="23" t="e">
        <f>(M24+M25+M26)/3</f>
        <v>#DIV/0!</v>
      </c>
      <c r="O24" s="55" t="e">
        <f>(N24+N27)/2</f>
        <v>#DIV/0!</v>
      </c>
      <c r="P24" s="56"/>
      <c r="Q24" s="57"/>
    </row>
    <row r="25" spans="1:17" customFormat="1" ht="63.75" hidden="1" customHeight="1" thickBot="1" x14ac:dyDescent="0.3">
      <c r="A25" s="48"/>
      <c r="B25" s="74"/>
      <c r="C25" s="30"/>
      <c r="D25" s="30"/>
      <c r="E25" s="30"/>
      <c r="F25" s="30"/>
      <c r="G25" s="30"/>
      <c r="H25" s="59" t="s">
        <v>21</v>
      </c>
      <c r="I25" s="51" t="s">
        <v>25</v>
      </c>
      <c r="J25" s="60" t="s">
        <v>23</v>
      </c>
      <c r="K25" s="61"/>
      <c r="L25" s="62"/>
      <c r="M25" s="62" t="e">
        <f>IF(L25/K25*100&gt;100,100,L25/K25*100)</f>
        <v>#DIV/0!</v>
      </c>
      <c r="N25" s="63"/>
      <c r="O25" s="64"/>
      <c r="P25" s="56"/>
      <c r="Q25" s="57"/>
    </row>
    <row r="26" spans="1:17" customFormat="1" ht="111" hidden="1" customHeight="1" x14ac:dyDescent="0.25">
      <c r="A26" s="48"/>
      <c r="B26" s="74"/>
      <c r="C26" s="30"/>
      <c r="D26" s="30"/>
      <c r="E26" s="30"/>
      <c r="F26" s="30"/>
      <c r="G26" s="30"/>
      <c r="H26" s="59" t="s">
        <v>21</v>
      </c>
      <c r="I26" s="51" t="s">
        <v>26</v>
      </c>
      <c r="J26" s="60" t="s">
        <v>23</v>
      </c>
      <c r="K26" s="61"/>
      <c r="L26" s="61"/>
      <c r="M26" s="62" t="e">
        <f>IF(L26/K26*100&gt;100,100,L26/K26*100)</f>
        <v>#DIV/0!</v>
      </c>
      <c r="N26" s="65"/>
      <c r="O26" s="64"/>
      <c r="P26" s="56"/>
      <c r="Q26" s="57"/>
    </row>
    <row r="27" spans="1:17" customFormat="1" ht="32.25" hidden="1" customHeight="1" thickBot="1" x14ac:dyDescent="0.3">
      <c r="A27" s="48"/>
      <c r="B27" s="75"/>
      <c r="C27" s="40"/>
      <c r="D27" s="40"/>
      <c r="E27" s="40"/>
      <c r="F27" s="40"/>
      <c r="G27" s="40"/>
      <c r="H27" s="67" t="s">
        <v>27</v>
      </c>
      <c r="I27" s="42" t="s">
        <v>28</v>
      </c>
      <c r="J27" s="68" t="s">
        <v>29</v>
      </c>
      <c r="K27" s="69"/>
      <c r="L27" s="70"/>
      <c r="M27" s="71" t="e">
        <f>IF(L27/K27*100&gt;100,100,L27/K27*100)</f>
        <v>#DIV/0!</v>
      </c>
      <c r="N27" s="71" t="e">
        <f>M27</f>
        <v>#DIV/0!</v>
      </c>
      <c r="O27" s="72"/>
      <c r="P27" s="56"/>
      <c r="Q27" s="62"/>
    </row>
    <row r="28" spans="1:17" customFormat="1" ht="63.75" hidden="1" customHeight="1" thickBot="1" x14ac:dyDescent="0.3">
      <c r="A28" s="48"/>
      <c r="B28" s="73"/>
      <c r="C28" s="17" t="s">
        <v>33</v>
      </c>
      <c r="D28" s="17" t="s">
        <v>40</v>
      </c>
      <c r="E28" s="17" t="s">
        <v>18</v>
      </c>
      <c r="F28" s="17" t="s">
        <v>19</v>
      </c>
      <c r="G28" s="17" t="s">
        <v>20</v>
      </c>
      <c r="H28" s="50" t="s">
        <v>21</v>
      </c>
      <c r="I28" s="51" t="s">
        <v>22</v>
      </c>
      <c r="J28" s="52" t="s">
        <v>23</v>
      </c>
      <c r="K28" s="53"/>
      <c r="L28" s="54"/>
      <c r="M28" s="54" t="e">
        <f>IF(K28/L28*100&gt;100,100,K28/L28*100)</f>
        <v>#DIV/0!</v>
      </c>
      <c r="N28" s="23" t="e">
        <f>(M28+M29+M30)/3</f>
        <v>#DIV/0!</v>
      </c>
      <c r="O28" s="55" t="e">
        <f>(N28+N31)/2</f>
        <v>#DIV/0!</v>
      </c>
      <c r="P28" s="56"/>
      <c r="Q28" s="57"/>
    </row>
    <row r="29" spans="1:17" customFormat="1" ht="63.75" hidden="1" customHeight="1" thickBot="1" x14ac:dyDescent="0.3">
      <c r="A29" s="48"/>
      <c r="B29" s="74"/>
      <c r="C29" s="30"/>
      <c r="D29" s="30"/>
      <c r="E29" s="30"/>
      <c r="F29" s="30"/>
      <c r="G29" s="30"/>
      <c r="H29" s="59" t="s">
        <v>21</v>
      </c>
      <c r="I29" s="51" t="s">
        <v>25</v>
      </c>
      <c r="J29" s="60" t="s">
        <v>23</v>
      </c>
      <c r="K29" s="61"/>
      <c r="L29" s="62"/>
      <c r="M29" s="62" t="e">
        <f>IF(L29/K29*100&gt;100,100,L29/K29*100)</f>
        <v>#DIV/0!</v>
      </c>
      <c r="N29" s="63"/>
      <c r="O29" s="64"/>
      <c r="P29" s="56"/>
      <c r="Q29" s="57"/>
    </row>
    <row r="30" spans="1:17" customFormat="1" ht="111" hidden="1" customHeight="1" x14ac:dyDescent="0.25">
      <c r="A30" s="48"/>
      <c r="B30" s="74"/>
      <c r="C30" s="30"/>
      <c r="D30" s="30"/>
      <c r="E30" s="30"/>
      <c r="F30" s="30"/>
      <c r="G30" s="30"/>
      <c r="H30" s="59" t="s">
        <v>21</v>
      </c>
      <c r="I30" s="51" t="s">
        <v>26</v>
      </c>
      <c r="J30" s="60" t="s">
        <v>23</v>
      </c>
      <c r="K30" s="61"/>
      <c r="L30" s="61"/>
      <c r="M30" s="62" t="e">
        <f>IF(L30/K30*100&gt;100,100,L30/K30*100)</f>
        <v>#DIV/0!</v>
      </c>
      <c r="N30" s="65"/>
      <c r="O30" s="64"/>
      <c r="P30" s="56"/>
      <c r="Q30" s="57"/>
    </row>
    <row r="31" spans="1:17" customFormat="1" ht="32.25" hidden="1" customHeight="1" thickBot="1" x14ac:dyDescent="0.3">
      <c r="A31" s="48"/>
      <c r="B31" s="75"/>
      <c r="C31" s="40"/>
      <c r="D31" s="40"/>
      <c r="E31" s="40"/>
      <c r="F31" s="40"/>
      <c r="G31" s="40"/>
      <c r="H31" s="67" t="s">
        <v>27</v>
      </c>
      <c r="I31" s="42" t="s">
        <v>28</v>
      </c>
      <c r="J31" s="68" t="s">
        <v>29</v>
      </c>
      <c r="K31" s="69"/>
      <c r="L31" s="70"/>
      <c r="M31" s="71" t="e">
        <f>IF(L31/K31*100&gt;100,100,L31/K31*100)</f>
        <v>#DIV/0!</v>
      </c>
      <c r="N31" s="71" t="e">
        <f>M31</f>
        <v>#DIV/0!</v>
      </c>
      <c r="O31" s="72"/>
      <c r="P31" s="56"/>
      <c r="Q31" s="62"/>
    </row>
    <row r="32" spans="1:17" customFormat="1" ht="63.75" hidden="1" customHeight="1" thickBot="1" x14ac:dyDescent="0.3">
      <c r="A32" s="48"/>
      <c r="B32" s="73"/>
      <c r="C32" s="17" t="s">
        <v>33</v>
      </c>
      <c r="D32" s="17" t="s">
        <v>40</v>
      </c>
      <c r="E32" s="17" t="s">
        <v>37</v>
      </c>
      <c r="F32" s="17" t="s">
        <v>19</v>
      </c>
      <c r="G32" s="17" t="s">
        <v>20</v>
      </c>
      <c r="H32" s="50" t="s">
        <v>21</v>
      </c>
      <c r="I32" s="51" t="s">
        <v>22</v>
      </c>
      <c r="J32" s="52" t="s">
        <v>23</v>
      </c>
      <c r="K32" s="53"/>
      <c r="L32" s="54"/>
      <c r="M32" s="54" t="e">
        <f>IF(K32/L32*100&gt;100,100,K32/L32*100)</f>
        <v>#DIV/0!</v>
      </c>
      <c r="N32" s="23" t="e">
        <f>(M32+M33+M34)/3</f>
        <v>#DIV/0!</v>
      </c>
      <c r="O32" s="55" t="e">
        <f>(N32+N35)/2</f>
        <v>#DIV/0!</v>
      </c>
      <c r="P32" s="56"/>
      <c r="Q32" s="57"/>
    </row>
    <row r="33" spans="1:17" customFormat="1" ht="63.75" hidden="1" customHeight="1" thickBot="1" x14ac:dyDescent="0.3">
      <c r="A33" s="48"/>
      <c r="B33" s="74"/>
      <c r="C33" s="30"/>
      <c r="D33" s="30"/>
      <c r="E33" s="30"/>
      <c r="F33" s="30"/>
      <c r="G33" s="30"/>
      <c r="H33" s="59" t="s">
        <v>21</v>
      </c>
      <c r="I33" s="51" t="s">
        <v>25</v>
      </c>
      <c r="J33" s="60" t="s">
        <v>23</v>
      </c>
      <c r="K33" s="61"/>
      <c r="L33" s="62"/>
      <c r="M33" s="62" t="e">
        <f>IF(L33/K33*100&gt;100,100,L33/K33*100)</f>
        <v>#DIV/0!</v>
      </c>
      <c r="N33" s="63"/>
      <c r="O33" s="64"/>
      <c r="P33" s="56"/>
      <c r="Q33" s="57"/>
    </row>
    <row r="34" spans="1:17" customFormat="1" ht="111" hidden="1" customHeight="1" x14ac:dyDescent="0.25">
      <c r="A34" s="48"/>
      <c r="B34" s="74"/>
      <c r="C34" s="30"/>
      <c r="D34" s="30"/>
      <c r="E34" s="30"/>
      <c r="F34" s="30"/>
      <c r="G34" s="30"/>
      <c r="H34" s="59" t="s">
        <v>21</v>
      </c>
      <c r="I34" s="51" t="s">
        <v>26</v>
      </c>
      <c r="J34" s="60" t="s">
        <v>23</v>
      </c>
      <c r="K34" s="61"/>
      <c r="L34" s="61"/>
      <c r="M34" s="62" t="e">
        <f>IF(L34/K34*100&gt;100,100,L34/K34*100)</f>
        <v>#DIV/0!</v>
      </c>
      <c r="N34" s="65"/>
      <c r="O34" s="64"/>
      <c r="P34" s="56"/>
      <c r="Q34" s="57"/>
    </row>
    <row r="35" spans="1:17" customFormat="1" ht="32.25" hidden="1" customHeight="1" thickBot="1" x14ac:dyDescent="0.3">
      <c r="A35" s="48"/>
      <c r="B35" s="75"/>
      <c r="C35" s="40"/>
      <c r="D35" s="40"/>
      <c r="E35" s="40"/>
      <c r="F35" s="40"/>
      <c r="G35" s="40"/>
      <c r="H35" s="67" t="s">
        <v>27</v>
      </c>
      <c r="I35" s="42" t="s">
        <v>28</v>
      </c>
      <c r="J35" s="68" t="s">
        <v>29</v>
      </c>
      <c r="K35" s="69"/>
      <c r="L35" s="70"/>
      <c r="M35" s="71" t="e">
        <f>IF(L35/K35*100&gt;100,100,L35/K35*100)</f>
        <v>#DIV/0!</v>
      </c>
      <c r="N35" s="71" t="e">
        <f>M35</f>
        <v>#DIV/0!</v>
      </c>
      <c r="O35" s="72"/>
      <c r="P35" s="56"/>
      <c r="Q35" s="62"/>
    </row>
    <row r="36" spans="1:17" customFormat="1" ht="63.75" hidden="1" customHeight="1" thickBot="1" x14ac:dyDescent="0.3">
      <c r="A36" s="48"/>
      <c r="B36" s="73"/>
      <c r="C36" s="17" t="s">
        <v>41</v>
      </c>
      <c r="D36" s="17" t="s">
        <v>40</v>
      </c>
      <c r="E36" s="17" t="s">
        <v>19</v>
      </c>
      <c r="F36" s="17" t="s">
        <v>19</v>
      </c>
      <c r="G36" s="17" t="s">
        <v>20</v>
      </c>
      <c r="H36" s="50" t="s">
        <v>21</v>
      </c>
      <c r="I36" s="51" t="s">
        <v>22</v>
      </c>
      <c r="J36" s="52" t="s">
        <v>23</v>
      </c>
      <c r="K36" s="53"/>
      <c r="L36" s="54"/>
      <c r="M36" s="54" t="e">
        <f>IF(K36/L36*100&gt;100,100,K36/L36*100)</f>
        <v>#DIV/0!</v>
      </c>
      <c r="N36" s="23" t="e">
        <f>(M36+M37+M38)/3</f>
        <v>#DIV/0!</v>
      </c>
      <c r="O36" s="55" t="e">
        <f>(N36+N39)/2</f>
        <v>#DIV/0!</v>
      </c>
      <c r="P36" s="56"/>
      <c r="Q36" s="57"/>
    </row>
    <row r="37" spans="1:17" customFormat="1" ht="63.75" hidden="1" customHeight="1" thickBot="1" x14ac:dyDescent="0.3">
      <c r="A37" s="48"/>
      <c r="B37" s="74"/>
      <c r="C37" s="30"/>
      <c r="D37" s="30"/>
      <c r="E37" s="30"/>
      <c r="F37" s="30"/>
      <c r="G37" s="30"/>
      <c r="H37" s="59" t="s">
        <v>21</v>
      </c>
      <c r="I37" s="51" t="s">
        <v>25</v>
      </c>
      <c r="J37" s="60" t="s">
        <v>23</v>
      </c>
      <c r="K37" s="61"/>
      <c r="L37" s="62"/>
      <c r="M37" s="62" t="e">
        <f>IF(L37/K37*100&gt;100,100,L37/K37*100)</f>
        <v>#DIV/0!</v>
      </c>
      <c r="N37" s="63"/>
      <c r="O37" s="64"/>
      <c r="P37" s="56"/>
      <c r="Q37" s="57"/>
    </row>
    <row r="38" spans="1:17" customFormat="1" ht="111" hidden="1" customHeight="1" x14ac:dyDescent="0.25">
      <c r="A38" s="48"/>
      <c r="B38" s="74"/>
      <c r="C38" s="30"/>
      <c r="D38" s="30"/>
      <c r="E38" s="30"/>
      <c r="F38" s="30"/>
      <c r="G38" s="30"/>
      <c r="H38" s="59" t="s">
        <v>21</v>
      </c>
      <c r="I38" s="51" t="s">
        <v>26</v>
      </c>
      <c r="J38" s="60" t="s">
        <v>23</v>
      </c>
      <c r="K38" s="61"/>
      <c r="L38" s="61"/>
      <c r="M38" s="62" t="e">
        <f>IF(L38/K38*100&gt;100,100,L38/K38*100)</f>
        <v>#DIV/0!</v>
      </c>
      <c r="N38" s="65"/>
      <c r="O38" s="64"/>
      <c r="P38" s="56"/>
      <c r="Q38" s="57"/>
    </row>
    <row r="39" spans="1:17" customFormat="1" ht="32.25" hidden="1" customHeight="1" thickBot="1" x14ac:dyDescent="0.3">
      <c r="A39" s="48"/>
      <c r="B39" s="75"/>
      <c r="C39" s="40"/>
      <c r="D39" s="40"/>
      <c r="E39" s="40"/>
      <c r="F39" s="40"/>
      <c r="G39" s="40"/>
      <c r="H39" s="67" t="s">
        <v>27</v>
      </c>
      <c r="I39" s="42" t="s">
        <v>28</v>
      </c>
      <c r="J39" s="68" t="s">
        <v>29</v>
      </c>
      <c r="K39" s="69"/>
      <c r="L39" s="70"/>
      <c r="M39" s="71" t="e">
        <f>IF(L39/K39*100&gt;100,100,L39/K39*100)</f>
        <v>#DIV/0!</v>
      </c>
      <c r="N39" s="71" t="e">
        <f>M39</f>
        <v>#DIV/0!</v>
      </c>
      <c r="O39" s="72"/>
      <c r="P39" s="56"/>
      <c r="Q39" s="62"/>
    </row>
    <row r="40" spans="1:17" customFormat="1" ht="63.75" hidden="1" customHeight="1" thickBot="1" x14ac:dyDescent="0.3">
      <c r="A40" s="48"/>
      <c r="B40" s="49" t="s">
        <v>42</v>
      </c>
      <c r="C40" s="17" t="s">
        <v>43</v>
      </c>
      <c r="D40" s="17" t="s">
        <v>19</v>
      </c>
      <c r="E40" s="17" t="s">
        <v>37</v>
      </c>
      <c r="F40" s="17" t="s">
        <v>19</v>
      </c>
      <c r="G40" s="17" t="s">
        <v>20</v>
      </c>
      <c r="H40" s="50" t="s">
        <v>21</v>
      </c>
      <c r="I40" s="51" t="s">
        <v>22</v>
      </c>
      <c r="J40" s="52" t="s">
        <v>23</v>
      </c>
      <c r="K40" s="53"/>
      <c r="L40" s="54"/>
      <c r="M40" s="54" t="e">
        <f>IF(K40/L40*100&gt;100,100,K40/L40*100)</f>
        <v>#DIV/0!</v>
      </c>
      <c r="N40" s="23" t="e">
        <f>(M40+M41+M42)/3</f>
        <v>#DIV/0!</v>
      </c>
      <c r="O40" s="55" t="e">
        <f>(N40+N43)/2</f>
        <v>#DIV/0!</v>
      </c>
      <c r="P40" s="56"/>
      <c r="Q40" s="57"/>
    </row>
    <row r="41" spans="1:17" customFormat="1" ht="63.75" hidden="1" customHeight="1" thickBot="1" x14ac:dyDescent="0.3">
      <c r="A41" s="48"/>
      <c r="B41" s="58"/>
      <c r="C41" s="30"/>
      <c r="D41" s="30"/>
      <c r="E41" s="30"/>
      <c r="F41" s="30"/>
      <c r="G41" s="30"/>
      <c r="H41" s="59" t="s">
        <v>21</v>
      </c>
      <c r="I41" s="51" t="s">
        <v>25</v>
      </c>
      <c r="J41" s="60" t="s">
        <v>23</v>
      </c>
      <c r="K41" s="61"/>
      <c r="L41" s="62"/>
      <c r="M41" s="62" t="e">
        <f>IF(L41/K41*100&gt;100,100,L41/K41*100)</f>
        <v>#DIV/0!</v>
      </c>
      <c r="N41" s="63"/>
      <c r="O41" s="64"/>
      <c r="P41" s="56"/>
      <c r="Q41" s="57"/>
    </row>
    <row r="42" spans="1:17" customFormat="1" ht="111" hidden="1" customHeight="1" x14ac:dyDescent="0.25">
      <c r="A42" s="48"/>
      <c r="B42" s="58"/>
      <c r="C42" s="30"/>
      <c r="D42" s="30"/>
      <c r="E42" s="30"/>
      <c r="F42" s="30"/>
      <c r="G42" s="30"/>
      <c r="H42" s="59" t="s">
        <v>21</v>
      </c>
      <c r="I42" s="51" t="s">
        <v>26</v>
      </c>
      <c r="J42" s="60" t="s">
        <v>23</v>
      </c>
      <c r="K42" s="61"/>
      <c r="L42" s="61"/>
      <c r="M42" s="62" t="e">
        <f>IF(L42/K42*100&gt;100,100,L42/K42*100)</f>
        <v>#DIV/0!</v>
      </c>
      <c r="N42" s="65"/>
      <c r="O42" s="64"/>
      <c r="P42" s="56"/>
      <c r="Q42" s="57"/>
    </row>
    <row r="43" spans="1:17" customFormat="1" ht="32.25" hidden="1" customHeight="1" thickBot="1" x14ac:dyDescent="0.3">
      <c r="A43" s="48"/>
      <c r="B43" s="66"/>
      <c r="C43" s="40"/>
      <c r="D43" s="40"/>
      <c r="E43" s="40"/>
      <c r="F43" s="40"/>
      <c r="G43" s="40"/>
      <c r="H43" s="67" t="s">
        <v>27</v>
      </c>
      <c r="I43" s="42" t="s">
        <v>28</v>
      </c>
      <c r="J43" s="68" t="s">
        <v>29</v>
      </c>
      <c r="K43" s="69"/>
      <c r="L43" s="70"/>
      <c r="M43" s="71" t="e">
        <f>IF(L43/K43*100&gt;100,100,L43/K43*100)</f>
        <v>#DIV/0!</v>
      </c>
      <c r="N43" s="71" t="e">
        <f>M43</f>
        <v>#DIV/0!</v>
      </c>
      <c r="O43" s="72"/>
      <c r="P43" s="56"/>
      <c r="Q43" s="62"/>
    </row>
    <row r="44" spans="1:17" customFormat="1" ht="63.75" hidden="1" customHeight="1" thickBot="1" x14ac:dyDescent="0.3">
      <c r="A44" s="48"/>
      <c r="B44" s="49" t="s">
        <v>44</v>
      </c>
      <c r="C44" s="17" t="s">
        <v>45</v>
      </c>
      <c r="D44" s="17" t="s">
        <v>19</v>
      </c>
      <c r="E44" s="17" t="s">
        <v>37</v>
      </c>
      <c r="F44" s="17" t="s">
        <v>32</v>
      </c>
      <c r="G44" s="17" t="s">
        <v>20</v>
      </c>
      <c r="H44" s="50" t="s">
        <v>21</v>
      </c>
      <c r="I44" s="51" t="s">
        <v>22</v>
      </c>
      <c r="J44" s="52" t="s">
        <v>23</v>
      </c>
      <c r="K44" s="53"/>
      <c r="L44" s="54"/>
      <c r="M44" s="54" t="e">
        <f>IF(K44/L44*100&gt;100,100,K44/L44*100)</f>
        <v>#DIV/0!</v>
      </c>
      <c r="N44" s="23" t="e">
        <f>(M44+M45+M46)/3</f>
        <v>#DIV/0!</v>
      </c>
      <c r="O44" s="55" t="e">
        <f>(N44+N47)/2</f>
        <v>#DIV/0!</v>
      </c>
      <c r="P44" s="56"/>
      <c r="Q44" s="57"/>
    </row>
    <row r="45" spans="1:17" customFormat="1" ht="63.75" hidden="1" customHeight="1" thickBot="1" x14ac:dyDescent="0.3">
      <c r="A45" s="48"/>
      <c r="B45" s="58"/>
      <c r="C45" s="30"/>
      <c r="D45" s="30"/>
      <c r="E45" s="30"/>
      <c r="F45" s="30"/>
      <c r="G45" s="30"/>
      <c r="H45" s="59" t="s">
        <v>21</v>
      </c>
      <c r="I45" s="51" t="s">
        <v>25</v>
      </c>
      <c r="J45" s="60" t="s">
        <v>23</v>
      </c>
      <c r="K45" s="61"/>
      <c r="L45" s="62"/>
      <c r="M45" s="62" t="e">
        <f>IF(L45/K45*100&gt;100,100,L45/K45*100)</f>
        <v>#DIV/0!</v>
      </c>
      <c r="N45" s="63"/>
      <c r="O45" s="64"/>
      <c r="P45" s="56"/>
      <c r="Q45" s="57"/>
    </row>
    <row r="46" spans="1:17" customFormat="1" ht="111" hidden="1" customHeight="1" x14ac:dyDescent="0.25">
      <c r="A46" s="48"/>
      <c r="B46" s="58"/>
      <c r="C46" s="30"/>
      <c r="D46" s="30"/>
      <c r="E46" s="30"/>
      <c r="F46" s="30"/>
      <c r="G46" s="30"/>
      <c r="H46" s="59" t="s">
        <v>21</v>
      </c>
      <c r="I46" s="51" t="s">
        <v>26</v>
      </c>
      <c r="J46" s="60" t="s">
        <v>23</v>
      </c>
      <c r="K46" s="61"/>
      <c r="L46" s="61"/>
      <c r="M46" s="62" t="e">
        <f>IF(L46/K46*100&gt;100,100,L46/K46*100)</f>
        <v>#DIV/0!</v>
      </c>
      <c r="N46" s="65"/>
      <c r="O46" s="64"/>
      <c r="P46" s="56"/>
      <c r="Q46" s="57"/>
    </row>
    <row r="47" spans="1:17" customFormat="1" ht="32.25" hidden="1" customHeight="1" thickBot="1" x14ac:dyDescent="0.3">
      <c r="A47" s="48"/>
      <c r="B47" s="66"/>
      <c r="C47" s="40"/>
      <c r="D47" s="40"/>
      <c r="E47" s="40"/>
      <c r="F47" s="40"/>
      <c r="G47" s="40"/>
      <c r="H47" s="67" t="s">
        <v>27</v>
      </c>
      <c r="I47" s="42" t="s">
        <v>28</v>
      </c>
      <c r="J47" s="68" t="s">
        <v>29</v>
      </c>
      <c r="K47" s="69"/>
      <c r="L47" s="70"/>
      <c r="M47" s="71" t="e">
        <f>IF(L47/K47*100&gt;100,100,L47/K47*100)</f>
        <v>#DIV/0!</v>
      </c>
      <c r="N47" s="71" t="e">
        <f>M47</f>
        <v>#DIV/0!</v>
      </c>
      <c r="O47" s="72"/>
      <c r="P47" s="56"/>
      <c r="Q47" s="62"/>
    </row>
    <row r="48" spans="1:17" customFormat="1" ht="63.75" hidden="1" customHeight="1" thickBot="1" x14ac:dyDescent="0.3">
      <c r="A48" s="48"/>
      <c r="B48" s="73"/>
      <c r="C48" s="17" t="s">
        <v>33</v>
      </c>
      <c r="D48" s="17" t="s">
        <v>19</v>
      </c>
      <c r="E48" s="17" t="s">
        <v>37</v>
      </c>
      <c r="F48" s="17" t="s">
        <v>34</v>
      </c>
      <c r="G48" s="17" t="s">
        <v>20</v>
      </c>
      <c r="H48" s="50" t="s">
        <v>21</v>
      </c>
      <c r="I48" s="51" t="s">
        <v>22</v>
      </c>
      <c r="J48" s="52" t="s">
        <v>23</v>
      </c>
      <c r="K48" s="53"/>
      <c r="L48" s="54"/>
      <c r="M48" s="54" t="e">
        <f>IF(K48/L48*100&gt;100,100,K48/L48*100)</f>
        <v>#DIV/0!</v>
      </c>
      <c r="N48" s="23" t="e">
        <f>(M48+M49+M50)/3</f>
        <v>#DIV/0!</v>
      </c>
      <c r="O48" s="55" t="e">
        <f>(N48+N51)/2</f>
        <v>#DIV/0!</v>
      </c>
      <c r="P48" s="56"/>
      <c r="Q48" s="57"/>
    </row>
    <row r="49" spans="1:17" customFormat="1" ht="63.75" hidden="1" customHeight="1" thickBot="1" x14ac:dyDescent="0.3">
      <c r="A49" s="48"/>
      <c r="B49" s="74"/>
      <c r="C49" s="30"/>
      <c r="D49" s="30"/>
      <c r="E49" s="30"/>
      <c r="F49" s="30"/>
      <c r="G49" s="30"/>
      <c r="H49" s="59" t="s">
        <v>21</v>
      </c>
      <c r="I49" s="51" t="s">
        <v>25</v>
      </c>
      <c r="J49" s="60" t="s">
        <v>23</v>
      </c>
      <c r="K49" s="61"/>
      <c r="L49" s="62"/>
      <c r="M49" s="62" t="e">
        <f t="shared" ref="M49:M55" si="1">IF(L49/K49*100&gt;100,100,L49/K49*100)</f>
        <v>#DIV/0!</v>
      </c>
      <c r="N49" s="63"/>
      <c r="O49" s="64"/>
      <c r="P49" s="56"/>
      <c r="Q49" s="57"/>
    </row>
    <row r="50" spans="1:17" customFormat="1" ht="111" hidden="1" customHeight="1" x14ac:dyDescent="0.25">
      <c r="A50" s="48"/>
      <c r="B50" s="74"/>
      <c r="C50" s="30"/>
      <c r="D50" s="30"/>
      <c r="E50" s="30"/>
      <c r="F50" s="30"/>
      <c r="G50" s="30"/>
      <c r="H50" s="59" t="s">
        <v>21</v>
      </c>
      <c r="I50" s="51" t="s">
        <v>26</v>
      </c>
      <c r="J50" s="60" t="s">
        <v>23</v>
      </c>
      <c r="K50" s="61"/>
      <c r="L50" s="61"/>
      <c r="M50" s="62" t="e">
        <f t="shared" si="1"/>
        <v>#DIV/0!</v>
      </c>
      <c r="N50" s="65"/>
      <c r="O50" s="64"/>
      <c r="P50" s="56"/>
      <c r="Q50" s="57"/>
    </row>
    <row r="51" spans="1:17" customFormat="1" ht="32.25" hidden="1" customHeight="1" thickBot="1" x14ac:dyDescent="0.3">
      <c r="A51" s="48"/>
      <c r="B51" s="75"/>
      <c r="C51" s="40"/>
      <c r="D51" s="40"/>
      <c r="E51" s="40"/>
      <c r="F51" s="40"/>
      <c r="G51" s="40"/>
      <c r="H51" s="67" t="s">
        <v>27</v>
      </c>
      <c r="I51" s="42" t="s">
        <v>28</v>
      </c>
      <c r="J51" s="68" t="s">
        <v>29</v>
      </c>
      <c r="K51" s="69"/>
      <c r="L51" s="70"/>
      <c r="M51" s="71" t="e">
        <f t="shared" si="1"/>
        <v>#DIV/0!</v>
      </c>
      <c r="N51" s="71" t="e">
        <f>M51</f>
        <v>#DIV/0!</v>
      </c>
      <c r="O51" s="72"/>
      <c r="P51" s="56"/>
      <c r="Q51" s="62"/>
    </row>
    <row r="52" spans="1:17" s="27" customFormat="1" ht="63.75" customHeight="1" thickBot="1" x14ac:dyDescent="0.3">
      <c r="A52" s="28"/>
      <c r="B52" s="49" t="s">
        <v>46</v>
      </c>
      <c r="C52" s="17" t="s">
        <v>47</v>
      </c>
      <c r="D52" s="17" t="s">
        <v>19</v>
      </c>
      <c r="E52" s="17" t="s">
        <v>19</v>
      </c>
      <c r="F52" s="17" t="s">
        <v>19</v>
      </c>
      <c r="G52" s="17" t="s">
        <v>20</v>
      </c>
      <c r="H52" s="18" t="s">
        <v>21</v>
      </c>
      <c r="I52" s="18" t="s">
        <v>22</v>
      </c>
      <c r="J52" s="19" t="s">
        <v>23</v>
      </c>
      <c r="K52" s="20">
        <v>100</v>
      </c>
      <c r="L52" s="164">
        <v>100</v>
      </c>
      <c r="M52" s="22">
        <f t="shared" si="1"/>
        <v>100</v>
      </c>
      <c r="N52" s="23">
        <f>(M52+M53+M54)/3</f>
        <v>100</v>
      </c>
      <c r="O52" s="24">
        <f>(N52+N55)/2</f>
        <v>99.629629629629619</v>
      </c>
      <c r="P52" s="37"/>
      <c r="Q52" s="26"/>
    </row>
    <row r="53" spans="1:17" s="27" customFormat="1" ht="63.75" thickBot="1" x14ac:dyDescent="0.3">
      <c r="A53" s="28"/>
      <c r="B53" s="58"/>
      <c r="C53" s="30"/>
      <c r="D53" s="30"/>
      <c r="E53" s="30"/>
      <c r="F53" s="30"/>
      <c r="G53" s="30"/>
      <c r="H53" s="31" t="s">
        <v>21</v>
      </c>
      <c r="I53" s="18" t="s">
        <v>25</v>
      </c>
      <c r="J53" s="32" t="s">
        <v>23</v>
      </c>
      <c r="K53" s="33">
        <v>95</v>
      </c>
      <c r="L53" s="22">
        <v>100</v>
      </c>
      <c r="M53" s="22">
        <f t="shared" si="1"/>
        <v>100</v>
      </c>
      <c r="N53" s="35"/>
      <c r="O53" s="36"/>
      <c r="P53" s="37"/>
      <c r="Q53" s="26"/>
    </row>
    <row r="54" spans="1:17" s="27" customFormat="1" ht="110.25" x14ac:dyDescent="0.25">
      <c r="A54" s="28"/>
      <c r="B54" s="58"/>
      <c r="C54" s="30"/>
      <c r="D54" s="30"/>
      <c r="E54" s="30"/>
      <c r="F54" s="30"/>
      <c r="G54" s="30"/>
      <c r="H54" s="31" t="s">
        <v>21</v>
      </c>
      <c r="I54" s="18" t="s">
        <v>26</v>
      </c>
      <c r="J54" s="32" t="s">
        <v>23</v>
      </c>
      <c r="K54" s="33">
        <v>100</v>
      </c>
      <c r="L54" s="33">
        <v>100</v>
      </c>
      <c r="M54" s="22">
        <f t="shared" si="1"/>
        <v>100</v>
      </c>
      <c r="N54" s="38"/>
      <c r="O54" s="36"/>
      <c r="P54" s="37"/>
      <c r="Q54" s="26"/>
    </row>
    <row r="55" spans="1:17" s="27" customFormat="1" ht="32.25" thickBot="1" x14ac:dyDescent="0.3">
      <c r="A55" s="28"/>
      <c r="B55" s="66"/>
      <c r="C55" s="40"/>
      <c r="D55" s="40"/>
      <c r="E55" s="40"/>
      <c r="F55" s="40"/>
      <c r="G55" s="40"/>
      <c r="H55" s="41" t="s">
        <v>27</v>
      </c>
      <c r="I55" s="42" t="s">
        <v>28</v>
      </c>
      <c r="J55" s="43" t="s">
        <v>29</v>
      </c>
      <c r="K55" s="69">
        <v>405</v>
      </c>
      <c r="L55" s="165">
        <v>402</v>
      </c>
      <c r="M55" s="22">
        <f t="shared" si="1"/>
        <v>99.259259259259252</v>
      </c>
      <c r="N55" s="45">
        <f>M55</f>
        <v>99.259259259259252</v>
      </c>
      <c r="O55" s="46"/>
      <c r="P55" s="37"/>
      <c r="Q55" s="47"/>
    </row>
    <row r="56" spans="1:17" customFormat="1" ht="63.75" customHeight="1" thickBot="1" x14ac:dyDescent="0.3">
      <c r="A56" s="48"/>
      <c r="B56" s="49" t="s">
        <v>48</v>
      </c>
      <c r="C56" s="17" t="s">
        <v>49</v>
      </c>
      <c r="D56" s="17" t="s">
        <v>19</v>
      </c>
      <c r="E56" s="17" t="s">
        <v>19</v>
      </c>
      <c r="F56" s="17" t="s">
        <v>32</v>
      </c>
      <c r="G56" s="17" t="s">
        <v>20</v>
      </c>
      <c r="H56" s="50" t="s">
        <v>21</v>
      </c>
      <c r="I56" s="51" t="s">
        <v>22</v>
      </c>
      <c r="J56" s="52" t="s">
        <v>23</v>
      </c>
      <c r="K56" s="53">
        <v>100</v>
      </c>
      <c r="L56" s="54">
        <v>100</v>
      </c>
      <c r="M56" s="54">
        <f>IF(K56/L56*100&gt;100,100,K56/L56*100)</f>
        <v>100</v>
      </c>
      <c r="N56" s="23">
        <f>(M56+M57+M58)/3</f>
        <v>100</v>
      </c>
      <c r="O56" s="55">
        <f>(N56+N59)/2</f>
        <v>100</v>
      </c>
      <c r="P56" s="56"/>
      <c r="Q56" s="57"/>
    </row>
    <row r="57" spans="1:17" customFormat="1" ht="63.75" customHeight="1" thickBot="1" x14ac:dyDescent="0.3">
      <c r="A57" s="48"/>
      <c r="B57" s="58"/>
      <c r="C57" s="30"/>
      <c r="D57" s="30"/>
      <c r="E57" s="30"/>
      <c r="F57" s="30"/>
      <c r="G57" s="30"/>
      <c r="H57" s="59" t="s">
        <v>21</v>
      </c>
      <c r="I57" s="51" t="s">
        <v>25</v>
      </c>
      <c r="J57" s="60" t="s">
        <v>23</v>
      </c>
      <c r="K57" s="61">
        <v>95</v>
      </c>
      <c r="L57" s="62">
        <v>100</v>
      </c>
      <c r="M57" s="62">
        <f>IF(L57/K57*100&gt;100,100,L57/K57*100)</f>
        <v>100</v>
      </c>
      <c r="N57" s="63"/>
      <c r="O57" s="64"/>
      <c r="P57" s="56"/>
      <c r="Q57" s="57"/>
    </row>
    <row r="58" spans="1:17" customFormat="1" ht="111" customHeight="1" x14ac:dyDescent="0.25">
      <c r="A58" s="48"/>
      <c r="B58" s="58"/>
      <c r="C58" s="30"/>
      <c r="D58" s="30"/>
      <c r="E58" s="30"/>
      <c r="F58" s="30"/>
      <c r="G58" s="30"/>
      <c r="H58" s="59" t="s">
        <v>21</v>
      </c>
      <c r="I58" s="51" t="s">
        <v>26</v>
      </c>
      <c r="J58" s="60" t="s">
        <v>23</v>
      </c>
      <c r="K58" s="61">
        <v>100</v>
      </c>
      <c r="L58" s="61">
        <v>100</v>
      </c>
      <c r="M58" s="62">
        <f>IF(L58/K58*100&gt;100,100,L58/K58*100)</f>
        <v>100</v>
      </c>
      <c r="N58" s="65"/>
      <c r="O58" s="64"/>
      <c r="P58" s="56"/>
      <c r="Q58" s="57"/>
    </row>
    <row r="59" spans="1:17" customFormat="1" ht="32.25" customHeight="1" thickBot="1" x14ac:dyDescent="0.3">
      <c r="A59" s="48"/>
      <c r="B59" s="66"/>
      <c r="C59" s="40"/>
      <c r="D59" s="40"/>
      <c r="E59" s="40"/>
      <c r="F59" s="40"/>
      <c r="G59" s="40"/>
      <c r="H59" s="67" t="s">
        <v>27</v>
      </c>
      <c r="I59" s="42" t="s">
        <v>28</v>
      </c>
      <c r="J59" s="68" t="s">
        <v>29</v>
      </c>
      <c r="K59" s="69">
        <v>1</v>
      </c>
      <c r="L59" s="165">
        <v>1</v>
      </c>
      <c r="M59" s="71">
        <f>IF(L59/K59*100&gt;100,100,L59/K59*100)</f>
        <v>100</v>
      </c>
      <c r="N59" s="71">
        <f>M59</f>
        <v>100</v>
      </c>
      <c r="O59" s="72"/>
      <c r="P59" s="56"/>
      <c r="Q59" s="62"/>
    </row>
    <row r="60" spans="1:17" customFormat="1" ht="63.75" hidden="1" customHeight="1" thickBot="1" x14ac:dyDescent="0.3">
      <c r="A60" s="48"/>
      <c r="B60" s="49" t="s">
        <v>50</v>
      </c>
      <c r="C60" s="17" t="s">
        <v>51</v>
      </c>
      <c r="D60" s="17" t="s">
        <v>19</v>
      </c>
      <c r="E60" s="17" t="s">
        <v>19</v>
      </c>
      <c r="F60" s="17" t="s">
        <v>34</v>
      </c>
      <c r="G60" s="17" t="s">
        <v>20</v>
      </c>
      <c r="H60" s="50" t="s">
        <v>21</v>
      </c>
      <c r="I60" s="51" t="s">
        <v>22</v>
      </c>
      <c r="J60" s="52" t="s">
        <v>23</v>
      </c>
      <c r="K60" s="53"/>
      <c r="L60" s="54"/>
      <c r="M60" s="54" t="e">
        <f>IF(K60/L60*100&gt;100,100,K60/L60*100)</f>
        <v>#DIV/0!</v>
      </c>
      <c r="N60" s="23" t="e">
        <f>(M60+M61+M62)/3</f>
        <v>#DIV/0!</v>
      </c>
      <c r="O60" s="55" t="e">
        <f>(N60+N63)/2</f>
        <v>#DIV/0!</v>
      </c>
      <c r="P60" s="56"/>
      <c r="Q60" s="57"/>
    </row>
    <row r="61" spans="1:17" customFormat="1" ht="63.75" hidden="1" customHeight="1" thickBot="1" x14ac:dyDescent="0.3">
      <c r="A61" s="48"/>
      <c r="B61" s="58"/>
      <c r="C61" s="30"/>
      <c r="D61" s="30"/>
      <c r="E61" s="30"/>
      <c r="F61" s="30"/>
      <c r="G61" s="30"/>
      <c r="H61" s="59" t="s">
        <v>21</v>
      </c>
      <c r="I61" s="51" t="s">
        <v>25</v>
      </c>
      <c r="J61" s="60" t="s">
        <v>23</v>
      </c>
      <c r="K61" s="61"/>
      <c r="L61" s="62"/>
      <c r="M61" s="62" t="e">
        <f t="shared" ref="M61:M67" si="2">IF(L61/K61*100&gt;100,100,L61/K61*100)</f>
        <v>#DIV/0!</v>
      </c>
      <c r="N61" s="63"/>
      <c r="O61" s="64"/>
      <c r="P61" s="56"/>
      <c r="Q61" s="57"/>
    </row>
    <row r="62" spans="1:17" customFormat="1" ht="111" hidden="1" customHeight="1" x14ac:dyDescent="0.25">
      <c r="A62" s="48"/>
      <c r="B62" s="58"/>
      <c r="C62" s="30"/>
      <c r="D62" s="30"/>
      <c r="E62" s="30"/>
      <c r="F62" s="30"/>
      <c r="G62" s="30"/>
      <c r="H62" s="59" t="s">
        <v>21</v>
      </c>
      <c r="I62" s="51" t="s">
        <v>26</v>
      </c>
      <c r="J62" s="60" t="s">
        <v>23</v>
      </c>
      <c r="K62" s="61"/>
      <c r="L62" s="61"/>
      <c r="M62" s="62" t="e">
        <f t="shared" si="2"/>
        <v>#DIV/0!</v>
      </c>
      <c r="N62" s="65"/>
      <c r="O62" s="64"/>
      <c r="P62" s="56"/>
      <c r="Q62" s="57"/>
    </row>
    <row r="63" spans="1:17" customFormat="1" ht="32.25" hidden="1" customHeight="1" thickBot="1" x14ac:dyDescent="0.3">
      <c r="A63" s="48"/>
      <c r="B63" s="66"/>
      <c r="C63" s="40"/>
      <c r="D63" s="40"/>
      <c r="E63" s="40"/>
      <c r="F63" s="40"/>
      <c r="G63" s="40"/>
      <c r="H63" s="67" t="s">
        <v>27</v>
      </c>
      <c r="I63" s="42" t="s">
        <v>28</v>
      </c>
      <c r="J63" s="68" t="s">
        <v>29</v>
      </c>
      <c r="K63" s="69"/>
      <c r="L63" s="70"/>
      <c r="M63" s="71" t="e">
        <f t="shared" si="2"/>
        <v>#DIV/0!</v>
      </c>
      <c r="N63" s="71" t="e">
        <f>M63</f>
        <v>#DIV/0!</v>
      </c>
      <c r="O63" s="72"/>
      <c r="P63" s="56"/>
      <c r="Q63" s="62"/>
    </row>
    <row r="64" spans="1:17" s="27" customFormat="1" ht="63.75" customHeight="1" thickBot="1" x14ac:dyDescent="0.3">
      <c r="A64" s="28"/>
      <c r="B64" s="49" t="s">
        <v>52</v>
      </c>
      <c r="C64" s="17" t="s">
        <v>53</v>
      </c>
      <c r="D64" s="17" t="s">
        <v>17</v>
      </c>
      <c r="E64" s="17" t="s">
        <v>18</v>
      </c>
      <c r="F64" s="17" t="s">
        <v>19</v>
      </c>
      <c r="G64" s="17" t="s">
        <v>20</v>
      </c>
      <c r="H64" s="18" t="s">
        <v>21</v>
      </c>
      <c r="I64" s="18" t="s">
        <v>22</v>
      </c>
      <c r="J64" s="19" t="s">
        <v>23</v>
      </c>
      <c r="K64" s="20">
        <v>100</v>
      </c>
      <c r="L64" s="164">
        <v>100</v>
      </c>
      <c r="M64" s="22">
        <f t="shared" si="2"/>
        <v>100</v>
      </c>
      <c r="N64" s="23">
        <f>(M64+M65)/2</f>
        <v>100</v>
      </c>
      <c r="O64" s="24">
        <f>(N64+N67)/2</f>
        <v>100</v>
      </c>
      <c r="P64" s="37"/>
      <c r="Q64" s="26"/>
    </row>
    <row r="65" spans="1:17" s="27" customFormat="1" ht="63.75" thickBot="1" x14ac:dyDescent="0.3">
      <c r="A65" s="28"/>
      <c r="B65" s="58"/>
      <c r="C65" s="30"/>
      <c r="D65" s="30"/>
      <c r="E65" s="30"/>
      <c r="F65" s="30"/>
      <c r="G65" s="30"/>
      <c r="H65" s="31" t="s">
        <v>21</v>
      </c>
      <c r="I65" s="18" t="s">
        <v>25</v>
      </c>
      <c r="J65" s="32" t="s">
        <v>23</v>
      </c>
      <c r="K65" s="33">
        <v>95</v>
      </c>
      <c r="L65" s="22">
        <v>100</v>
      </c>
      <c r="M65" s="22">
        <f t="shared" si="2"/>
        <v>100</v>
      </c>
      <c r="N65" s="98"/>
      <c r="O65" s="99"/>
      <c r="P65" s="37"/>
      <c r="Q65" s="26"/>
    </row>
    <row r="66" spans="1:17" s="27" customFormat="1" ht="78.75" x14ac:dyDescent="0.25">
      <c r="A66" s="28"/>
      <c r="B66" s="58"/>
      <c r="C66" s="30"/>
      <c r="D66" s="30"/>
      <c r="E66" s="30"/>
      <c r="F66" s="30"/>
      <c r="G66" s="30"/>
      <c r="H66" s="31" t="s">
        <v>21</v>
      </c>
      <c r="I66" s="18" t="s">
        <v>54</v>
      </c>
      <c r="J66" s="32" t="s">
        <v>23</v>
      </c>
      <c r="K66" s="33">
        <v>100</v>
      </c>
      <c r="L66" s="33">
        <v>100</v>
      </c>
      <c r="M66" s="62">
        <f t="shared" si="2"/>
        <v>100</v>
      </c>
      <c r="N66" s="100"/>
      <c r="O66" s="99"/>
      <c r="P66" s="37"/>
      <c r="Q66" s="26"/>
    </row>
    <row r="67" spans="1:17" s="27" customFormat="1" ht="32.25" thickBot="1" x14ac:dyDescent="0.3">
      <c r="A67" s="28"/>
      <c r="B67" s="66"/>
      <c r="C67" s="40"/>
      <c r="D67" s="40"/>
      <c r="E67" s="40"/>
      <c r="F67" s="40"/>
      <c r="G67" s="40"/>
      <c r="H67" s="41" t="s">
        <v>27</v>
      </c>
      <c r="I67" s="42" t="s">
        <v>28</v>
      </c>
      <c r="J67" s="43" t="s">
        <v>29</v>
      </c>
      <c r="K67" s="69">
        <v>14</v>
      </c>
      <c r="L67" s="165">
        <v>15</v>
      </c>
      <c r="M67" s="22">
        <f t="shared" si="2"/>
        <v>100</v>
      </c>
      <c r="N67" s="45">
        <f>M67</f>
        <v>100</v>
      </c>
      <c r="O67" s="101"/>
      <c r="P67" s="37"/>
      <c r="Q67" s="47"/>
    </row>
    <row r="68" spans="1:17" customFormat="1" ht="63.75" hidden="1" customHeight="1" thickBot="1" x14ac:dyDescent="0.3">
      <c r="A68" s="48"/>
      <c r="B68" s="49" t="s">
        <v>55</v>
      </c>
      <c r="C68" s="17" t="s">
        <v>56</v>
      </c>
      <c r="D68" s="17" t="s">
        <v>17</v>
      </c>
      <c r="E68" s="17" t="s">
        <v>18</v>
      </c>
      <c r="F68" s="17" t="s">
        <v>32</v>
      </c>
      <c r="G68" s="17" t="s">
        <v>20</v>
      </c>
      <c r="H68" s="78" t="s">
        <v>21</v>
      </c>
      <c r="I68" s="51" t="s">
        <v>22</v>
      </c>
      <c r="J68" s="79" t="s">
        <v>23</v>
      </c>
      <c r="K68" s="80"/>
      <c r="L68" s="81"/>
      <c r="M68" s="81" t="e">
        <f>IF(K68/L68*100&gt;100,100,K68/L68*100)</f>
        <v>#DIV/0!</v>
      </c>
      <c r="N68" s="23" t="e">
        <f>(M68+M69+M70)/3</f>
        <v>#DIV/0!</v>
      </c>
      <c r="O68" s="82" t="e">
        <f>(N68+N71)/2</f>
        <v>#DIV/0!</v>
      </c>
      <c r="P68" s="56"/>
      <c r="Q68" s="83"/>
    </row>
    <row r="69" spans="1:17" customFormat="1" ht="63.75" hidden="1" customHeight="1" thickBot="1" x14ac:dyDescent="0.3">
      <c r="A69" s="48"/>
      <c r="B69" s="58"/>
      <c r="C69" s="30"/>
      <c r="D69" s="30"/>
      <c r="E69" s="30"/>
      <c r="F69" s="30"/>
      <c r="G69" s="30"/>
      <c r="H69" s="84" t="s">
        <v>21</v>
      </c>
      <c r="I69" s="51" t="s">
        <v>25</v>
      </c>
      <c r="J69" s="85" t="s">
        <v>23</v>
      </c>
      <c r="K69" s="86"/>
      <c r="L69" s="87"/>
      <c r="M69" s="87" t="e">
        <f>IF(L69/K69*100&gt;100,100,L69/K69*100)</f>
        <v>#DIV/0!</v>
      </c>
      <c r="N69" s="88"/>
      <c r="O69" s="89"/>
      <c r="P69" s="56"/>
      <c r="Q69" s="83"/>
    </row>
    <row r="70" spans="1:17" customFormat="1" ht="111" hidden="1" customHeight="1" x14ac:dyDescent="0.25">
      <c r="A70" s="48"/>
      <c r="B70" s="58"/>
      <c r="C70" s="30"/>
      <c r="D70" s="30"/>
      <c r="E70" s="30"/>
      <c r="F70" s="30"/>
      <c r="G70" s="30"/>
      <c r="H70" s="84" t="s">
        <v>21</v>
      </c>
      <c r="I70" s="51" t="s">
        <v>26</v>
      </c>
      <c r="J70" s="85" t="s">
        <v>23</v>
      </c>
      <c r="K70" s="86"/>
      <c r="L70" s="86"/>
      <c r="M70" s="87" t="e">
        <f>IF(L70/K70*100&gt;100,100,L70/K70*100)</f>
        <v>#DIV/0!</v>
      </c>
      <c r="N70" s="90"/>
      <c r="O70" s="89"/>
      <c r="P70" s="56"/>
      <c r="Q70" s="83"/>
    </row>
    <row r="71" spans="1:17" customFormat="1" ht="32.25" hidden="1" customHeight="1" thickBot="1" x14ac:dyDescent="0.3">
      <c r="A71" s="48"/>
      <c r="B71" s="66"/>
      <c r="C71" s="40"/>
      <c r="D71" s="40"/>
      <c r="E71" s="40"/>
      <c r="F71" s="40"/>
      <c r="G71" s="40"/>
      <c r="H71" s="92" t="s">
        <v>27</v>
      </c>
      <c r="I71" s="42" t="s">
        <v>28</v>
      </c>
      <c r="J71" s="93" t="s">
        <v>29</v>
      </c>
      <c r="K71" s="69"/>
      <c r="L71" s="70"/>
      <c r="M71" s="94" t="e">
        <f>IF(L71/K71*100&gt;100,100,L71/K71*100)</f>
        <v>#DIV/0!</v>
      </c>
      <c r="N71" s="94" t="e">
        <f>M71</f>
        <v>#DIV/0!</v>
      </c>
      <c r="O71" s="95"/>
      <c r="P71" s="56"/>
      <c r="Q71" s="87"/>
    </row>
    <row r="72" spans="1:17" customFormat="1" ht="63.75" hidden="1" customHeight="1" thickBot="1" x14ac:dyDescent="0.3">
      <c r="A72" s="48"/>
      <c r="B72" s="73"/>
      <c r="C72" s="17" t="s">
        <v>57</v>
      </c>
      <c r="D72" s="17" t="s">
        <v>17</v>
      </c>
      <c r="E72" s="17" t="s">
        <v>18</v>
      </c>
      <c r="F72" s="17" t="s">
        <v>34</v>
      </c>
      <c r="G72" s="17" t="s">
        <v>20</v>
      </c>
      <c r="H72" s="78" t="s">
        <v>21</v>
      </c>
      <c r="I72" s="51" t="s">
        <v>22</v>
      </c>
      <c r="J72" s="79" t="s">
        <v>23</v>
      </c>
      <c r="K72" s="80"/>
      <c r="L72" s="81"/>
      <c r="M72" s="81" t="e">
        <f>IF(K72/L72*100&gt;100,100,K72/L72*100)</f>
        <v>#DIV/0!</v>
      </c>
      <c r="N72" s="23" t="e">
        <f>(M72+M73+M74)/3</f>
        <v>#DIV/0!</v>
      </c>
      <c r="O72" s="82" t="e">
        <f>(N72+N75)/2</f>
        <v>#DIV/0!</v>
      </c>
      <c r="P72" s="56"/>
      <c r="Q72" s="83"/>
    </row>
    <row r="73" spans="1:17" customFormat="1" ht="63.75" hidden="1" customHeight="1" thickBot="1" x14ac:dyDescent="0.3">
      <c r="A73" s="48"/>
      <c r="B73" s="74"/>
      <c r="C73" s="30"/>
      <c r="D73" s="30"/>
      <c r="E73" s="30"/>
      <c r="F73" s="30"/>
      <c r="G73" s="30"/>
      <c r="H73" s="84" t="s">
        <v>21</v>
      </c>
      <c r="I73" s="51" t="s">
        <v>25</v>
      </c>
      <c r="J73" s="85" t="s">
        <v>23</v>
      </c>
      <c r="K73" s="86"/>
      <c r="L73" s="87"/>
      <c r="M73" s="87" t="e">
        <f t="shared" ref="M73:M79" si="3">IF(L73/K73*100&gt;100,100,L73/K73*100)</f>
        <v>#DIV/0!</v>
      </c>
      <c r="N73" s="88"/>
      <c r="O73" s="89"/>
      <c r="P73" s="56"/>
      <c r="Q73" s="83"/>
    </row>
    <row r="74" spans="1:17" customFormat="1" ht="111" hidden="1" customHeight="1" x14ac:dyDescent="0.25">
      <c r="A74" s="48"/>
      <c r="B74" s="74"/>
      <c r="C74" s="30"/>
      <c r="D74" s="30"/>
      <c r="E74" s="30"/>
      <c r="F74" s="30"/>
      <c r="G74" s="30"/>
      <c r="H74" s="84" t="s">
        <v>21</v>
      </c>
      <c r="I74" s="51" t="s">
        <v>26</v>
      </c>
      <c r="J74" s="85" t="s">
        <v>23</v>
      </c>
      <c r="K74" s="86"/>
      <c r="L74" s="86"/>
      <c r="M74" s="87" t="e">
        <f t="shared" si="3"/>
        <v>#DIV/0!</v>
      </c>
      <c r="N74" s="90"/>
      <c r="O74" s="89"/>
      <c r="P74" s="56"/>
      <c r="Q74" s="83"/>
    </row>
    <row r="75" spans="1:17" customFormat="1" ht="32.25" hidden="1" customHeight="1" thickBot="1" x14ac:dyDescent="0.3">
      <c r="A75" s="48"/>
      <c r="B75" s="75"/>
      <c r="C75" s="40"/>
      <c r="D75" s="40"/>
      <c r="E75" s="40"/>
      <c r="F75" s="40"/>
      <c r="G75" s="40"/>
      <c r="H75" s="92" t="s">
        <v>27</v>
      </c>
      <c r="I75" s="42" t="s">
        <v>28</v>
      </c>
      <c r="J75" s="93" t="s">
        <v>29</v>
      </c>
      <c r="K75" s="69"/>
      <c r="L75" s="70"/>
      <c r="M75" s="94" t="e">
        <f t="shared" si="3"/>
        <v>#DIV/0!</v>
      </c>
      <c r="N75" s="94" t="e">
        <f>M75</f>
        <v>#DIV/0!</v>
      </c>
      <c r="O75" s="95"/>
      <c r="P75" s="56"/>
      <c r="Q75" s="87"/>
    </row>
    <row r="76" spans="1:17" s="27" customFormat="1" ht="63.75" customHeight="1" thickBot="1" x14ac:dyDescent="0.3">
      <c r="A76" s="28"/>
      <c r="B76" s="49" t="s">
        <v>58</v>
      </c>
      <c r="C76" s="17" t="s">
        <v>59</v>
      </c>
      <c r="D76" s="17" t="s">
        <v>17</v>
      </c>
      <c r="E76" s="17" t="s">
        <v>37</v>
      </c>
      <c r="F76" s="17" t="s">
        <v>19</v>
      </c>
      <c r="G76" s="17" t="s">
        <v>20</v>
      </c>
      <c r="H76" s="18" t="s">
        <v>21</v>
      </c>
      <c r="I76" s="18" t="s">
        <v>22</v>
      </c>
      <c r="J76" s="19" t="s">
        <v>23</v>
      </c>
      <c r="K76" s="20">
        <v>100</v>
      </c>
      <c r="L76" s="164">
        <v>100</v>
      </c>
      <c r="M76" s="22">
        <f t="shared" si="3"/>
        <v>100</v>
      </c>
      <c r="N76" s="23">
        <f>(M76+M77+M78)/3</f>
        <v>100</v>
      </c>
      <c r="O76" s="24">
        <f>(N76+N79)/2</f>
        <v>100</v>
      </c>
      <c r="P76" s="37"/>
      <c r="Q76" s="26"/>
    </row>
    <row r="77" spans="1:17" s="27" customFormat="1" ht="63.75" thickBot="1" x14ac:dyDescent="0.3">
      <c r="A77" s="28"/>
      <c r="B77" s="58"/>
      <c r="C77" s="30"/>
      <c r="D77" s="30"/>
      <c r="E77" s="30"/>
      <c r="F77" s="30"/>
      <c r="G77" s="30"/>
      <c r="H77" s="31" t="s">
        <v>21</v>
      </c>
      <c r="I77" s="18" t="s">
        <v>25</v>
      </c>
      <c r="J77" s="32" t="s">
        <v>23</v>
      </c>
      <c r="K77" s="33">
        <v>95</v>
      </c>
      <c r="L77" s="22">
        <v>100</v>
      </c>
      <c r="M77" s="22">
        <f t="shared" si="3"/>
        <v>100</v>
      </c>
      <c r="N77" s="98"/>
      <c r="O77" s="99"/>
      <c r="P77" s="37"/>
      <c r="Q77" s="26"/>
    </row>
    <row r="78" spans="1:17" s="27" customFormat="1" ht="78.75" x14ac:dyDescent="0.25">
      <c r="A78" s="28"/>
      <c r="B78" s="58"/>
      <c r="C78" s="30"/>
      <c r="D78" s="30"/>
      <c r="E78" s="30"/>
      <c r="F78" s="30"/>
      <c r="G78" s="30"/>
      <c r="H78" s="31" t="s">
        <v>21</v>
      </c>
      <c r="I78" s="18" t="s">
        <v>54</v>
      </c>
      <c r="J78" s="32" t="s">
        <v>23</v>
      </c>
      <c r="K78" s="33">
        <v>98</v>
      </c>
      <c r="L78" s="33">
        <v>100</v>
      </c>
      <c r="M78" s="22">
        <f t="shared" si="3"/>
        <v>100</v>
      </c>
      <c r="N78" s="100"/>
      <c r="O78" s="99"/>
      <c r="P78" s="37"/>
      <c r="Q78" s="26"/>
    </row>
    <row r="79" spans="1:17" s="27" customFormat="1" ht="32.25" thickBot="1" x14ac:dyDescent="0.3">
      <c r="A79" s="28"/>
      <c r="B79" s="66"/>
      <c r="C79" s="40"/>
      <c r="D79" s="40"/>
      <c r="E79" s="40"/>
      <c r="F79" s="40"/>
      <c r="G79" s="40"/>
      <c r="H79" s="41" t="s">
        <v>27</v>
      </c>
      <c r="I79" s="42" t="s">
        <v>28</v>
      </c>
      <c r="J79" s="43" t="s">
        <v>29</v>
      </c>
      <c r="K79" s="69">
        <v>2</v>
      </c>
      <c r="L79" s="165">
        <v>2</v>
      </c>
      <c r="M79" s="22">
        <f t="shared" si="3"/>
        <v>100</v>
      </c>
      <c r="N79" s="45">
        <f>M79</f>
        <v>100</v>
      </c>
      <c r="O79" s="101"/>
      <c r="P79" s="37"/>
      <c r="Q79" s="47"/>
    </row>
    <row r="80" spans="1:17" customFormat="1" ht="63.75" hidden="1" customHeight="1" thickBot="1" x14ac:dyDescent="0.3">
      <c r="A80" s="48"/>
      <c r="B80" s="49" t="s">
        <v>60</v>
      </c>
      <c r="C80" s="17" t="s">
        <v>61</v>
      </c>
      <c r="D80" s="17" t="s">
        <v>17</v>
      </c>
      <c r="E80" s="17" t="s">
        <v>37</v>
      </c>
      <c r="F80" s="17" t="s">
        <v>32</v>
      </c>
      <c r="G80" s="17" t="s">
        <v>20</v>
      </c>
      <c r="H80" s="78" t="s">
        <v>21</v>
      </c>
      <c r="I80" s="51" t="s">
        <v>22</v>
      </c>
      <c r="J80" s="79" t="s">
        <v>23</v>
      </c>
      <c r="K80" s="80"/>
      <c r="L80" s="81"/>
      <c r="M80" s="81" t="e">
        <f>IF(K80/L80*100&gt;100,100,K80/L80*100)</f>
        <v>#DIV/0!</v>
      </c>
      <c r="N80" s="23" t="e">
        <f>(M80+M81+M82)/3</f>
        <v>#DIV/0!</v>
      </c>
      <c r="O80" s="82" t="e">
        <f>(N80+N83)/2</f>
        <v>#DIV/0!</v>
      </c>
      <c r="P80" s="56"/>
      <c r="Q80" s="83"/>
    </row>
    <row r="81" spans="1:17" customFormat="1" ht="63.75" hidden="1" customHeight="1" thickBot="1" x14ac:dyDescent="0.3">
      <c r="A81" s="48"/>
      <c r="B81" s="58"/>
      <c r="C81" s="30"/>
      <c r="D81" s="30"/>
      <c r="E81" s="30"/>
      <c r="F81" s="30"/>
      <c r="G81" s="30"/>
      <c r="H81" s="84" t="s">
        <v>21</v>
      </c>
      <c r="I81" s="51" t="s">
        <v>25</v>
      </c>
      <c r="J81" s="85" t="s">
        <v>23</v>
      </c>
      <c r="K81" s="86"/>
      <c r="L81" s="87"/>
      <c r="M81" s="87" t="e">
        <f>IF(L81/K81*100&gt;100,100,L81/K81*100)</f>
        <v>#DIV/0!</v>
      </c>
      <c r="N81" s="88"/>
      <c r="O81" s="89"/>
      <c r="P81" s="56"/>
      <c r="Q81" s="83"/>
    </row>
    <row r="82" spans="1:17" customFormat="1" ht="111" hidden="1" customHeight="1" x14ac:dyDescent="0.25">
      <c r="A82" s="48"/>
      <c r="B82" s="58"/>
      <c r="C82" s="30"/>
      <c r="D82" s="30"/>
      <c r="E82" s="30"/>
      <c r="F82" s="30"/>
      <c r="G82" s="30"/>
      <c r="H82" s="84" t="s">
        <v>21</v>
      </c>
      <c r="I82" s="51" t="s">
        <v>26</v>
      </c>
      <c r="J82" s="85" t="s">
        <v>23</v>
      </c>
      <c r="K82" s="86"/>
      <c r="L82" s="86"/>
      <c r="M82" s="87" t="e">
        <f>IF(L82/K82*100&gt;100,100,L82/K82*100)</f>
        <v>#DIV/0!</v>
      </c>
      <c r="N82" s="90"/>
      <c r="O82" s="89"/>
      <c r="P82" s="56"/>
      <c r="Q82" s="83"/>
    </row>
    <row r="83" spans="1:17" customFormat="1" ht="32.25" hidden="1" customHeight="1" thickBot="1" x14ac:dyDescent="0.3">
      <c r="A83" s="48"/>
      <c r="B83" s="66"/>
      <c r="C83" s="40"/>
      <c r="D83" s="40"/>
      <c r="E83" s="40"/>
      <c r="F83" s="40"/>
      <c r="G83" s="40"/>
      <c r="H83" s="92" t="s">
        <v>27</v>
      </c>
      <c r="I83" s="42" t="s">
        <v>28</v>
      </c>
      <c r="J83" s="93" t="s">
        <v>29</v>
      </c>
      <c r="K83" s="69"/>
      <c r="L83" s="70"/>
      <c r="M83" s="94" t="e">
        <f>IF(L83/K83*100&gt;100,100,L83/K83*100)</f>
        <v>#DIV/0!</v>
      </c>
      <c r="N83" s="94" t="e">
        <f>M83</f>
        <v>#DIV/0!</v>
      </c>
      <c r="O83" s="95"/>
      <c r="P83" s="56"/>
      <c r="Q83" s="87"/>
    </row>
    <row r="84" spans="1:17" customFormat="1" ht="63.75" hidden="1" customHeight="1" thickBot="1" x14ac:dyDescent="0.3">
      <c r="A84" s="48"/>
      <c r="B84" s="73"/>
      <c r="C84" s="17" t="s">
        <v>57</v>
      </c>
      <c r="D84" s="17" t="s">
        <v>17</v>
      </c>
      <c r="E84" s="17" t="s">
        <v>37</v>
      </c>
      <c r="F84" s="17" t="s">
        <v>34</v>
      </c>
      <c r="G84" s="17" t="s">
        <v>20</v>
      </c>
      <c r="H84" s="78" t="s">
        <v>21</v>
      </c>
      <c r="I84" s="51" t="s">
        <v>22</v>
      </c>
      <c r="J84" s="79" t="s">
        <v>23</v>
      </c>
      <c r="K84" s="80"/>
      <c r="L84" s="81"/>
      <c r="M84" s="81" t="e">
        <f>IF(K84/L84*100&gt;100,100,K84/L84*100)</f>
        <v>#DIV/0!</v>
      </c>
      <c r="N84" s="23" t="e">
        <f>(M84+M85+M86)/3</f>
        <v>#DIV/0!</v>
      </c>
      <c r="O84" s="82" t="e">
        <f>(N84+N87)/2</f>
        <v>#DIV/0!</v>
      </c>
      <c r="P84" s="56"/>
      <c r="Q84" s="83"/>
    </row>
    <row r="85" spans="1:17" customFormat="1" ht="63.75" hidden="1" customHeight="1" thickBot="1" x14ac:dyDescent="0.3">
      <c r="A85" s="48"/>
      <c r="B85" s="74"/>
      <c r="C85" s="30"/>
      <c r="D85" s="30"/>
      <c r="E85" s="30"/>
      <c r="F85" s="30"/>
      <c r="G85" s="30"/>
      <c r="H85" s="84" t="s">
        <v>21</v>
      </c>
      <c r="I85" s="51" t="s">
        <v>25</v>
      </c>
      <c r="J85" s="85" t="s">
        <v>23</v>
      </c>
      <c r="K85" s="86"/>
      <c r="L85" s="87"/>
      <c r="M85" s="87" t="e">
        <f>IF(L85/K85*100&gt;100,100,L85/K85*100)</f>
        <v>#DIV/0!</v>
      </c>
      <c r="N85" s="88"/>
      <c r="O85" s="89"/>
      <c r="P85" s="56"/>
      <c r="Q85" s="83"/>
    </row>
    <row r="86" spans="1:17" customFormat="1" ht="111" hidden="1" customHeight="1" x14ac:dyDescent="0.25">
      <c r="A86" s="48"/>
      <c r="B86" s="74"/>
      <c r="C86" s="30"/>
      <c r="D86" s="30"/>
      <c r="E86" s="30"/>
      <c r="F86" s="30"/>
      <c r="G86" s="30"/>
      <c r="H86" s="84" t="s">
        <v>21</v>
      </c>
      <c r="I86" s="51" t="s">
        <v>26</v>
      </c>
      <c r="J86" s="85" t="s">
        <v>23</v>
      </c>
      <c r="K86" s="86"/>
      <c r="L86" s="86"/>
      <c r="M86" s="87" t="e">
        <f>IF(L86/K86*100&gt;100,100,L86/K86*100)</f>
        <v>#DIV/0!</v>
      </c>
      <c r="N86" s="90"/>
      <c r="O86" s="89"/>
      <c r="P86" s="56"/>
      <c r="Q86" s="83"/>
    </row>
    <row r="87" spans="1:17" customFormat="1" ht="32.25" hidden="1" customHeight="1" thickBot="1" x14ac:dyDescent="0.3">
      <c r="A87" s="48"/>
      <c r="B87" s="75"/>
      <c r="C87" s="40"/>
      <c r="D87" s="40"/>
      <c r="E87" s="40"/>
      <c r="F87" s="40"/>
      <c r="G87" s="40"/>
      <c r="H87" s="92" t="s">
        <v>27</v>
      </c>
      <c r="I87" s="42" t="s">
        <v>28</v>
      </c>
      <c r="J87" s="93" t="s">
        <v>29</v>
      </c>
      <c r="K87" s="69"/>
      <c r="L87" s="70"/>
      <c r="M87" s="94" t="e">
        <f>IF(L87/K87*100&gt;100,100,L87/K87*100)</f>
        <v>#DIV/0!</v>
      </c>
      <c r="N87" s="94" t="e">
        <f>M87</f>
        <v>#DIV/0!</v>
      </c>
      <c r="O87" s="95"/>
      <c r="P87" s="56"/>
      <c r="Q87" s="87"/>
    </row>
    <row r="88" spans="1:17" customFormat="1" ht="63.75" hidden="1" customHeight="1" thickBot="1" x14ac:dyDescent="0.3">
      <c r="A88" s="48"/>
      <c r="B88" s="73"/>
      <c r="C88" s="17" t="s">
        <v>57</v>
      </c>
      <c r="D88" s="17" t="s">
        <v>40</v>
      </c>
      <c r="E88" s="17" t="s">
        <v>18</v>
      </c>
      <c r="F88" s="17" t="s">
        <v>19</v>
      </c>
      <c r="G88" s="17" t="s">
        <v>20</v>
      </c>
      <c r="H88" s="78" t="s">
        <v>21</v>
      </c>
      <c r="I88" s="51" t="s">
        <v>22</v>
      </c>
      <c r="J88" s="79" t="s">
        <v>23</v>
      </c>
      <c r="K88" s="80"/>
      <c r="L88" s="81"/>
      <c r="M88" s="81" t="e">
        <f>IF(K88/L88*100&gt;100,100,K88/L88*100)</f>
        <v>#DIV/0!</v>
      </c>
      <c r="N88" s="23" t="e">
        <f>(M88+M89+M90)/3</f>
        <v>#DIV/0!</v>
      </c>
      <c r="O88" s="82" t="e">
        <f>(N88+N91)/2</f>
        <v>#DIV/0!</v>
      </c>
      <c r="P88" s="56"/>
      <c r="Q88" s="83"/>
    </row>
    <row r="89" spans="1:17" customFormat="1" ht="63.75" hidden="1" customHeight="1" thickBot="1" x14ac:dyDescent="0.3">
      <c r="A89" s="48"/>
      <c r="B89" s="74"/>
      <c r="C89" s="30"/>
      <c r="D89" s="30"/>
      <c r="E89" s="30"/>
      <c r="F89" s="30"/>
      <c r="G89" s="30"/>
      <c r="H89" s="84" t="s">
        <v>21</v>
      </c>
      <c r="I89" s="51" t="s">
        <v>25</v>
      </c>
      <c r="J89" s="85" t="s">
        <v>23</v>
      </c>
      <c r="K89" s="86"/>
      <c r="L89" s="87"/>
      <c r="M89" s="87" t="e">
        <f>IF(L89/K89*100&gt;100,100,L89/K89*100)</f>
        <v>#DIV/0!</v>
      </c>
      <c r="N89" s="88"/>
      <c r="O89" s="89"/>
      <c r="P89" s="56"/>
      <c r="Q89" s="83"/>
    </row>
    <row r="90" spans="1:17" customFormat="1" ht="111" hidden="1" customHeight="1" x14ac:dyDescent="0.25">
      <c r="A90" s="48"/>
      <c r="B90" s="74"/>
      <c r="C90" s="30"/>
      <c r="D90" s="30"/>
      <c r="E90" s="30"/>
      <c r="F90" s="30"/>
      <c r="G90" s="30"/>
      <c r="H90" s="84" t="s">
        <v>21</v>
      </c>
      <c r="I90" s="51" t="s">
        <v>26</v>
      </c>
      <c r="J90" s="85" t="s">
        <v>23</v>
      </c>
      <c r="K90" s="86"/>
      <c r="L90" s="86"/>
      <c r="M90" s="87" t="e">
        <f>IF(L90/K90*100&gt;100,100,L90/K90*100)</f>
        <v>#DIV/0!</v>
      </c>
      <c r="N90" s="90"/>
      <c r="O90" s="89"/>
      <c r="P90" s="56"/>
      <c r="Q90" s="83"/>
    </row>
    <row r="91" spans="1:17" customFormat="1" ht="32.25" hidden="1" customHeight="1" thickBot="1" x14ac:dyDescent="0.3">
      <c r="A91" s="48"/>
      <c r="B91" s="75"/>
      <c r="C91" s="40"/>
      <c r="D91" s="40"/>
      <c r="E91" s="40"/>
      <c r="F91" s="40"/>
      <c r="G91" s="40"/>
      <c r="H91" s="92" t="s">
        <v>27</v>
      </c>
      <c r="I91" s="42" t="s">
        <v>28</v>
      </c>
      <c r="J91" s="93" t="s">
        <v>29</v>
      </c>
      <c r="K91" s="69"/>
      <c r="L91" s="70"/>
      <c r="M91" s="94" t="e">
        <f>IF(L91/K91*100&gt;100,100,L91/K91*100)</f>
        <v>#DIV/0!</v>
      </c>
      <c r="N91" s="94" t="e">
        <f>M91</f>
        <v>#DIV/0!</v>
      </c>
      <c r="O91" s="95"/>
      <c r="P91" s="56"/>
      <c r="Q91" s="87"/>
    </row>
    <row r="92" spans="1:17" customFormat="1" ht="63.75" hidden="1" customHeight="1" thickBot="1" x14ac:dyDescent="0.3">
      <c r="A92" s="48"/>
      <c r="B92" s="49" t="s">
        <v>62</v>
      </c>
      <c r="C92" s="17" t="s">
        <v>63</v>
      </c>
      <c r="D92" s="17" t="s">
        <v>40</v>
      </c>
      <c r="E92" s="17" t="s">
        <v>37</v>
      </c>
      <c r="F92" s="17" t="s">
        <v>19</v>
      </c>
      <c r="G92" s="17" t="s">
        <v>20</v>
      </c>
      <c r="H92" s="78" t="s">
        <v>21</v>
      </c>
      <c r="I92" s="51" t="s">
        <v>22</v>
      </c>
      <c r="J92" s="79" t="s">
        <v>23</v>
      </c>
      <c r="K92" s="80"/>
      <c r="L92" s="81"/>
      <c r="M92" s="81" t="e">
        <f>IF(K92/L92*100&gt;100,100,K92/L92*100)</f>
        <v>#DIV/0!</v>
      </c>
      <c r="N92" s="23" t="e">
        <f>(M92+M93+M94)/3</f>
        <v>#DIV/0!</v>
      </c>
      <c r="O92" s="82" t="e">
        <f>(N92+N95)/2</f>
        <v>#DIV/0!</v>
      </c>
      <c r="P92" s="56"/>
      <c r="Q92" s="83"/>
    </row>
    <row r="93" spans="1:17" customFormat="1" ht="63.75" hidden="1" customHeight="1" thickBot="1" x14ac:dyDescent="0.3">
      <c r="A93" s="48"/>
      <c r="B93" s="58"/>
      <c r="C93" s="30"/>
      <c r="D93" s="30"/>
      <c r="E93" s="30"/>
      <c r="F93" s="30"/>
      <c r="G93" s="30"/>
      <c r="H93" s="84" t="s">
        <v>21</v>
      </c>
      <c r="I93" s="51" t="s">
        <v>25</v>
      </c>
      <c r="J93" s="85" t="s">
        <v>23</v>
      </c>
      <c r="K93" s="86"/>
      <c r="L93" s="87"/>
      <c r="M93" s="87" t="e">
        <f>IF(L93/K93*100&gt;100,100,L93/K93*100)</f>
        <v>#DIV/0!</v>
      </c>
      <c r="N93" s="88"/>
      <c r="O93" s="89"/>
      <c r="P93" s="56"/>
      <c r="Q93" s="83"/>
    </row>
    <row r="94" spans="1:17" customFormat="1" ht="111" hidden="1" customHeight="1" x14ac:dyDescent="0.25">
      <c r="A94" s="48"/>
      <c r="B94" s="58"/>
      <c r="C94" s="30"/>
      <c r="D94" s="30"/>
      <c r="E94" s="30"/>
      <c r="F94" s="30"/>
      <c r="G94" s="30"/>
      <c r="H94" s="84" t="s">
        <v>21</v>
      </c>
      <c r="I94" s="51" t="s">
        <v>26</v>
      </c>
      <c r="J94" s="85" t="s">
        <v>23</v>
      </c>
      <c r="K94" s="86"/>
      <c r="L94" s="86"/>
      <c r="M94" s="87" t="e">
        <f>IF(L94/K94*100&gt;100,100,L94/K94*100)</f>
        <v>#DIV/0!</v>
      </c>
      <c r="N94" s="90"/>
      <c r="O94" s="89"/>
      <c r="P94" s="56"/>
      <c r="Q94" s="83"/>
    </row>
    <row r="95" spans="1:17" customFormat="1" ht="32.25" hidden="1" customHeight="1" thickBot="1" x14ac:dyDescent="0.3">
      <c r="A95" s="48"/>
      <c r="B95" s="66"/>
      <c r="C95" s="40"/>
      <c r="D95" s="40"/>
      <c r="E95" s="40"/>
      <c r="F95" s="40"/>
      <c r="G95" s="40"/>
      <c r="H95" s="92" t="s">
        <v>27</v>
      </c>
      <c r="I95" s="42" t="s">
        <v>28</v>
      </c>
      <c r="J95" s="93" t="s">
        <v>29</v>
      </c>
      <c r="K95" s="69"/>
      <c r="L95" s="70"/>
      <c r="M95" s="94" t="e">
        <f>IF(L95/K95*100&gt;100,100,L95/K95*100)</f>
        <v>#DIV/0!</v>
      </c>
      <c r="N95" s="94" t="e">
        <f>M95</f>
        <v>#DIV/0!</v>
      </c>
      <c r="O95" s="95"/>
      <c r="P95" s="56"/>
      <c r="Q95" s="87"/>
    </row>
    <row r="96" spans="1:17" customFormat="1" ht="63.75" hidden="1" customHeight="1" thickBot="1" x14ac:dyDescent="0.3">
      <c r="A96" s="48"/>
      <c r="B96" s="49" t="s">
        <v>64</v>
      </c>
      <c r="C96" s="17" t="s">
        <v>65</v>
      </c>
      <c r="D96" s="17" t="s">
        <v>40</v>
      </c>
      <c r="E96" s="17" t="s">
        <v>19</v>
      </c>
      <c r="F96" s="17" t="s">
        <v>19</v>
      </c>
      <c r="G96" s="17" t="s">
        <v>20</v>
      </c>
      <c r="H96" s="78" t="s">
        <v>21</v>
      </c>
      <c r="I96" s="51" t="s">
        <v>22</v>
      </c>
      <c r="J96" s="79" t="s">
        <v>23</v>
      </c>
      <c r="K96" s="80"/>
      <c r="L96" s="81"/>
      <c r="M96" s="81" t="e">
        <f>IF(K96/L96*100&gt;100,100,K96/L96*100)</f>
        <v>#DIV/0!</v>
      </c>
      <c r="N96" s="23" t="e">
        <f>(M96+M97+M98)/3</f>
        <v>#DIV/0!</v>
      </c>
      <c r="O96" s="82" t="e">
        <f>(N96+N99)/2</f>
        <v>#DIV/0!</v>
      </c>
      <c r="P96" s="56"/>
      <c r="Q96" s="83"/>
    </row>
    <row r="97" spans="1:17" customFormat="1" ht="63.75" hidden="1" customHeight="1" thickBot="1" x14ac:dyDescent="0.3">
      <c r="A97" s="48"/>
      <c r="B97" s="58"/>
      <c r="C97" s="30"/>
      <c r="D97" s="30"/>
      <c r="E97" s="30"/>
      <c r="F97" s="30"/>
      <c r="G97" s="30"/>
      <c r="H97" s="84" t="s">
        <v>21</v>
      </c>
      <c r="I97" s="51" t="s">
        <v>25</v>
      </c>
      <c r="J97" s="85" t="s">
        <v>23</v>
      </c>
      <c r="K97" s="86"/>
      <c r="L97" s="87"/>
      <c r="M97" s="87" t="e">
        <f>IF(L97/K97*100&gt;100,100,L97/K97*100)</f>
        <v>#DIV/0!</v>
      </c>
      <c r="N97" s="88"/>
      <c r="O97" s="89"/>
      <c r="P97" s="56"/>
      <c r="Q97" s="83"/>
    </row>
    <row r="98" spans="1:17" customFormat="1" ht="111" hidden="1" customHeight="1" x14ac:dyDescent="0.25">
      <c r="A98" s="48"/>
      <c r="B98" s="58"/>
      <c r="C98" s="30"/>
      <c r="D98" s="30"/>
      <c r="E98" s="30"/>
      <c r="F98" s="30"/>
      <c r="G98" s="30"/>
      <c r="H98" s="84" t="s">
        <v>21</v>
      </c>
      <c r="I98" s="51" t="s">
        <v>26</v>
      </c>
      <c r="J98" s="85" t="s">
        <v>23</v>
      </c>
      <c r="K98" s="86"/>
      <c r="L98" s="86"/>
      <c r="M98" s="87" t="e">
        <f>IF(L98/K98*100&gt;100,100,L98/K98*100)</f>
        <v>#DIV/0!</v>
      </c>
      <c r="N98" s="90"/>
      <c r="O98" s="89"/>
      <c r="P98" s="56"/>
      <c r="Q98" s="83"/>
    </row>
    <row r="99" spans="1:17" customFormat="1" ht="32.25" hidden="1" customHeight="1" thickBot="1" x14ac:dyDescent="0.3">
      <c r="A99" s="48"/>
      <c r="B99" s="66"/>
      <c r="C99" s="40"/>
      <c r="D99" s="40"/>
      <c r="E99" s="40"/>
      <c r="F99" s="40"/>
      <c r="G99" s="40"/>
      <c r="H99" s="92" t="s">
        <v>27</v>
      </c>
      <c r="I99" s="42" t="s">
        <v>28</v>
      </c>
      <c r="J99" s="93" t="s">
        <v>29</v>
      </c>
      <c r="K99" s="69"/>
      <c r="L99" s="70"/>
      <c r="M99" s="94" t="e">
        <f>IF(L99/K99*100&gt;100,100,L99/K99*100)</f>
        <v>#DIV/0!</v>
      </c>
      <c r="N99" s="94" t="e">
        <f>M99</f>
        <v>#DIV/0!</v>
      </c>
      <c r="O99" s="95"/>
      <c r="P99" s="56"/>
      <c r="Q99" s="87"/>
    </row>
    <row r="100" spans="1:17" customFormat="1" ht="63.75" hidden="1" customHeight="1" thickBot="1" x14ac:dyDescent="0.3">
      <c r="A100" s="48"/>
      <c r="B100" s="49" t="s">
        <v>66</v>
      </c>
      <c r="C100" s="17" t="s">
        <v>67</v>
      </c>
      <c r="D100" s="17" t="s">
        <v>40</v>
      </c>
      <c r="E100" s="17" t="s">
        <v>19</v>
      </c>
      <c r="F100" s="17" t="s">
        <v>32</v>
      </c>
      <c r="G100" s="17" t="s">
        <v>20</v>
      </c>
      <c r="H100" s="78" t="s">
        <v>21</v>
      </c>
      <c r="I100" s="51" t="s">
        <v>22</v>
      </c>
      <c r="J100" s="79" t="s">
        <v>23</v>
      </c>
      <c r="K100" s="80"/>
      <c r="L100" s="81"/>
      <c r="M100" s="81" t="e">
        <f>IF(K100/L100*100&gt;100,100,K100/L100*100)</f>
        <v>#DIV/0!</v>
      </c>
      <c r="N100" s="23" t="e">
        <f>(M100+M101+M102)/3</f>
        <v>#DIV/0!</v>
      </c>
      <c r="O100" s="82" t="e">
        <f>(N100+N103)/2</f>
        <v>#DIV/0!</v>
      </c>
      <c r="P100" s="56"/>
      <c r="Q100" s="83"/>
    </row>
    <row r="101" spans="1:17" customFormat="1" ht="63.75" hidden="1" customHeight="1" thickBot="1" x14ac:dyDescent="0.3">
      <c r="A101" s="48"/>
      <c r="B101" s="58"/>
      <c r="C101" s="30"/>
      <c r="D101" s="30"/>
      <c r="E101" s="30"/>
      <c r="F101" s="30"/>
      <c r="G101" s="30"/>
      <c r="H101" s="84" t="s">
        <v>21</v>
      </c>
      <c r="I101" s="51" t="s">
        <v>25</v>
      </c>
      <c r="J101" s="85" t="s">
        <v>23</v>
      </c>
      <c r="K101" s="86"/>
      <c r="L101" s="87"/>
      <c r="M101" s="87" t="e">
        <f t="shared" ref="M101:M107" si="4">IF(L101/K101*100&gt;100,100,L101/K101*100)</f>
        <v>#DIV/0!</v>
      </c>
      <c r="N101" s="88"/>
      <c r="O101" s="89"/>
      <c r="P101" s="56"/>
      <c r="Q101" s="83"/>
    </row>
    <row r="102" spans="1:17" customFormat="1" ht="111" hidden="1" customHeight="1" x14ac:dyDescent="0.25">
      <c r="A102" s="48"/>
      <c r="B102" s="58"/>
      <c r="C102" s="30"/>
      <c r="D102" s="30"/>
      <c r="E102" s="30"/>
      <c r="F102" s="30"/>
      <c r="G102" s="30"/>
      <c r="H102" s="84" t="s">
        <v>21</v>
      </c>
      <c r="I102" s="51" t="s">
        <v>26</v>
      </c>
      <c r="J102" s="85" t="s">
        <v>23</v>
      </c>
      <c r="K102" s="86"/>
      <c r="L102" s="86"/>
      <c r="M102" s="87" t="e">
        <f t="shared" si="4"/>
        <v>#DIV/0!</v>
      </c>
      <c r="N102" s="90"/>
      <c r="O102" s="89"/>
      <c r="P102" s="56"/>
      <c r="Q102" s="83"/>
    </row>
    <row r="103" spans="1:17" customFormat="1" ht="32.25" hidden="1" customHeight="1" thickBot="1" x14ac:dyDescent="0.3">
      <c r="A103" s="48"/>
      <c r="B103" s="66"/>
      <c r="C103" s="40"/>
      <c r="D103" s="40"/>
      <c r="E103" s="40"/>
      <c r="F103" s="40"/>
      <c r="G103" s="40"/>
      <c r="H103" s="92" t="s">
        <v>27</v>
      </c>
      <c r="I103" s="42" t="s">
        <v>28</v>
      </c>
      <c r="J103" s="93" t="s">
        <v>29</v>
      </c>
      <c r="K103" s="69"/>
      <c r="L103" s="70"/>
      <c r="M103" s="94" t="e">
        <f t="shared" si="4"/>
        <v>#DIV/0!</v>
      </c>
      <c r="N103" s="94" t="e">
        <f>M103</f>
        <v>#DIV/0!</v>
      </c>
      <c r="O103" s="95"/>
      <c r="P103" s="56"/>
      <c r="Q103" s="87"/>
    </row>
    <row r="104" spans="1:17" s="27" customFormat="1" ht="63.75" customHeight="1" thickBot="1" x14ac:dyDescent="0.3">
      <c r="A104" s="28"/>
      <c r="B104" s="49" t="s">
        <v>68</v>
      </c>
      <c r="C104" s="17" t="s">
        <v>69</v>
      </c>
      <c r="D104" s="17" t="s">
        <v>19</v>
      </c>
      <c r="E104" s="17" t="s">
        <v>37</v>
      </c>
      <c r="F104" s="17" t="s">
        <v>19</v>
      </c>
      <c r="G104" s="17" t="s">
        <v>20</v>
      </c>
      <c r="H104" s="18" t="s">
        <v>21</v>
      </c>
      <c r="I104" s="18" t="s">
        <v>22</v>
      </c>
      <c r="J104" s="19" t="s">
        <v>23</v>
      </c>
      <c r="K104" s="20">
        <v>100</v>
      </c>
      <c r="L104" s="164">
        <v>100</v>
      </c>
      <c r="M104" s="22">
        <f t="shared" si="4"/>
        <v>100</v>
      </c>
      <c r="N104" s="23">
        <f>(M104+M105+M106)/3</f>
        <v>100</v>
      </c>
      <c r="O104" s="24">
        <f>(N104+N107)/2</f>
        <v>100</v>
      </c>
      <c r="P104" s="37"/>
      <c r="Q104" s="26"/>
    </row>
    <row r="105" spans="1:17" s="27" customFormat="1" ht="63.75" thickBot="1" x14ac:dyDescent="0.3">
      <c r="A105" s="28"/>
      <c r="B105" s="58"/>
      <c r="C105" s="30"/>
      <c r="D105" s="30"/>
      <c r="E105" s="30"/>
      <c r="F105" s="30"/>
      <c r="G105" s="30"/>
      <c r="H105" s="31" t="s">
        <v>21</v>
      </c>
      <c r="I105" s="18" t="s">
        <v>25</v>
      </c>
      <c r="J105" s="32" t="s">
        <v>23</v>
      </c>
      <c r="K105" s="33">
        <v>95</v>
      </c>
      <c r="L105" s="22">
        <v>100</v>
      </c>
      <c r="M105" s="22">
        <f t="shared" si="4"/>
        <v>100</v>
      </c>
      <c r="N105" s="98"/>
      <c r="O105" s="99"/>
      <c r="P105" s="37"/>
      <c r="Q105" s="26"/>
    </row>
    <row r="106" spans="1:17" s="27" customFormat="1" ht="78.75" x14ac:dyDescent="0.25">
      <c r="A106" s="28"/>
      <c r="B106" s="58"/>
      <c r="C106" s="30"/>
      <c r="D106" s="30"/>
      <c r="E106" s="30"/>
      <c r="F106" s="30"/>
      <c r="G106" s="30"/>
      <c r="H106" s="31" t="s">
        <v>21</v>
      </c>
      <c r="I106" s="18" t="s">
        <v>54</v>
      </c>
      <c r="J106" s="32" t="s">
        <v>23</v>
      </c>
      <c r="K106" s="33">
        <v>98</v>
      </c>
      <c r="L106" s="33">
        <v>100</v>
      </c>
      <c r="M106" s="22">
        <f t="shared" si="4"/>
        <v>100</v>
      </c>
      <c r="N106" s="100"/>
      <c r="O106" s="99"/>
      <c r="P106" s="37"/>
      <c r="Q106" s="26"/>
    </row>
    <row r="107" spans="1:17" s="27" customFormat="1" ht="32.25" thickBot="1" x14ac:dyDescent="0.3">
      <c r="A107" s="28"/>
      <c r="B107" s="66"/>
      <c r="C107" s="40"/>
      <c r="D107" s="40"/>
      <c r="E107" s="40"/>
      <c r="F107" s="40"/>
      <c r="G107" s="40"/>
      <c r="H107" s="41" t="s">
        <v>27</v>
      </c>
      <c r="I107" s="42" t="s">
        <v>28</v>
      </c>
      <c r="J107" s="43" t="s">
        <v>29</v>
      </c>
      <c r="K107" s="69">
        <v>1</v>
      </c>
      <c r="L107" s="165">
        <v>1</v>
      </c>
      <c r="M107" s="22">
        <f t="shared" si="4"/>
        <v>100</v>
      </c>
      <c r="N107" s="45">
        <f>M107</f>
        <v>100</v>
      </c>
      <c r="O107" s="101"/>
      <c r="P107" s="37"/>
      <c r="Q107" s="47"/>
    </row>
    <row r="108" spans="1:17" customFormat="1" ht="63.75" customHeight="1" thickBot="1" x14ac:dyDescent="0.3">
      <c r="A108" s="48"/>
      <c r="B108" s="49" t="s">
        <v>70</v>
      </c>
      <c r="C108" s="17" t="s">
        <v>71</v>
      </c>
      <c r="D108" s="17" t="s">
        <v>19</v>
      </c>
      <c r="E108" s="17" t="s">
        <v>37</v>
      </c>
      <c r="F108" s="17" t="s">
        <v>32</v>
      </c>
      <c r="G108" s="17" t="s">
        <v>20</v>
      </c>
      <c r="H108" s="78" t="s">
        <v>21</v>
      </c>
      <c r="I108" s="51" t="s">
        <v>22</v>
      </c>
      <c r="J108" s="79" t="s">
        <v>23</v>
      </c>
      <c r="K108" s="80">
        <v>100</v>
      </c>
      <c r="L108" s="81">
        <v>100</v>
      </c>
      <c r="M108" s="81">
        <f>IF(K108/L108*100&gt;100,100,K108/L108*100)</f>
        <v>100</v>
      </c>
      <c r="N108" s="23">
        <f>(M108+M109+M110)/3</f>
        <v>100</v>
      </c>
      <c r="O108" s="82">
        <f>(N108+N111)/2</f>
        <v>100</v>
      </c>
      <c r="P108" s="56"/>
      <c r="Q108" s="83"/>
    </row>
    <row r="109" spans="1:17" customFormat="1" ht="63.75" customHeight="1" thickBot="1" x14ac:dyDescent="0.3">
      <c r="A109" s="48"/>
      <c r="B109" s="58"/>
      <c r="C109" s="30"/>
      <c r="D109" s="30"/>
      <c r="E109" s="30"/>
      <c r="F109" s="30"/>
      <c r="G109" s="30"/>
      <c r="H109" s="84" t="s">
        <v>21</v>
      </c>
      <c r="I109" s="51" t="s">
        <v>25</v>
      </c>
      <c r="J109" s="85" t="s">
        <v>23</v>
      </c>
      <c r="K109" s="86">
        <v>95</v>
      </c>
      <c r="L109" s="87">
        <v>97.5</v>
      </c>
      <c r="M109" s="87">
        <f>IF(L109/K109*100&gt;100,100,L109/K109*100)</f>
        <v>100</v>
      </c>
      <c r="N109" s="88"/>
      <c r="O109" s="89"/>
      <c r="P109" s="56"/>
      <c r="Q109" s="83"/>
    </row>
    <row r="110" spans="1:17" customFormat="1" ht="111" customHeight="1" x14ac:dyDescent="0.25">
      <c r="A110" s="48"/>
      <c r="B110" s="58"/>
      <c r="C110" s="30"/>
      <c r="D110" s="30"/>
      <c r="E110" s="30"/>
      <c r="F110" s="30"/>
      <c r="G110" s="30"/>
      <c r="H110" s="84" t="s">
        <v>21</v>
      </c>
      <c r="I110" s="51" t="s">
        <v>26</v>
      </c>
      <c r="J110" s="85" t="s">
        <v>23</v>
      </c>
      <c r="K110" s="86">
        <v>98</v>
      </c>
      <c r="L110" s="86">
        <v>100</v>
      </c>
      <c r="M110" s="87">
        <f>IF(L110/K110*100&gt;100,100,L110/K110*100)</f>
        <v>100</v>
      </c>
      <c r="N110" s="90"/>
      <c r="O110" s="89"/>
      <c r="P110" s="56"/>
      <c r="Q110" s="83"/>
    </row>
    <row r="111" spans="1:17" customFormat="1" ht="32.25" customHeight="1" thickBot="1" x14ac:dyDescent="0.3">
      <c r="A111" s="48"/>
      <c r="B111" s="66"/>
      <c r="C111" s="40"/>
      <c r="D111" s="40"/>
      <c r="E111" s="40"/>
      <c r="F111" s="40"/>
      <c r="G111" s="40"/>
      <c r="H111" s="92" t="s">
        <v>27</v>
      </c>
      <c r="I111" s="42" t="s">
        <v>28</v>
      </c>
      <c r="J111" s="93" t="s">
        <v>29</v>
      </c>
      <c r="K111" s="69">
        <v>1</v>
      </c>
      <c r="L111" s="165">
        <v>1</v>
      </c>
      <c r="M111" s="94">
        <f>IF(L111/K111*100&gt;100,100,L111/K111*100)</f>
        <v>100</v>
      </c>
      <c r="N111" s="94">
        <f>M111</f>
        <v>100</v>
      </c>
      <c r="O111" s="95"/>
      <c r="P111" s="56"/>
      <c r="Q111" s="87"/>
    </row>
    <row r="112" spans="1:17" customFormat="1" ht="63.75" hidden="1" customHeight="1" thickBot="1" x14ac:dyDescent="0.3">
      <c r="A112" s="48"/>
      <c r="B112" s="73"/>
      <c r="C112" s="17" t="s">
        <v>57</v>
      </c>
      <c r="D112" s="17" t="s">
        <v>19</v>
      </c>
      <c r="E112" s="17" t="s">
        <v>37</v>
      </c>
      <c r="F112" s="17" t="s">
        <v>34</v>
      </c>
      <c r="G112" s="17" t="s">
        <v>20</v>
      </c>
      <c r="H112" s="78" t="s">
        <v>21</v>
      </c>
      <c r="I112" s="51" t="s">
        <v>22</v>
      </c>
      <c r="J112" s="79" t="s">
        <v>23</v>
      </c>
      <c r="K112" s="80"/>
      <c r="L112" s="81"/>
      <c r="M112" s="81" t="e">
        <f>IF(K112/L112*100&gt;100,100,K112/L112*100)</f>
        <v>#DIV/0!</v>
      </c>
      <c r="N112" s="23" t="e">
        <f>(M112+M113+M114)/3</f>
        <v>#DIV/0!</v>
      </c>
      <c r="O112" s="82" t="e">
        <f>(N112+N115)/2</f>
        <v>#DIV/0!</v>
      </c>
      <c r="P112" s="56"/>
      <c r="Q112" s="83"/>
    </row>
    <row r="113" spans="1:17" customFormat="1" ht="63.75" hidden="1" customHeight="1" thickBot="1" x14ac:dyDescent="0.3">
      <c r="A113" s="48"/>
      <c r="B113" s="74"/>
      <c r="C113" s="30"/>
      <c r="D113" s="30"/>
      <c r="E113" s="30"/>
      <c r="F113" s="30"/>
      <c r="G113" s="30"/>
      <c r="H113" s="84" t="s">
        <v>21</v>
      </c>
      <c r="I113" s="51" t="s">
        <v>25</v>
      </c>
      <c r="J113" s="85" t="s">
        <v>23</v>
      </c>
      <c r="K113" s="86"/>
      <c r="L113" s="87"/>
      <c r="M113" s="87" t="e">
        <f t="shared" ref="M113:M119" si="5">IF(L113/K113*100&gt;100,100,L113/K113*100)</f>
        <v>#DIV/0!</v>
      </c>
      <c r="N113" s="88"/>
      <c r="O113" s="89"/>
      <c r="P113" s="56"/>
      <c r="Q113" s="83"/>
    </row>
    <row r="114" spans="1:17" customFormat="1" ht="111" hidden="1" customHeight="1" x14ac:dyDescent="0.25">
      <c r="A114" s="48"/>
      <c r="B114" s="74"/>
      <c r="C114" s="30"/>
      <c r="D114" s="30"/>
      <c r="E114" s="30"/>
      <c r="F114" s="30"/>
      <c r="G114" s="30"/>
      <c r="H114" s="84" t="s">
        <v>21</v>
      </c>
      <c r="I114" s="51" t="s">
        <v>26</v>
      </c>
      <c r="J114" s="85" t="s">
        <v>23</v>
      </c>
      <c r="K114" s="86"/>
      <c r="L114" s="86"/>
      <c r="M114" s="87" t="e">
        <f t="shared" si="5"/>
        <v>#DIV/0!</v>
      </c>
      <c r="N114" s="90"/>
      <c r="O114" s="89"/>
      <c r="P114" s="56"/>
      <c r="Q114" s="83"/>
    </row>
    <row r="115" spans="1:17" customFormat="1" ht="32.25" hidden="1" customHeight="1" thickBot="1" x14ac:dyDescent="0.3">
      <c r="A115" s="48"/>
      <c r="B115" s="75"/>
      <c r="C115" s="40"/>
      <c r="D115" s="40"/>
      <c r="E115" s="40"/>
      <c r="F115" s="40"/>
      <c r="G115" s="40"/>
      <c r="H115" s="92" t="s">
        <v>27</v>
      </c>
      <c r="I115" s="42" t="s">
        <v>28</v>
      </c>
      <c r="J115" s="93" t="s">
        <v>29</v>
      </c>
      <c r="K115" s="69"/>
      <c r="L115" s="70"/>
      <c r="M115" s="94" t="e">
        <f t="shared" si="5"/>
        <v>#DIV/0!</v>
      </c>
      <c r="N115" s="94" t="e">
        <f>M115</f>
        <v>#DIV/0!</v>
      </c>
      <c r="O115" s="95"/>
      <c r="P115" s="56"/>
      <c r="Q115" s="87"/>
    </row>
    <row r="116" spans="1:17" s="27" customFormat="1" ht="63.75" customHeight="1" thickBot="1" x14ac:dyDescent="0.3">
      <c r="A116" s="28"/>
      <c r="B116" s="49" t="s">
        <v>72</v>
      </c>
      <c r="C116" s="17" t="s">
        <v>73</v>
      </c>
      <c r="D116" s="17" t="s">
        <v>19</v>
      </c>
      <c r="E116" s="17" t="s">
        <v>19</v>
      </c>
      <c r="F116" s="17" t="s">
        <v>19</v>
      </c>
      <c r="G116" s="17" t="s">
        <v>20</v>
      </c>
      <c r="H116" s="18" t="s">
        <v>21</v>
      </c>
      <c r="I116" s="18" t="s">
        <v>22</v>
      </c>
      <c r="J116" s="19" t="s">
        <v>23</v>
      </c>
      <c r="K116" s="20">
        <v>100</v>
      </c>
      <c r="L116" s="164">
        <v>100</v>
      </c>
      <c r="M116" s="22">
        <f t="shared" si="5"/>
        <v>100</v>
      </c>
      <c r="N116" s="23">
        <f>(M116+M117+M118)/3</f>
        <v>100</v>
      </c>
      <c r="O116" s="24">
        <f>(N116+N119)/2</f>
        <v>100</v>
      </c>
      <c r="P116" s="37"/>
      <c r="Q116" s="26"/>
    </row>
    <row r="117" spans="1:17" s="27" customFormat="1" ht="63.75" thickBot="1" x14ac:dyDescent="0.3">
      <c r="A117" s="28"/>
      <c r="B117" s="58"/>
      <c r="C117" s="30"/>
      <c r="D117" s="30"/>
      <c r="E117" s="30"/>
      <c r="F117" s="30"/>
      <c r="G117" s="30"/>
      <c r="H117" s="31" t="s">
        <v>21</v>
      </c>
      <c r="I117" s="18" t="s">
        <v>25</v>
      </c>
      <c r="J117" s="32" t="s">
        <v>23</v>
      </c>
      <c r="K117" s="33">
        <v>95</v>
      </c>
      <c r="L117" s="22">
        <v>100</v>
      </c>
      <c r="M117" s="22">
        <f t="shared" si="5"/>
        <v>100</v>
      </c>
      <c r="N117" s="98"/>
      <c r="O117" s="99"/>
      <c r="P117" s="37"/>
      <c r="Q117" s="26"/>
    </row>
    <row r="118" spans="1:17" s="27" customFormat="1" ht="78.75" x14ac:dyDescent="0.25">
      <c r="A118" s="28"/>
      <c r="B118" s="58"/>
      <c r="C118" s="30"/>
      <c r="D118" s="30"/>
      <c r="E118" s="30"/>
      <c r="F118" s="30"/>
      <c r="G118" s="30"/>
      <c r="H118" s="31" t="s">
        <v>21</v>
      </c>
      <c r="I118" s="18" t="s">
        <v>54</v>
      </c>
      <c r="J118" s="32" t="s">
        <v>23</v>
      </c>
      <c r="K118" s="33">
        <v>98</v>
      </c>
      <c r="L118" s="33">
        <v>100</v>
      </c>
      <c r="M118" s="22">
        <f t="shared" si="5"/>
        <v>100</v>
      </c>
      <c r="N118" s="100"/>
      <c r="O118" s="99"/>
      <c r="P118" s="37"/>
      <c r="Q118" s="26"/>
    </row>
    <row r="119" spans="1:17" s="27" customFormat="1" ht="32.25" thickBot="1" x14ac:dyDescent="0.3">
      <c r="A119" s="28"/>
      <c r="B119" s="66"/>
      <c r="C119" s="40"/>
      <c r="D119" s="40"/>
      <c r="E119" s="40"/>
      <c r="F119" s="40"/>
      <c r="G119" s="40"/>
      <c r="H119" s="41" t="s">
        <v>27</v>
      </c>
      <c r="I119" s="42" t="s">
        <v>28</v>
      </c>
      <c r="J119" s="43" t="s">
        <v>29</v>
      </c>
      <c r="K119" s="69">
        <v>497</v>
      </c>
      <c r="L119" s="165">
        <v>501</v>
      </c>
      <c r="M119" s="22">
        <f t="shared" si="5"/>
        <v>100</v>
      </c>
      <c r="N119" s="45">
        <f>M119</f>
        <v>100</v>
      </c>
      <c r="O119" s="101"/>
      <c r="P119" s="37"/>
      <c r="Q119" s="47"/>
    </row>
    <row r="120" spans="1:17" customFormat="1" ht="63.75" customHeight="1" thickBot="1" x14ac:dyDescent="0.3">
      <c r="A120" s="48"/>
      <c r="B120" s="49" t="s">
        <v>74</v>
      </c>
      <c r="C120" s="17" t="s">
        <v>75</v>
      </c>
      <c r="D120" s="17" t="s">
        <v>19</v>
      </c>
      <c r="E120" s="17" t="s">
        <v>19</v>
      </c>
      <c r="F120" s="17" t="s">
        <v>32</v>
      </c>
      <c r="G120" s="17" t="s">
        <v>20</v>
      </c>
      <c r="H120" s="78" t="s">
        <v>21</v>
      </c>
      <c r="I120" s="51" t="s">
        <v>22</v>
      </c>
      <c r="J120" s="79" t="s">
        <v>23</v>
      </c>
      <c r="K120" s="80">
        <v>100</v>
      </c>
      <c r="L120" s="81">
        <v>100</v>
      </c>
      <c r="M120" s="81">
        <f>IF(K120/L120*100&gt;100,100,K120/L120*100)</f>
        <v>100</v>
      </c>
      <c r="N120" s="23">
        <f>(M120+M121)/2</f>
        <v>100</v>
      </c>
      <c r="O120" s="82">
        <f>(N120+N123)/2</f>
        <v>100</v>
      </c>
      <c r="P120" s="56"/>
      <c r="Q120" s="83"/>
    </row>
    <row r="121" spans="1:17" customFormat="1" ht="63.75" customHeight="1" thickBot="1" x14ac:dyDescent="0.3">
      <c r="A121" s="48"/>
      <c r="B121" s="58"/>
      <c r="C121" s="30"/>
      <c r="D121" s="30"/>
      <c r="E121" s="30"/>
      <c r="F121" s="30"/>
      <c r="G121" s="30"/>
      <c r="H121" s="84" t="s">
        <v>21</v>
      </c>
      <c r="I121" s="51" t="s">
        <v>25</v>
      </c>
      <c r="J121" s="85" t="s">
        <v>23</v>
      </c>
      <c r="K121" s="86">
        <v>95</v>
      </c>
      <c r="L121" s="87">
        <v>97.5</v>
      </c>
      <c r="M121" s="87">
        <f>IF(L121/K121*100&gt;100,100,L121/K121*100)</f>
        <v>100</v>
      </c>
      <c r="N121" s="88"/>
      <c r="O121" s="89"/>
      <c r="P121" s="56"/>
      <c r="Q121" s="83"/>
    </row>
    <row r="122" spans="1:17" customFormat="1" ht="111" customHeight="1" x14ac:dyDescent="0.25">
      <c r="A122" s="48"/>
      <c r="B122" s="58"/>
      <c r="C122" s="30"/>
      <c r="D122" s="30"/>
      <c r="E122" s="30"/>
      <c r="F122" s="30"/>
      <c r="G122" s="30"/>
      <c r="H122" s="84" t="s">
        <v>21</v>
      </c>
      <c r="I122" s="51" t="s">
        <v>26</v>
      </c>
      <c r="J122" s="85" t="s">
        <v>23</v>
      </c>
      <c r="K122" s="86">
        <v>98</v>
      </c>
      <c r="L122" s="86">
        <v>100</v>
      </c>
      <c r="M122" s="22">
        <f>IF(L122/K122*100&gt;100,100,L122/K122*100)</f>
        <v>100</v>
      </c>
      <c r="N122" s="90"/>
      <c r="O122" s="89"/>
      <c r="P122" s="56"/>
      <c r="Q122" s="83"/>
    </row>
    <row r="123" spans="1:17" customFormat="1" ht="32.25" customHeight="1" thickBot="1" x14ac:dyDescent="0.3">
      <c r="A123" s="48"/>
      <c r="B123" s="66"/>
      <c r="C123" s="40"/>
      <c r="D123" s="40"/>
      <c r="E123" s="40"/>
      <c r="F123" s="40"/>
      <c r="G123" s="40"/>
      <c r="H123" s="92" t="s">
        <v>27</v>
      </c>
      <c r="I123" s="42" t="s">
        <v>28</v>
      </c>
      <c r="J123" s="93" t="s">
        <v>29</v>
      </c>
      <c r="K123" s="69">
        <v>1</v>
      </c>
      <c r="L123" s="165">
        <v>1</v>
      </c>
      <c r="M123" s="94">
        <f>IF(L123/K123*100&gt;100,100,L123/K123*100)</f>
        <v>100</v>
      </c>
      <c r="N123" s="94">
        <f>M123</f>
        <v>100</v>
      </c>
      <c r="O123" s="95"/>
      <c r="P123" s="56"/>
      <c r="Q123" s="87"/>
    </row>
    <row r="124" spans="1:17" customFormat="1" ht="63.75" hidden="1" customHeight="1" thickBot="1" x14ac:dyDescent="0.3">
      <c r="A124" s="48"/>
      <c r="B124" s="49" t="s">
        <v>76</v>
      </c>
      <c r="C124" s="17" t="s">
        <v>77</v>
      </c>
      <c r="D124" s="17" t="s">
        <v>19</v>
      </c>
      <c r="E124" s="17" t="s">
        <v>19</v>
      </c>
      <c r="F124" s="17" t="s">
        <v>34</v>
      </c>
      <c r="G124" s="17" t="s">
        <v>20</v>
      </c>
      <c r="H124" s="78" t="s">
        <v>21</v>
      </c>
      <c r="I124" s="51" t="s">
        <v>22</v>
      </c>
      <c r="J124" s="79" t="s">
        <v>23</v>
      </c>
      <c r="K124" s="80"/>
      <c r="L124" s="81"/>
      <c r="M124" s="81" t="e">
        <f>IF(K124/L124*100&gt;100,100,K124/L124*100)</f>
        <v>#DIV/0!</v>
      </c>
      <c r="N124" s="23" t="e">
        <f>(M124+M125+M126)/3</f>
        <v>#DIV/0!</v>
      </c>
      <c r="O124" s="82" t="e">
        <f>(N124+N127)/2</f>
        <v>#DIV/0!</v>
      </c>
      <c r="P124" s="56"/>
      <c r="Q124" s="83"/>
    </row>
    <row r="125" spans="1:17" customFormat="1" ht="63.75" hidden="1" customHeight="1" thickBot="1" x14ac:dyDescent="0.3">
      <c r="A125" s="48"/>
      <c r="B125" s="58"/>
      <c r="C125" s="30"/>
      <c r="D125" s="30"/>
      <c r="E125" s="30"/>
      <c r="F125" s="30"/>
      <c r="G125" s="30"/>
      <c r="H125" s="84" t="s">
        <v>21</v>
      </c>
      <c r="I125" s="51" t="s">
        <v>25</v>
      </c>
      <c r="J125" s="85" t="s">
        <v>23</v>
      </c>
      <c r="K125" s="86"/>
      <c r="L125" s="87"/>
      <c r="M125" s="87" t="e">
        <f>IF(L125/K125*100&gt;100,100,L125/K125*100)</f>
        <v>#DIV/0!</v>
      </c>
      <c r="N125" s="88"/>
      <c r="O125" s="89"/>
      <c r="P125" s="56"/>
      <c r="Q125" s="83"/>
    </row>
    <row r="126" spans="1:17" customFormat="1" ht="111" hidden="1" customHeight="1" x14ac:dyDescent="0.25">
      <c r="A126" s="48"/>
      <c r="B126" s="58"/>
      <c r="C126" s="30"/>
      <c r="D126" s="30"/>
      <c r="E126" s="30"/>
      <c r="F126" s="30"/>
      <c r="G126" s="30"/>
      <c r="H126" s="84" t="s">
        <v>21</v>
      </c>
      <c r="I126" s="51" t="s">
        <v>26</v>
      </c>
      <c r="J126" s="85" t="s">
        <v>23</v>
      </c>
      <c r="K126" s="86"/>
      <c r="L126" s="86"/>
      <c r="M126" s="87" t="e">
        <f>IF(L126/K126*100&gt;100,100,L126/K126*100)</f>
        <v>#DIV/0!</v>
      </c>
      <c r="N126" s="90"/>
      <c r="O126" s="89"/>
      <c r="P126" s="56"/>
      <c r="Q126" s="83"/>
    </row>
    <row r="127" spans="1:17" customFormat="1" ht="32.25" hidden="1" customHeight="1" thickBot="1" x14ac:dyDescent="0.3">
      <c r="A127" s="48"/>
      <c r="B127" s="66"/>
      <c r="C127" s="40"/>
      <c r="D127" s="40"/>
      <c r="E127" s="40"/>
      <c r="F127" s="40"/>
      <c r="G127" s="40"/>
      <c r="H127" s="92" t="s">
        <v>27</v>
      </c>
      <c r="I127" s="42" t="s">
        <v>28</v>
      </c>
      <c r="J127" s="93" t="s">
        <v>29</v>
      </c>
      <c r="K127" s="69"/>
      <c r="L127" s="70"/>
      <c r="M127" s="94" t="e">
        <f>IF(L127/K127*100&gt;100,100,L127/K127*100)</f>
        <v>#DIV/0!</v>
      </c>
      <c r="N127" s="94" t="e">
        <f>M127</f>
        <v>#DIV/0!</v>
      </c>
      <c r="O127" s="95"/>
      <c r="P127" s="56"/>
      <c r="Q127" s="87"/>
    </row>
    <row r="128" spans="1:17" customFormat="1" ht="63.75" hidden="1" customHeight="1" thickBot="1" x14ac:dyDescent="0.3">
      <c r="A128" s="48"/>
      <c r="B128" s="49" t="s">
        <v>78</v>
      </c>
      <c r="C128" s="17" t="s">
        <v>79</v>
      </c>
      <c r="D128" s="17" t="s">
        <v>17</v>
      </c>
      <c r="E128" s="17" t="s">
        <v>18</v>
      </c>
      <c r="F128" s="17" t="s">
        <v>19</v>
      </c>
      <c r="G128" s="17" t="s">
        <v>20</v>
      </c>
      <c r="H128" s="78" t="s">
        <v>21</v>
      </c>
      <c r="I128" s="51" t="s">
        <v>22</v>
      </c>
      <c r="J128" s="79" t="s">
        <v>23</v>
      </c>
      <c r="K128" s="80"/>
      <c r="L128" s="81"/>
      <c r="M128" s="81" t="e">
        <f>IF(K128/L128*100&gt;100,100,K128/L128*100)</f>
        <v>#DIV/0!</v>
      </c>
      <c r="N128" s="23" t="e">
        <f>(M128+M129+M130)/3</f>
        <v>#DIV/0!</v>
      </c>
      <c r="O128" s="82" t="e">
        <f>(N128+N131)/2</f>
        <v>#DIV/0!</v>
      </c>
      <c r="P128" s="56"/>
      <c r="Q128" s="83"/>
    </row>
    <row r="129" spans="1:17" customFormat="1" ht="63.75" hidden="1" customHeight="1" thickBot="1" x14ac:dyDescent="0.3">
      <c r="A129" s="48"/>
      <c r="B129" s="58"/>
      <c r="C129" s="30"/>
      <c r="D129" s="30"/>
      <c r="E129" s="30"/>
      <c r="F129" s="30"/>
      <c r="G129" s="30"/>
      <c r="H129" s="84" t="s">
        <v>21</v>
      </c>
      <c r="I129" s="51" t="s">
        <v>25</v>
      </c>
      <c r="J129" s="85" t="s">
        <v>23</v>
      </c>
      <c r="K129" s="86"/>
      <c r="L129" s="87"/>
      <c r="M129" s="87" t="e">
        <f>IF(L129/K129*100&gt;100,100,L129/K129*100)</f>
        <v>#DIV/0!</v>
      </c>
      <c r="N129" s="88"/>
      <c r="O129" s="89"/>
      <c r="P129" s="56"/>
      <c r="Q129" s="83"/>
    </row>
    <row r="130" spans="1:17" customFormat="1" ht="111" hidden="1" customHeight="1" x14ac:dyDescent="0.25">
      <c r="A130" s="48"/>
      <c r="B130" s="58"/>
      <c r="C130" s="30"/>
      <c r="D130" s="30"/>
      <c r="E130" s="30"/>
      <c r="F130" s="30"/>
      <c r="G130" s="30"/>
      <c r="H130" s="84" t="s">
        <v>21</v>
      </c>
      <c r="I130" s="51" t="s">
        <v>26</v>
      </c>
      <c r="J130" s="85" t="s">
        <v>23</v>
      </c>
      <c r="K130" s="86"/>
      <c r="L130" s="86"/>
      <c r="M130" s="87" t="e">
        <f>IF(L130/K130*100&gt;100,100,L130/K130*100)</f>
        <v>#DIV/0!</v>
      </c>
      <c r="N130" s="90"/>
      <c r="O130" s="89"/>
      <c r="P130" s="56"/>
      <c r="Q130" s="83"/>
    </row>
    <row r="131" spans="1:17" customFormat="1" ht="32.25" hidden="1" customHeight="1" thickBot="1" x14ac:dyDescent="0.3">
      <c r="A131" s="48"/>
      <c r="B131" s="66"/>
      <c r="C131" s="40"/>
      <c r="D131" s="40"/>
      <c r="E131" s="40"/>
      <c r="F131" s="40"/>
      <c r="G131" s="40"/>
      <c r="H131" s="92" t="s">
        <v>27</v>
      </c>
      <c r="I131" s="42" t="s">
        <v>28</v>
      </c>
      <c r="J131" s="93" t="s">
        <v>29</v>
      </c>
      <c r="K131" s="69"/>
      <c r="L131" s="70"/>
      <c r="M131" s="94" t="e">
        <f>IF(L131/K131*100&gt;100,100,L131/K131*100)</f>
        <v>#DIV/0!</v>
      </c>
      <c r="N131" s="94" t="e">
        <f>M131</f>
        <v>#DIV/0!</v>
      </c>
      <c r="O131" s="95"/>
      <c r="P131" s="56"/>
      <c r="Q131" s="87"/>
    </row>
    <row r="132" spans="1:17" customFormat="1" ht="63.75" hidden="1" customHeight="1" thickBot="1" x14ac:dyDescent="0.3">
      <c r="A132" s="48"/>
      <c r="B132" s="73"/>
      <c r="C132" s="17" t="s">
        <v>79</v>
      </c>
      <c r="D132" s="17" t="s">
        <v>17</v>
      </c>
      <c r="E132" s="17" t="s">
        <v>18</v>
      </c>
      <c r="F132" s="17" t="s">
        <v>32</v>
      </c>
      <c r="G132" s="17" t="s">
        <v>20</v>
      </c>
      <c r="H132" s="78" t="s">
        <v>21</v>
      </c>
      <c r="I132" s="51" t="s">
        <v>22</v>
      </c>
      <c r="J132" s="79" t="s">
        <v>23</v>
      </c>
      <c r="K132" s="80"/>
      <c r="L132" s="81"/>
      <c r="M132" s="81" t="e">
        <f>IF(K132/L132*100&gt;100,100,K132/L132*100)</f>
        <v>#DIV/0!</v>
      </c>
      <c r="N132" s="23" t="e">
        <f>(M132+M133+M134)/3</f>
        <v>#DIV/0!</v>
      </c>
      <c r="O132" s="82" t="e">
        <f>(N132+N135)/2</f>
        <v>#DIV/0!</v>
      </c>
      <c r="P132" s="56"/>
      <c r="Q132" s="83"/>
    </row>
    <row r="133" spans="1:17" customFormat="1" ht="63.75" hidden="1" customHeight="1" thickBot="1" x14ac:dyDescent="0.3">
      <c r="A133" s="48"/>
      <c r="B133" s="74"/>
      <c r="C133" s="30"/>
      <c r="D133" s="30"/>
      <c r="E133" s="30"/>
      <c r="F133" s="30"/>
      <c r="G133" s="30"/>
      <c r="H133" s="84" t="s">
        <v>21</v>
      </c>
      <c r="I133" s="51" t="s">
        <v>25</v>
      </c>
      <c r="J133" s="85" t="s">
        <v>23</v>
      </c>
      <c r="K133" s="86"/>
      <c r="L133" s="87"/>
      <c r="M133" s="87" t="e">
        <f>IF(L133/K133*100&gt;100,100,L133/K133*100)</f>
        <v>#DIV/0!</v>
      </c>
      <c r="N133" s="88"/>
      <c r="O133" s="89"/>
      <c r="P133" s="56"/>
      <c r="Q133" s="83"/>
    </row>
    <row r="134" spans="1:17" customFormat="1" ht="111" hidden="1" customHeight="1" x14ac:dyDescent="0.25">
      <c r="A134" s="48"/>
      <c r="B134" s="74"/>
      <c r="C134" s="30"/>
      <c r="D134" s="30"/>
      <c r="E134" s="30"/>
      <c r="F134" s="30"/>
      <c r="G134" s="30"/>
      <c r="H134" s="84" t="s">
        <v>21</v>
      </c>
      <c r="I134" s="51" t="s">
        <v>26</v>
      </c>
      <c r="J134" s="85" t="s">
        <v>23</v>
      </c>
      <c r="K134" s="86"/>
      <c r="L134" s="86"/>
      <c r="M134" s="87" t="e">
        <f>IF(L134/K134*100&gt;100,100,L134/K134*100)</f>
        <v>#DIV/0!</v>
      </c>
      <c r="N134" s="90"/>
      <c r="O134" s="89"/>
      <c r="P134" s="56"/>
      <c r="Q134" s="83"/>
    </row>
    <row r="135" spans="1:17" customFormat="1" ht="32.25" hidden="1" customHeight="1" thickBot="1" x14ac:dyDescent="0.3">
      <c r="A135" s="48"/>
      <c r="B135" s="75"/>
      <c r="C135" s="40"/>
      <c r="D135" s="40"/>
      <c r="E135" s="40"/>
      <c r="F135" s="40"/>
      <c r="G135" s="40"/>
      <c r="H135" s="92" t="s">
        <v>27</v>
      </c>
      <c r="I135" s="42" t="s">
        <v>28</v>
      </c>
      <c r="J135" s="93" t="s">
        <v>29</v>
      </c>
      <c r="K135" s="69"/>
      <c r="L135" s="70"/>
      <c r="M135" s="94" t="e">
        <f>IF(L135/K135*100&gt;100,100,L135/K135*100)</f>
        <v>#DIV/0!</v>
      </c>
      <c r="N135" s="94" t="e">
        <f>M135</f>
        <v>#DIV/0!</v>
      </c>
      <c r="O135" s="95"/>
      <c r="P135" s="56"/>
      <c r="Q135" s="87"/>
    </row>
    <row r="136" spans="1:17" customFormat="1" ht="63.75" hidden="1" customHeight="1" thickBot="1" x14ac:dyDescent="0.3">
      <c r="A136" s="48"/>
      <c r="B136" s="73"/>
      <c r="C136" s="17" t="s">
        <v>79</v>
      </c>
      <c r="D136" s="17" t="s">
        <v>17</v>
      </c>
      <c r="E136" s="17" t="s">
        <v>18</v>
      </c>
      <c r="F136" s="17" t="s">
        <v>34</v>
      </c>
      <c r="G136" s="17" t="s">
        <v>20</v>
      </c>
      <c r="H136" s="78" t="s">
        <v>21</v>
      </c>
      <c r="I136" s="51" t="s">
        <v>22</v>
      </c>
      <c r="J136" s="79" t="s">
        <v>23</v>
      </c>
      <c r="K136" s="80"/>
      <c r="L136" s="81"/>
      <c r="M136" s="81" t="e">
        <f>IF(K136/L136*100&gt;100,100,K136/L136*100)</f>
        <v>#DIV/0!</v>
      </c>
      <c r="N136" s="23" t="e">
        <f>(M136+M137+M138)/3</f>
        <v>#DIV/0!</v>
      </c>
      <c r="O136" s="82" t="e">
        <f>(N136+N139)/2</f>
        <v>#DIV/0!</v>
      </c>
      <c r="P136" s="56"/>
      <c r="Q136" s="83"/>
    </row>
    <row r="137" spans="1:17" customFormat="1" ht="63.75" hidden="1" customHeight="1" thickBot="1" x14ac:dyDescent="0.3">
      <c r="A137" s="48"/>
      <c r="B137" s="74"/>
      <c r="C137" s="30"/>
      <c r="D137" s="30"/>
      <c r="E137" s="30"/>
      <c r="F137" s="30"/>
      <c r="G137" s="30"/>
      <c r="H137" s="84" t="s">
        <v>21</v>
      </c>
      <c r="I137" s="51" t="s">
        <v>25</v>
      </c>
      <c r="J137" s="85" t="s">
        <v>23</v>
      </c>
      <c r="K137" s="86"/>
      <c r="L137" s="87"/>
      <c r="M137" s="87" t="e">
        <f>IF(L137/K137*100&gt;100,100,L137/K137*100)</f>
        <v>#DIV/0!</v>
      </c>
      <c r="N137" s="88"/>
      <c r="O137" s="89"/>
      <c r="P137" s="56"/>
      <c r="Q137" s="83"/>
    </row>
    <row r="138" spans="1:17" customFormat="1" ht="111" hidden="1" customHeight="1" x14ac:dyDescent="0.25">
      <c r="A138" s="48"/>
      <c r="B138" s="74"/>
      <c r="C138" s="30"/>
      <c r="D138" s="30"/>
      <c r="E138" s="30"/>
      <c r="F138" s="30"/>
      <c r="G138" s="30"/>
      <c r="H138" s="84" t="s">
        <v>21</v>
      </c>
      <c r="I138" s="51" t="s">
        <v>26</v>
      </c>
      <c r="J138" s="85" t="s">
        <v>23</v>
      </c>
      <c r="K138" s="86"/>
      <c r="L138" s="86"/>
      <c r="M138" s="87" t="e">
        <f>IF(L138/K138*100&gt;100,100,L138/K138*100)</f>
        <v>#DIV/0!</v>
      </c>
      <c r="N138" s="90"/>
      <c r="O138" s="89"/>
      <c r="P138" s="56"/>
      <c r="Q138" s="83"/>
    </row>
    <row r="139" spans="1:17" customFormat="1" ht="32.25" hidden="1" customHeight="1" thickBot="1" x14ac:dyDescent="0.3">
      <c r="A139" s="48"/>
      <c r="B139" s="75"/>
      <c r="C139" s="40"/>
      <c r="D139" s="40"/>
      <c r="E139" s="40"/>
      <c r="F139" s="40"/>
      <c r="G139" s="40"/>
      <c r="H139" s="92" t="s">
        <v>27</v>
      </c>
      <c r="I139" s="42" t="s">
        <v>28</v>
      </c>
      <c r="J139" s="93" t="s">
        <v>29</v>
      </c>
      <c r="K139" s="69"/>
      <c r="L139" s="70"/>
      <c r="M139" s="94" t="e">
        <f>IF(L139/K139*100&gt;100,100,L139/K139*100)</f>
        <v>#DIV/0!</v>
      </c>
      <c r="N139" s="94" t="e">
        <f>M139</f>
        <v>#DIV/0!</v>
      </c>
      <c r="O139" s="95"/>
      <c r="P139" s="56"/>
      <c r="Q139" s="87"/>
    </row>
    <row r="140" spans="1:17" customFormat="1" ht="63.75" hidden="1" customHeight="1" thickBot="1" x14ac:dyDescent="0.3">
      <c r="A140" s="48"/>
      <c r="B140" s="49" t="s">
        <v>80</v>
      </c>
      <c r="C140" s="17" t="s">
        <v>81</v>
      </c>
      <c r="D140" s="17" t="s">
        <v>17</v>
      </c>
      <c r="E140" s="17" t="s">
        <v>37</v>
      </c>
      <c r="F140" s="17" t="s">
        <v>19</v>
      </c>
      <c r="G140" s="17" t="s">
        <v>20</v>
      </c>
      <c r="H140" s="78" t="s">
        <v>21</v>
      </c>
      <c r="I140" s="51" t="s">
        <v>22</v>
      </c>
      <c r="J140" s="79" t="s">
        <v>23</v>
      </c>
      <c r="K140" s="80"/>
      <c r="L140" s="81"/>
      <c r="M140" s="81" t="e">
        <f>IF(K140/L140*100&gt;100,100,K140/L140*100)</f>
        <v>#DIV/0!</v>
      </c>
      <c r="N140" s="23" t="e">
        <f>(M140+M141+M142)/3</f>
        <v>#DIV/0!</v>
      </c>
      <c r="O140" s="82" t="e">
        <f>(N140+N143)/2</f>
        <v>#DIV/0!</v>
      </c>
      <c r="P140" s="56"/>
      <c r="Q140" s="83"/>
    </row>
    <row r="141" spans="1:17" customFormat="1" ht="63.75" hidden="1" customHeight="1" thickBot="1" x14ac:dyDescent="0.3">
      <c r="A141" s="48"/>
      <c r="B141" s="58"/>
      <c r="C141" s="30"/>
      <c r="D141" s="30"/>
      <c r="E141" s="30"/>
      <c r="F141" s="30"/>
      <c r="G141" s="30"/>
      <c r="H141" s="84" t="s">
        <v>21</v>
      </c>
      <c r="I141" s="51" t="s">
        <v>25</v>
      </c>
      <c r="J141" s="85" t="s">
        <v>23</v>
      </c>
      <c r="K141" s="86"/>
      <c r="L141" s="87"/>
      <c r="M141" s="87" t="e">
        <f>IF(L141/K141*100&gt;100,100,L141/K141*100)</f>
        <v>#DIV/0!</v>
      </c>
      <c r="N141" s="88"/>
      <c r="O141" s="89"/>
      <c r="P141" s="56"/>
      <c r="Q141" s="83"/>
    </row>
    <row r="142" spans="1:17" customFormat="1" ht="111" hidden="1" customHeight="1" x14ac:dyDescent="0.25">
      <c r="A142" s="48"/>
      <c r="B142" s="58"/>
      <c r="C142" s="30"/>
      <c r="D142" s="30"/>
      <c r="E142" s="30"/>
      <c r="F142" s="30"/>
      <c r="G142" s="30"/>
      <c r="H142" s="84" t="s">
        <v>21</v>
      </c>
      <c r="I142" s="51" t="s">
        <v>26</v>
      </c>
      <c r="J142" s="85" t="s">
        <v>23</v>
      </c>
      <c r="K142" s="86"/>
      <c r="L142" s="86"/>
      <c r="M142" s="87" t="e">
        <f>IF(L142/K142*100&gt;100,100,L142/K142*100)</f>
        <v>#DIV/0!</v>
      </c>
      <c r="N142" s="90"/>
      <c r="O142" s="89"/>
      <c r="P142" s="56"/>
      <c r="Q142" s="83"/>
    </row>
    <row r="143" spans="1:17" customFormat="1" ht="32.25" hidden="1" customHeight="1" thickBot="1" x14ac:dyDescent="0.3">
      <c r="A143" s="48"/>
      <c r="B143" s="66"/>
      <c r="C143" s="40"/>
      <c r="D143" s="40"/>
      <c r="E143" s="40"/>
      <c r="F143" s="40"/>
      <c r="G143" s="40"/>
      <c r="H143" s="92" t="s">
        <v>27</v>
      </c>
      <c r="I143" s="42" t="s">
        <v>28</v>
      </c>
      <c r="J143" s="93" t="s">
        <v>29</v>
      </c>
      <c r="K143" s="69"/>
      <c r="L143" s="70"/>
      <c r="M143" s="94" t="e">
        <f>IF(L143/K143*100&gt;100,100,L143/K143*100)</f>
        <v>#DIV/0!</v>
      </c>
      <c r="N143" s="94" t="e">
        <f>M143</f>
        <v>#DIV/0!</v>
      </c>
      <c r="O143" s="95"/>
      <c r="P143" s="56"/>
      <c r="Q143" s="87"/>
    </row>
    <row r="144" spans="1:17" customFormat="1" ht="63.75" hidden="1" customHeight="1" thickBot="1" x14ac:dyDescent="0.3">
      <c r="A144" s="48"/>
      <c r="B144" s="49" t="s">
        <v>82</v>
      </c>
      <c r="C144" s="17" t="s">
        <v>83</v>
      </c>
      <c r="D144" s="17" t="s">
        <v>17</v>
      </c>
      <c r="E144" s="17" t="s">
        <v>37</v>
      </c>
      <c r="F144" s="17" t="s">
        <v>32</v>
      </c>
      <c r="G144" s="17" t="s">
        <v>20</v>
      </c>
      <c r="H144" s="78" t="s">
        <v>21</v>
      </c>
      <c r="I144" s="51" t="s">
        <v>22</v>
      </c>
      <c r="J144" s="79" t="s">
        <v>23</v>
      </c>
      <c r="K144" s="80"/>
      <c r="L144" s="81"/>
      <c r="M144" s="81" t="e">
        <f>IF(K144/L144*100&gt;100,100,K144/L144*100)</f>
        <v>#DIV/0!</v>
      </c>
      <c r="N144" s="23" t="e">
        <f>(M144+M145+M146)/3</f>
        <v>#DIV/0!</v>
      </c>
      <c r="O144" s="82" t="e">
        <f>(N144+N147)/2</f>
        <v>#DIV/0!</v>
      </c>
      <c r="P144" s="56"/>
      <c r="Q144" s="83"/>
    </row>
    <row r="145" spans="1:17" customFormat="1" ht="63.75" hidden="1" customHeight="1" thickBot="1" x14ac:dyDescent="0.3">
      <c r="A145" s="48"/>
      <c r="B145" s="58"/>
      <c r="C145" s="30"/>
      <c r="D145" s="30"/>
      <c r="E145" s="30"/>
      <c r="F145" s="30"/>
      <c r="G145" s="30"/>
      <c r="H145" s="84" t="s">
        <v>21</v>
      </c>
      <c r="I145" s="51" t="s">
        <v>25</v>
      </c>
      <c r="J145" s="85" t="s">
        <v>23</v>
      </c>
      <c r="K145" s="86"/>
      <c r="L145" s="87"/>
      <c r="M145" s="87" t="e">
        <f>IF(L145/K145*100&gt;100,100,L145/K145*100)</f>
        <v>#DIV/0!</v>
      </c>
      <c r="N145" s="88"/>
      <c r="O145" s="89"/>
      <c r="P145" s="56"/>
      <c r="Q145" s="83"/>
    </row>
    <row r="146" spans="1:17" customFormat="1" ht="111" hidden="1" customHeight="1" x14ac:dyDescent="0.25">
      <c r="A146" s="48"/>
      <c r="B146" s="58"/>
      <c r="C146" s="30"/>
      <c r="D146" s="30"/>
      <c r="E146" s="30"/>
      <c r="F146" s="30"/>
      <c r="G146" s="30"/>
      <c r="H146" s="84" t="s">
        <v>21</v>
      </c>
      <c r="I146" s="51" t="s">
        <v>26</v>
      </c>
      <c r="J146" s="85" t="s">
        <v>23</v>
      </c>
      <c r="K146" s="86"/>
      <c r="L146" s="86"/>
      <c r="M146" s="87" t="e">
        <f>IF(L146/K146*100&gt;100,100,L146/K146*100)</f>
        <v>#DIV/0!</v>
      </c>
      <c r="N146" s="90"/>
      <c r="O146" s="89"/>
      <c r="P146" s="56"/>
      <c r="Q146" s="83"/>
    </row>
    <row r="147" spans="1:17" customFormat="1" ht="32.25" hidden="1" customHeight="1" thickBot="1" x14ac:dyDescent="0.3">
      <c r="A147" s="48"/>
      <c r="B147" s="66"/>
      <c r="C147" s="40"/>
      <c r="D147" s="40"/>
      <c r="E147" s="40"/>
      <c r="F147" s="40"/>
      <c r="G147" s="40"/>
      <c r="H147" s="92" t="s">
        <v>27</v>
      </c>
      <c r="I147" s="42" t="s">
        <v>28</v>
      </c>
      <c r="J147" s="93" t="s">
        <v>29</v>
      </c>
      <c r="K147" s="69"/>
      <c r="L147" s="70"/>
      <c r="M147" s="94" t="e">
        <f>IF(L147/K147*100&gt;100,100,L147/K147*100)</f>
        <v>#DIV/0!</v>
      </c>
      <c r="N147" s="94" t="e">
        <f>M147</f>
        <v>#DIV/0!</v>
      </c>
      <c r="O147" s="95"/>
      <c r="P147" s="56"/>
      <c r="Q147" s="87"/>
    </row>
    <row r="148" spans="1:17" customFormat="1" ht="63.75" hidden="1" customHeight="1" thickBot="1" x14ac:dyDescent="0.3">
      <c r="A148" s="48"/>
      <c r="B148" s="73"/>
      <c r="C148" s="17" t="s">
        <v>84</v>
      </c>
      <c r="D148" s="17" t="s">
        <v>17</v>
      </c>
      <c r="E148" s="17" t="s">
        <v>37</v>
      </c>
      <c r="F148" s="17" t="s">
        <v>34</v>
      </c>
      <c r="G148" s="17" t="s">
        <v>20</v>
      </c>
      <c r="H148" s="78" t="s">
        <v>21</v>
      </c>
      <c r="I148" s="51" t="s">
        <v>22</v>
      </c>
      <c r="J148" s="79" t="s">
        <v>23</v>
      </c>
      <c r="K148" s="80"/>
      <c r="L148" s="81"/>
      <c r="M148" s="81" t="e">
        <f>IF(K148/L148*100&gt;100,100,K148/L148*100)</f>
        <v>#DIV/0!</v>
      </c>
      <c r="N148" s="23" t="e">
        <f>(M148+M149+M150)/3</f>
        <v>#DIV/0!</v>
      </c>
      <c r="O148" s="82" t="e">
        <f>(N148+N151)/2</f>
        <v>#DIV/0!</v>
      </c>
      <c r="P148" s="56"/>
      <c r="Q148" s="83"/>
    </row>
    <row r="149" spans="1:17" customFormat="1" ht="63.75" hidden="1" customHeight="1" thickBot="1" x14ac:dyDescent="0.3">
      <c r="A149" s="48"/>
      <c r="B149" s="74"/>
      <c r="C149" s="30"/>
      <c r="D149" s="30"/>
      <c r="E149" s="30"/>
      <c r="F149" s="30"/>
      <c r="G149" s="30"/>
      <c r="H149" s="84" t="s">
        <v>21</v>
      </c>
      <c r="I149" s="51" t="s">
        <v>25</v>
      </c>
      <c r="J149" s="85" t="s">
        <v>23</v>
      </c>
      <c r="K149" s="86"/>
      <c r="L149" s="87"/>
      <c r="M149" s="87" t="e">
        <f>IF(L149/K149*100&gt;100,100,L149/K149*100)</f>
        <v>#DIV/0!</v>
      </c>
      <c r="N149" s="88"/>
      <c r="O149" s="89"/>
      <c r="P149" s="56"/>
      <c r="Q149" s="83"/>
    </row>
    <row r="150" spans="1:17" customFormat="1" ht="111" hidden="1" customHeight="1" x14ac:dyDescent="0.25">
      <c r="A150" s="48"/>
      <c r="B150" s="74"/>
      <c r="C150" s="30"/>
      <c r="D150" s="30"/>
      <c r="E150" s="30"/>
      <c r="F150" s="30"/>
      <c r="G150" s="30"/>
      <c r="H150" s="84" t="s">
        <v>21</v>
      </c>
      <c r="I150" s="51" t="s">
        <v>26</v>
      </c>
      <c r="J150" s="85" t="s">
        <v>23</v>
      </c>
      <c r="K150" s="86"/>
      <c r="L150" s="86"/>
      <c r="M150" s="87" t="e">
        <f>IF(L150/K150*100&gt;100,100,L150/K150*100)</f>
        <v>#DIV/0!</v>
      </c>
      <c r="N150" s="90"/>
      <c r="O150" s="89"/>
      <c r="P150" s="56"/>
      <c r="Q150" s="83"/>
    </row>
    <row r="151" spans="1:17" customFormat="1" ht="32.25" hidden="1" customHeight="1" thickBot="1" x14ac:dyDescent="0.3">
      <c r="A151" s="48"/>
      <c r="B151" s="75"/>
      <c r="C151" s="40"/>
      <c r="D151" s="40"/>
      <c r="E151" s="40"/>
      <c r="F151" s="40"/>
      <c r="G151" s="40"/>
      <c r="H151" s="92" t="s">
        <v>27</v>
      </c>
      <c r="I151" s="42" t="s">
        <v>28</v>
      </c>
      <c r="J151" s="93" t="s">
        <v>29</v>
      </c>
      <c r="K151" s="69"/>
      <c r="L151" s="70"/>
      <c r="M151" s="94" t="e">
        <f>IF(L151/K151*100&gt;100,100,L151/K151*100)</f>
        <v>#DIV/0!</v>
      </c>
      <c r="N151" s="94" t="e">
        <f>M151</f>
        <v>#DIV/0!</v>
      </c>
      <c r="O151" s="95"/>
      <c r="P151" s="56"/>
      <c r="Q151" s="87"/>
    </row>
    <row r="152" spans="1:17" customFormat="1" ht="63.75" hidden="1" customHeight="1" thickBot="1" x14ac:dyDescent="0.3">
      <c r="A152" s="48"/>
      <c r="B152" s="49" t="s">
        <v>85</v>
      </c>
      <c r="C152" s="17" t="s">
        <v>86</v>
      </c>
      <c r="D152" s="17" t="s">
        <v>40</v>
      </c>
      <c r="E152" s="17" t="s">
        <v>18</v>
      </c>
      <c r="F152" s="17" t="s">
        <v>19</v>
      </c>
      <c r="G152" s="17" t="s">
        <v>20</v>
      </c>
      <c r="H152" s="78" t="s">
        <v>21</v>
      </c>
      <c r="I152" s="51" t="s">
        <v>22</v>
      </c>
      <c r="J152" s="79" t="s">
        <v>23</v>
      </c>
      <c r="K152" s="80"/>
      <c r="L152" s="81"/>
      <c r="M152" s="81" t="e">
        <f>IF(K152/L152*100&gt;100,100,K152/L152*100)</f>
        <v>#DIV/0!</v>
      </c>
      <c r="N152" s="23" t="e">
        <f>(M152+M153+M154)/3</f>
        <v>#DIV/0!</v>
      </c>
      <c r="O152" s="82" t="e">
        <f>(N152+N155)/2</f>
        <v>#DIV/0!</v>
      </c>
      <c r="P152" s="56"/>
      <c r="Q152" s="83"/>
    </row>
    <row r="153" spans="1:17" customFormat="1" ht="63.75" hidden="1" customHeight="1" thickBot="1" x14ac:dyDescent="0.3">
      <c r="A153" s="48"/>
      <c r="B153" s="58"/>
      <c r="C153" s="30"/>
      <c r="D153" s="30"/>
      <c r="E153" s="30"/>
      <c r="F153" s="30"/>
      <c r="G153" s="30"/>
      <c r="H153" s="84" t="s">
        <v>21</v>
      </c>
      <c r="I153" s="51" t="s">
        <v>25</v>
      </c>
      <c r="J153" s="85" t="s">
        <v>23</v>
      </c>
      <c r="K153" s="86"/>
      <c r="L153" s="87"/>
      <c r="M153" s="87" t="e">
        <f>IF(L153/K153*100&gt;100,100,L153/K153*100)</f>
        <v>#DIV/0!</v>
      </c>
      <c r="N153" s="88"/>
      <c r="O153" s="89"/>
      <c r="P153" s="56"/>
      <c r="Q153" s="83"/>
    </row>
    <row r="154" spans="1:17" customFormat="1" ht="111" hidden="1" customHeight="1" x14ac:dyDescent="0.25">
      <c r="A154" s="48"/>
      <c r="B154" s="58"/>
      <c r="C154" s="30"/>
      <c r="D154" s="30"/>
      <c r="E154" s="30"/>
      <c r="F154" s="30"/>
      <c r="G154" s="30"/>
      <c r="H154" s="84" t="s">
        <v>21</v>
      </c>
      <c r="I154" s="51" t="s">
        <v>26</v>
      </c>
      <c r="J154" s="85" t="s">
        <v>23</v>
      </c>
      <c r="K154" s="86"/>
      <c r="L154" s="86"/>
      <c r="M154" s="87" t="e">
        <f>IF(L154/K154*100&gt;100,100,L154/K154*100)</f>
        <v>#DIV/0!</v>
      </c>
      <c r="N154" s="90"/>
      <c r="O154" s="89"/>
      <c r="P154" s="56"/>
      <c r="Q154" s="83"/>
    </row>
    <row r="155" spans="1:17" customFormat="1" ht="32.25" hidden="1" customHeight="1" thickBot="1" x14ac:dyDescent="0.3">
      <c r="A155" s="48"/>
      <c r="B155" s="66"/>
      <c r="C155" s="40"/>
      <c r="D155" s="40"/>
      <c r="E155" s="40"/>
      <c r="F155" s="40"/>
      <c r="G155" s="40"/>
      <c r="H155" s="92" t="s">
        <v>27</v>
      </c>
      <c r="I155" s="42" t="s">
        <v>28</v>
      </c>
      <c r="J155" s="93" t="s">
        <v>29</v>
      </c>
      <c r="K155" s="69"/>
      <c r="L155" s="70"/>
      <c r="M155" s="94" t="e">
        <f>IF(L155/K155*100&gt;100,100,L155/K155*100)</f>
        <v>#DIV/0!</v>
      </c>
      <c r="N155" s="94" t="e">
        <f>M155</f>
        <v>#DIV/0!</v>
      </c>
      <c r="O155" s="95"/>
      <c r="P155" s="56"/>
      <c r="Q155" s="87"/>
    </row>
    <row r="156" spans="1:17" customFormat="1" ht="63.75" hidden="1" customHeight="1" thickBot="1" x14ac:dyDescent="0.3">
      <c r="A156" s="48"/>
      <c r="B156" s="49" t="s">
        <v>87</v>
      </c>
      <c r="C156" s="17" t="s">
        <v>88</v>
      </c>
      <c r="D156" s="17" t="s">
        <v>40</v>
      </c>
      <c r="E156" s="17" t="s">
        <v>37</v>
      </c>
      <c r="F156" s="17" t="s">
        <v>19</v>
      </c>
      <c r="G156" s="17" t="s">
        <v>20</v>
      </c>
      <c r="H156" s="78" t="s">
        <v>21</v>
      </c>
      <c r="I156" s="51" t="s">
        <v>22</v>
      </c>
      <c r="J156" s="79" t="s">
        <v>23</v>
      </c>
      <c r="K156" s="80"/>
      <c r="L156" s="81"/>
      <c r="M156" s="81" t="e">
        <f>IF(K156/L156*100&gt;100,100,K156/L156*100)</f>
        <v>#DIV/0!</v>
      </c>
      <c r="N156" s="23" t="e">
        <f>(M156+M157+M158)/3</f>
        <v>#DIV/0!</v>
      </c>
      <c r="O156" s="82" t="e">
        <f>(N156+N159)/2</f>
        <v>#DIV/0!</v>
      </c>
      <c r="P156" s="56"/>
      <c r="Q156" s="83"/>
    </row>
    <row r="157" spans="1:17" customFormat="1" ht="63.75" hidden="1" customHeight="1" thickBot="1" x14ac:dyDescent="0.3">
      <c r="A157" s="48"/>
      <c r="B157" s="58"/>
      <c r="C157" s="30"/>
      <c r="D157" s="30"/>
      <c r="E157" s="30"/>
      <c r="F157" s="30"/>
      <c r="G157" s="30"/>
      <c r="H157" s="84" t="s">
        <v>21</v>
      </c>
      <c r="I157" s="51" t="s">
        <v>25</v>
      </c>
      <c r="J157" s="85" t="s">
        <v>23</v>
      </c>
      <c r="K157" s="86"/>
      <c r="L157" s="87"/>
      <c r="M157" s="87" t="e">
        <f>IF(L157/K157*100&gt;100,100,L157/K157*100)</f>
        <v>#DIV/0!</v>
      </c>
      <c r="N157" s="88"/>
      <c r="O157" s="89"/>
      <c r="P157" s="56"/>
      <c r="Q157" s="83"/>
    </row>
    <row r="158" spans="1:17" customFormat="1" ht="111" hidden="1" customHeight="1" x14ac:dyDescent="0.25">
      <c r="A158" s="48"/>
      <c r="B158" s="58"/>
      <c r="C158" s="30"/>
      <c r="D158" s="30"/>
      <c r="E158" s="30"/>
      <c r="F158" s="30"/>
      <c r="G158" s="30"/>
      <c r="H158" s="84" t="s">
        <v>21</v>
      </c>
      <c r="I158" s="51" t="s">
        <v>26</v>
      </c>
      <c r="J158" s="85" t="s">
        <v>23</v>
      </c>
      <c r="K158" s="86"/>
      <c r="L158" s="86"/>
      <c r="M158" s="87" t="e">
        <f>IF(L158/K158*100&gt;100,100,L158/K158*100)</f>
        <v>#DIV/0!</v>
      </c>
      <c r="N158" s="90"/>
      <c r="O158" s="89"/>
      <c r="P158" s="56"/>
      <c r="Q158" s="83"/>
    </row>
    <row r="159" spans="1:17" customFormat="1" ht="32.25" hidden="1" customHeight="1" thickBot="1" x14ac:dyDescent="0.3">
      <c r="A159" s="48"/>
      <c r="B159" s="66"/>
      <c r="C159" s="40"/>
      <c r="D159" s="40"/>
      <c r="E159" s="40"/>
      <c r="F159" s="40"/>
      <c r="G159" s="40"/>
      <c r="H159" s="92" t="s">
        <v>27</v>
      </c>
      <c r="I159" s="42" t="s">
        <v>28</v>
      </c>
      <c r="J159" s="93" t="s">
        <v>29</v>
      </c>
      <c r="K159" s="69"/>
      <c r="L159" s="70"/>
      <c r="M159" s="94" t="e">
        <f>IF(L159/K159*100&gt;100,100,L159/K159*100)</f>
        <v>#DIV/0!</v>
      </c>
      <c r="N159" s="94" t="e">
        <f>M159</f>
        <v>#DIV/0!</v>
      </c>
      <c r="O159" s="95"/>
      <c r="P159" s="56"/>
      <c r="Q159" s="87"/>
    </row>
    <row r="160" spans="1:17" customFormat="1" ht="63.75" hidden="1" customHeight="1" thickBot="1" x14ac:dyDescent="0.3">
      <c r="A160" s="48"/>
      <c r="B160" s="49" t="s">
        <v>89</v>
      </c>
      <c r="C160" s="17" t="s">
        <v>90</v>
      </c>
      <c r="D160" s="17" t="s">
        <v>40</v>
      </c>
      <c r="E160" s="17" t="s">
        <v>19</v>
      </c>
      <c r="F160" s="17" t="s">
        <v>19</v>
      </c>
      <c r="G160" s="17" t="s">
        <v>20</v>
      </c>
      <c r="H160" s="78" t="s">
        <v>21</v>
      </c>
      <c r="I160" s="51" t="s">
        <v>22</v>
      </c>
      <c r="J160" s="79" t="s">
        <v>23</v>
      </c>
      <c r="K160" s="80"/>
      <c r="L160" s="81"/>
      <c r="M160" s="81" t="e">
        <f>IF(K160/L160*100&gt;100,100,K160/L160*100)</f>
        <v>#DIV/0!</v>
      </c>
      <c r="N160" s="23" t="e">
        <f>(M160+M161+M162)/3</f>
        <v>#DIV/0!</v>
      </c>
      <c r="O160" s="82" t="e">
        <f>(N160+N163)/2</f>
        <v>#DIV/0!</v>
      </c>
      <c r="P160" s="56"/>
      <c r="Q160" s="83"/>
    </row>
    <row r="161" spans="1:17" customFormat="1" ht="63.75" hidden="1" customHeight="1" thickBot="1" x14ac:dyDescent="0.3">
      <c r="A161" s="48"/>
      <c r="B161" s="58"/>
      <c r="C161" s="30"/>
      <c r="D161" s="30"/>
      <c r="E161" s="30"/>
      <c r="F161" s="30"/>
      <c r="G161" s="30"/>
      <c r="H161" s="84" t="s">
        <v>21</v>
      </c>
      <c r="I161" s="51" t="s">
        <v>25</v>
      </c>
      <c r="J161" s="85" t="s">
        <v>23</v>
      </c>
      <c r="K161" s="86"/>
      <c r="L161" s="87"/>
      <c r="M161" s="87" t="e">
        <f>IF(L161/K161*100&gt;100,100,L161/K161*100)</f>
        <v>#DIV/0!</v>
      </c>
      <c r="N161" s="88"/>
      <c r="O161" s="89"/>
      <c r="P161" s="56"/>
      <c r="Q161" s="83"/>
    </row>
    <row r="162" spans="1:17" customFormat="1" ht="111" hidden="1" customHeight="1" x14ac:dyDescent="0.25">
      <c r="A162" s="48"/>
      <c r="B162" s="58"/>
      <c r="C162" s="30"/>
      <c r="D162" s="30"/>
      <c r="E162" s="30"/>
      <c r="F162" s="30"/>
      <c r="G162" s="30"/>
      <c r="H162" s="84" t="s">
        <v>21</v>
      </c>
      <c r="I162" s="51" t="s">
        <v>26</v>
      </c>
      <c r="J162" s="85" t="s">
        <v>23</v>
      </c>
      <c r="K162" s="86"/>
      <c r="L162" s="86"/>
      <c r="M162" s="87" t="e">
        <f>IF(L162/K162*100&gt;100,100,L162/K162*100)</f>
        <v>#DIV/0!</v>
      </c>
      <c r="N162" s="90"/>
      <c r="O162" s="89"/>
      <c r="P162" s="56"/>
      <c r="Q162" s="83"/>
    </row>
    <row r="163" spans="1:17" customFormat="1" ht="32.25" hidden="1" customHeight="1" thickBot="1" x14ac:dyDescent="0.3">
      <c r="A163" s="48"/>
      <c r="B163" s="66"/>
      <c r="C163" s="40"/>
      <c r="D163" s="40"/>
      <c r="E163" s="40"/>
      <c r="F163" s="40"/>
      <c r="G163" s="40"/>
      <c r="H163" s="92" t="s">
        <v>27</v>
      </c>
      <c r="I163" s="42" t="s">
        <v>28</v>
      </c>
      <c r="J163" s="93" t="s">
        <v>29</v>
      </c>
      <c r="K163" s="69"/>
      <c r="L163" s="70"/>
      <c r="M163" s="94" t="e">
        <f>IF(L163/K163*100&gt;100,100,L163/K163*100)</f>
        <v>#DIV/0!</v>
      </c>
      <c r="N163" s="94" t="e">
        <f>M163</f>
        <v>#DIV/0!</v>
      </c>
      <c r="O163" s="95"/>
      <c r="P163" s="56"/>
      <c r="Q163" s="87"/>
    </row>
    <row r="164" spans="1:17" s="27" customFormat="1" ht="63.75" customHeight="1" thickBot="1" x14ac:dyDescent="0.3">
      <c r="A164" s="28"/>
      <c r="B164" s="49" t="s">
        <v>91</v>
      </c>
      <c r="C164" s="17" t="s">
        <v>92</v>
      </c>
      <c r="D164" s="17" t="s">
        <v>19</v>
      </c>
      <c r="E164" s="17" t="s">
        <v>37</v>
      </c>
      <c r="F164" s="17" t="s">
        <v>19</v>
      </c>
      <c r="G164" s="17" t="s">
        <v>20</v>
      </c>
      <c r="H164" s="18" t="s">
        <v>21</v>
      </c>
      <c r="I164" s="18" t="s">
        <v>22</v>
      </c>
      <c r="J164" s="19" t="s">
        <v>23</v>
      </c>
      <c r="K164" s="20">
        <v>100</v>
      </c>
      <c r="L164" s="164">
        <v>100</v>
      </c>
      <c r="M164" s="22">
        <f t="shared" ref="M164:M171" si="6">IF(L164/K164*100&gt;100,100,L164/K164*100)</f>
        <v>100</v>
      </c>
      <c r="N164" s="23">
        <f>(M164+M165+M166)/3</f>
        <v>100</v>
      </c>
      <c r="O164" s="24">
        <f>(N164+N167)/2</f>
        <v>100</v>
      </c>
      <c r="P164" s="37"/>
      <c r="Q164" s="26"/>
    </row>
    <row r="165" spans="1:17" s="27" customFormat="1" ht="63.75" thickBot="1" x14ac:dyDescent="0.3">
      <c r="A165" s="28"/>
      <c r="B165" s="58"/>
      <c r="C165" s="30"/>
      <c r="D165" s="30"/>
      <c r="E165" s="30"/>
      <c r="F165" s="30"/>
      <c r="G165" s="30"/>
      <c r="H165" s="31" t="s">
        <v>21</v>
      </c>
      <c r="I165" s="18" t="s">
        <v>25</v>
      </c>
      <c r="J165" s="32" t="s">
        <v>23</v>
      </c>
      <c r="K165" s="33">
        <v>98</v>
      </c>
      <c r="L165" s="22">
        <v>100</v>
      </c>
      <c r="M165" s="22">
        <f t="shared" si="6"/>
        <v>100</v>
      </c>
      <c r="N165" s="98"/>
      <c r="O165" s="99"/>
      <c r="P165" s="37"/>
      <c r="Q165" s="26"/>
    </row>
    <row r="166" spans="1:17" s="27" customFormat="1" ht="63" x14ac:dyDescent="0.25">
      <c r="A166" s="28"/>
      <c r="B166" s="58"/>
      <c r="C166" s="30"/>
      <c r="D166" s="30"/>
      <c r="E166" s="30"/>
      <c r="F166" s="30"/>
      <c r="G166" s="30"/>
      <c r="H166" s="31" t="s">
        <v>21</v>
      </c>
      <c r="I166" s="18" t="s">
        <v>97</v>
      </c>
      <c r="J166" s="32" t="s">
        <v>23</v>
      </c>
      <c r="K166" s="33">
        <v>98</v>
      </c>
      <c r="L166" s="33">
        <v>100</v>
      </c>
      <c r="M166" s="87">
        <f>IF(L166/K166*100&gt;100,100,L166/K166*100)</f>
        <v>100</v>
      </c>
      <c r="N166" s="100"/>
      <c r="O166" s="99"/>
      <c r="P166" s="37"/>
      <c r="Q166" s="26"/>
    </row>
    <row r="167" spans="1:17" s="27" customFormat="1" ht="32.25" thickBot="1" x14ac:dyDescent="0.3">
      <c r="A167" s="28"/>
      <c r="B167" s="66"/>
      <c r="C167" s="40"/>
      <c r="D167" s="40"/>
      <c r="E167" s="40"/>
      <c r="F167" s="40"/>
      <c r="G167" s="40"/>
      <c r="H167" s="41" t="s">
        <v>27</v>
      </c>
      <c r="I167" s="42" t="s">
        <v>28</v>
      </c>
      <c r="J167" s="43" t="s">
        <v>29</v>
      </c>
      <c r="K167" s="69">
        <v>2</v>
      </c>
      <c r="L167" s="165">
        <v>2</v>
      </c>
      <c r="M167" s="22">
        <f t="shared" si="6"/>
        <v>100</v>
      </c>
      <c r="N167" s="45">
        <f>M167</f>
        <v>100</v>
      </c>
      <c r="O167" s="101"/>
      <c r="P167" s="37"/>
      <c r="Q167" s="47"/>
    </row>
    <row r="168" spans="1:17" s="27" customFormat="1" ht="63.75" hidden="1" customHeight="1" thickBot="1" x14ac:dyDescent="0.3">
      <c r="A168" s="28"/>
      <c r="B168" s="49" t="s">
        <v>93</v>
      </c>
      <c r="C168" s="17" t="s">
        <v>94</v>
      </c>
      <c r="D168" s="17" t="s">
        <v>19</v>
      </c>
      <c r="E168" s="17" t="s">
        <v>37</v>
      </c>
      <c r="F168" s="17" t="s">
        <v>32</v>
      </c>
      <c r="G168" s="17" t="s">
        <v>20</v>
      </c>
      <c r="H168" s="18" t="s">
        <v>21</v>
      </c>
      <c r="I168" s="18" t="s">
        <v>22</v>
      </c>
      <c r="J168" s="19" t="s">
        <v>23</v>
      </c>
      <c r="K168" s="102"/>
      <c r="L168" s="103"/>
      <c r="M168" s="47" t="e">
        <f t="shared" si="6"/>
        <v>#DIV/0!</v>
      </c>
      <c r="N168" s="104" t="e">
        <f>(M168+M169+M170)/3</f>
        <v>#DIV/0!</v>
      </c>
      <c r="O168" s="105" t="e">
        <f>(N168+N171)/2</f>
        <v>#DIV/0!</v>
      </c>
      <c r="P168" s="37"/>
      <c r="Q168" s="26"/>
    </row>
    <row r="169" spans="1:17" s="27" customFormat="1" ht="63.75" hidden="1" thickBot="1" x14ac:dyDescent="0.3">
      <c r="A169" s="28"/>
      <c r="B169" s="58"/>
      <c r="C169" s="30"/>
      <c r="D169" s="30"/>
      <c r="E169" s="30"/>
      <c r="F169" s="30"/>
      <c r="G169" s="30"/>
      <c r="H169" s="31" t="s">
        <v>21</v>
      </c>
      <c r="I169" s="18" t="s">
        <v>25</v>
      </c>
      <c r="J169" s="32" t="s">
        <v>23</v>
      </c>
      <c r="K169" s="106"/>
      <c r="L169" s="47"/>
      <c r="M169" s="47" t="e">
        <f t="shared" si="6"/>
        <v>#DIV/0!</v>
      </c>
      <c r="N169" s="107"/>
      <c r="O169" s="108"/>
      <c r="P169" s="37"/>
      <c r="Q169" s="26"/>
    </row>
    <row r="170" spans="1:17" s="27" customFormat="1" ht="63.75" hidden="1" thickBot="1" x14ac:dyDescent="0.3">
      <c r="A170" s="28"/>
      <c r="B170" s="58"/>
      <c r="C170" s="30"/>
      <c r="D170" s="30"/>
      <c r="E170" s="30"/>
      <c r="F170" s="30"/>
      <c r="G170" s="30"/>
      <c r="H170" s="31" t="s">
        <v>21</v>
      </c>
      <c r="I170" s="18" t="s">
        <v>97</v>
      </c>
      <c r="J170" s="32" t="s">
        <v>23</v>
      </c>
      <c r="K170" s="106"/>
      <c r="L170" s="106"/>
      <c r="M170" s="47" t="e">
        <f t="shared" si="6"/>
        <v>#DIV/0!</v>
      </c>
      <c r="N170" s="109"/>
      <c r="O170" s="108"/>
      <c r="P170" s="37"/>
      <c r="Q170" s="26"/>
    </row>
    <row r="171" spans="1:17" s="27" customFormat="1" ht="32.25" hidden="1" thickBot="1" x14ac:dyDescent="0.3">
      <c r="A171" s="28"/>
      <c r="B171" s="66"/>
      <c r="C171" s="40"/>
      <c r="D171" s="40"/>
      <c r="E171" s="40"/>
      <c r="F171" s="40"/>
      <c r="G171" s="40"/>
      <c r="H171" s="41" t="s">
        <v>27</v>
      </c>
      <c r="I171" s="42" t="s">
        <v>28</v>
      </c>
      <c r="J171" s="43" t="s">
        <v>29</v>
      </c>
      <c r="K171" s="110"/>
      <c r="L171" s="111"/>
      <c r="M171" s="47" t="e">
        <f t="shared" si="6"/>
        <v>#DIV/0!</v>
      </c>
      <c r="N171" s="112" t="e">
        <f>M171</f>
        <v>#DIV/0!</v>
      </c>
      <c r="O171" s="113"/>
      <c r="P171" s="37"/>
      <c r="Q171" s="47"/>
    </row>
    <row r="172" spans="1:17" customFormat="1" ht="63.75" hidden="1" customHeight="1" thickBot="1" x14ac:dyDescent="0.3">
      <c r="A172" s="48"/>
      <c r="B172" s="73"/>
      <c r="C172" s="17" t="s">
        <v>94</v>
      </c>
      <c r="D172" s="17" t="s">
        <v>19</v>
      </c>
      <c r="E172" s="17" t="s">
        <v>37</v>
      </c>
      <c r="F172" s="17" t="s">
        <v>34</v>
      </c>
      <c r="G172" s="17" t="s">
        <v>20</v>
      </c>
      <c r="H172" s="78" t="s">
        <v>21</v>
      </c>
      <c r="I172" s="51" t="s">
        <v>22</v>
      </c>
      <c r="J172" s="79" t="s">
        <v>23</v>
      </c>
      <c r="K172" s="80"/>
      <c r="L172" s="81"/>
      <c r="M172" s="81" t="e">
        <f>IF(K172/L172*100&gt;100,100,K172/L172*100)</f>
        <v>#DIV/0!</v>
      </c>
      <c r="N172" s="23" t="e">
        <f>(M172+M173+M174)/3</f>
        <v>#DIV/0!</v>
      </c>
      <c r="O172" s="82" t="e">
        <f>(N172+N175)/2</f>
        <v>#DIV/0!</v>
      </c>
      <c r="P172" s="56"/>
      <c r="Q172" s="83"/>
    </row>
    <row r="173" spans="1:17" customFormat="1" ht="63.75" hidden="1" customHeight="1" thickBot="1" x14ac:dyDescent="0.3">
      <c r="A173" s="48"/>
      <c r="B173" s="74"/>
      <c r="C173" s="30"/>
      <c r="D173" s="30"/>
      <c r="E173" s="30"/>
      <c r="F173" s="30"/>
      <c r="G173" s="30"/>
      <c r="H173" s="84" t="s">
        <v>21</v>
      </c>
      <c r="I173" s="51" t="s">
        <v>25</v>
      </c>
      <c r="J173" s="85" t="s">
        <v>23</v>
      </c>
      <c r="K173" s="86"/>
      <c r="L173" s="87"/>
      <c r="M173" s="87" t="e">
        <f>IF(L173/K173*100&gt;100,100,L173/K173*100)</f>
        <v>#DIV/0!</v>
      </c>
      <c r="N173" s="88"/>
      <c r="O173" s="89"/>
      <c r="P173" s="56"/>
      <c r="Q173" s="83"/>
    </row>
    <row r="174" spans="1:17" customFormat="1" ht="111" hidden="1" customHeight="1" x14ac:dyDescent="0.25">
      <c r="A174" s="48"/>
      <c r="B174" s="74"/>
      <c r="C174" s="30"/>
      <c r="D174" s="30"/>
      <c r="E174" s="30"/>
      <c r="F174" s="30"/>
      <c r="G174" s="30"/>
      <c r="H174" s="84" t="s">
        <v>21</v>
      </c>
      <c r="I174" s="51" t="s">
        <v>26</v>
      </c>
      <c r="J174" s="85" t="s">
        <v>23</v>
      </c>
      <c r="K174" s="86"/>
      <c r="L174" s="86"/>
      <c r="M174" s="87" t="e">
        <f>IF(L174/K174*100&gt;100,100,L174/K174*100)</f>
        <v>#DIV/0!</v>
      </c>
      <c r="N174" s="90"/>
      <c r="O174" s="89"/>
      <c r="P174" s="56"/>
      <c r="Q174" s="83"/>
    </row>
    <row r="175" spans="1:17" customFormat="1" ht="32.25" hidden="1" customHeight="1" thickBot="1" x14ac:dyDescent="0.3">
      <c r="A175" s="48"/>
      <c r="B175" s="75"/>
      <c r="C175" s="40"/>
      <c r="D175" s="40"/>
      <c r="E175" s="40"/>
      <c r="F175" s="40"/>
      <c r="G175" s="40"/>
      <c r="H175" s="92" t="s">
        <v>27</v>
      </c>
      <c r="I175" s="42" t="s">
        <v>28</v>
      </c>
      <c r="J175" s="93" t="s">
        <v>29</v>
      </c>
      <c r="K175" s="69"/>
      <c r="L175" s="70"/>
      <c r="M175" s="94" t="e">
        <f>IF(L175/K175*100&gt;100,100,L175/K175*100)</f>
        <v>#DIV/0!</v>
      </c>
      <c r="N175" s="94" t="e">
        <f>M175</f>
        <v>#DIV/0!</v>
      </c>
      <c r="O175" s="95"/>
      <c r="P175" s="56"/>
      <c r="Q175" s="87"/>
    </row>
    <row r="176" spans="1:17" s="27" customFormat="1" ht="63.75" customHeight="1" thickBot="1" x14ac:dyDescent="0.3">
      <c r="A176" s="28"/>
      <c r="B176" s="49" t="s">
        <v>95</v>
      </c>
      <c r="C176" s="17" t="s">
        <v>96</v>
      </c>
      <c r="D176" s="17" t="s">
        <v>19</v>
      </c>
      <c r="E176" s="17" t="s">
        <v>19</v>
      </c>
      <c r="F176" s="17" t="s">
        <v>19</v>
      </c>
      <c r="G176" s="17" t="s">
        <v>20</v>
      </c>
      <c r="H176" s="18" t="s">
        <v>21</v>
      </c>
      <c r="I176" s="18" t="s">
        <v>22</v>
      </c>
      <c r="J176" s="19" t="s">
        <v>23</v>
      </c>
      <c r="K176" s="20">
        <v>100</v>
      </c>
      <c r="L176" s="164">
        <v>100</v>
      </c>
      <c r="M176" s="22">
        <f t="shared" ref="M176:M183" si="7">IF(L176/K176*100&gt;100,100,L176/K176*100)</f>
        <v>100</v>
      </c>
      <c r="N176" s="23">
        <f>(M176+M177+M178)/3</f>
        <v>100</v>
      </c>
      <c r="O176" s="24">
        <f>(N176+N179)/2</f>
        <v>100</v>
      </c>
      <c r="P176" s="37"/>
      <c r="Q176" s="26"/>
    </row>
    <row r="177" spans="1:17" s="27" customFormat="1" ht="63.75" thickBot="1" x14ac:dyDescent="0.3">
      <c r="A177" s="28"/>
      <c r="B177" s="58"/>
      <c r="C177" s="30"/>
      <c r="D177" s="30"/>
      <c r="E177" s="30"/>
      <c r="F177" s="30"/>
      <c r="G177" s="30"/>
      <c r="H177" s="31" t="s">
        <v>21</v>
      </c>
      <c r="I177" s="18" t="s">
        <v>25</v>
      </c>
      <c r="J177" s="32" t="s">
        <v>23</v>
      </c>
      <c r="K177" s="33">
        <v>98</v>
      </c>
      <c r="L177" s="22">
        <v>100</v>
      </c>
      <c r="M177" s="22">
        <f t="shared" si="7"/>
        <v>100</v>
      </c>
      <c r="N177" s="98"/>
      <c r="O177" s="99"/>
      <c r="P177" s="37"/>
      <c r="Q177" s="26"/>
    </row>
    <row r="178" spans="1:17" s="27" customFormat="1" ht="63" x14ac:dyDescent="0.25">
      <c r="A178" s="28"/>
      <c r="B178" s="58"/>
      <c r="C178" s="30"/>
      <c r="D178" s="30"/>
      <c r="E178" s="30"/>
      <c r="F178" s="30"/>
      <c r="G178" s="30"/>
      <c r="H178" s="31" t="s">
        <v>21</v>
      </c>
      <c r="I178" s="18" t="s">
        <v>97</v>
      </c>
      <c r="J178" s="32" t="s">
        <v>23</v>
      </c>
      <c r="K178" s="33">
        <v>98</v>
      </c>
      <c r="L178" s="33">
        <v>100</v>
      </c>
      <c r="M178" s="22">
        <f t="shared" si="7"/>
        <v>100</v>
      </c>
      <c r="N178" s="100"/>
      <c r="O178" s="99"/>
      <c r="P178" s="37"/>
      <c r="Q178" s="26"/>
    </row>
    <row r="179" spans="1:17" s="27" customFormat="1" ht="32.25" thickBot="1" x14ac:dyDescent="0.3">
      <c r="A179" s="28"/>
      <c r="B179" s="66"/>
      <c r="C179" s="40"/>
      <c r="D179" s="40"/>
      <c r="E179" s="40"/>
      <c r="F179" s="40"/>
      <c r="G179" s="40"/>
      <c r="H179" s="41" t="s">
        <v>27</v>
      </c>
      <c r="I179" s="42" t="s">
        <v>28</v>
      </c>
      <c r="J179" s="43" t="s">
        <v>29</v>
      </c>
      <c r="K179" s="69">
        <v>92</v>
      </c>
      <c r="L179" s="165">
        <v>94</v>
      </c>
      <c r="M179" s="22">
        <f t="shared" si="7"/>
        <v>100</v>
      </c>
      <c r="N179" s="45">
        <f>M179</f>
        <v>100</v>
      </c>
      <c r="O179" s="101"/>
      <c r="P179" s="37"/>
      <c r="Q179" s="47"/>
    </row>
    <row r="180" spans="1:17" s="27" customFormat="1" ht="63.75" hidden="1" customHeight="1" thickBot="1" x14ac:dyDescent="0.3">
      <c r="A180" s="28"/>
      <c r="B180" s="49" t="s">
        <v>98</v>
      </c>
      <c r="C180" s="17" t="s">
        <v>99</v>
      </c>
      <c r="D180" s="17" t="s">
        <v>19</v>
      </c>
      <c r="E180" s="17" t="s">
        <v>19</v>
      </c>
      <c r="F180" s="17" t="s">
        <v>32</v>
      </c>
      <c r="G180" s="17" t="s">
        <v>20</v>
      </c>
      <c r="H180" s="18" t="s">
        <v>21</v>
      </c>
      <c r="I180" s="18" t="s">
        <v>22</v>
      </c>
      <c r="J180" s="19" t="s">
        <v>23</v>
      </c>
      <c r="K180" s="102"/>
      <c r="L180" s="103"/>
      <c r="M180" s="47" t="e">
        <f t="shared" si="7"/>
        <v>#DIV/0!</v>
      </c>
      <c r="N180" s="104" t="e">
        <f>(M180+M181+M182)/3</f>
        <v>#DIV/0!</v>
      </c>
      <c r="O180" s="105" t="e">
        <f>(N180+N183)/2</f>
        <v>#DIV/0!</v>
      </c>
      <c r="P180" s="37"/>
      <c r="Q180" s="26"/>
    </row>
    <row r="181" spans="1:17" s="27" customFormat="1" ht="63.75" hidden="1" customHeight="1" thickBot="1" x14ac:dyDescent="0.3">
      <c r="A181" s="28"/>
      <c r="B181" s="58"/>
      <c r="C181" s="30"/>
      <c r="D181" s="30"/>
      <c r="E181" s="30"/>
      <c r="F181" s="30"/>
      <c r="G181" s="30"/>
      <c r="H181" s="31" t="s">
        <v>21</v>
      </c>
      <c r="I181" s="18" t="s">
        <v>25</v>
      </c>
      <c r="J181" s="32" t="s">
        <v>23</v>
      </c>
      <c r="K181" s="106"/>
      <c r="L181" s="47"/>
      <c r="M181" s="47" t="e">
        <f t="shared" si="7"/>
        <v>#DIV/0!</v>
      </c>
      <c r="N181" s="107"/>
      <c r="O181" s="108"/>
      <c r="P181" s="37"/>
      <c r="Q181" s="26"/>
    </row>
    <row r="182" spans="1:17" s="27" customFormat="1" ht="111" hidden="1" customHeight="1" x14ac:dyDescent="0.25">
      <c r="A182" s="28"/>
      <c r="B182" s="58"/>
      <c r="C182" s="30"/>
      <c r="D182" s="30"/>
      <c r="E182" s="30"/>
      <c r="F182" s="30"/>
      <c r="G182" s="30"/>
      <c r="H182" s="31" t="s">
        <v>21</v>
      </c>
      <c r="I182" s="18" t="s">
        <v>26</v>
      </c>
      <c r="J182" s="32" t="s">
        <v>23</v>
      </c>
      <c r="K182" s="106"/>
      <c r="L182" s="106"/>
      <c r="M182" s="47" t="e">
        <f t="shared" si="7"/>
        <v>#DIV/0!</v>
      </c>
      <c r="N182" s="109"/>
      <c r="O182" s="108"/>
      <c r="P182" s="37"/>
      <c r="Q182" s="26"/>
    </row>
    <row r="183" spans="1:17" s="27" customFormat="1" ht="32.25" hidden="1" customHeight="1" thickBot="1" x14ac:dyDescent="0.3">
      <c r="A183" s="28"/>
      <c r="B183" s="66"/>
      <c r="C183" s="40"/>
      <c r="D183" s="40"/>
      <c r="E183" s="40"/>
      <c r="F183" s="40"/>
      <c r="G183" s="40"/>
      <c r="H183" s="41" t="s">
        <v>27</v>
      </c>
      <c r="I183" s="42" t="s">
        <v>28</v>
      </c>
      <c r="J183" s="43" t="s">
        <v>29</v>
      </c>
      <c r="K183" s="110"/>
      <c r="L183" s="111"/>
      <c r="M183" s="47" t="e">
        <f t="shared" si="7"/>
        <v>#DIV/0!</v>
      </c>
      <c r="N183" s="112" t="e">
        <f>M183</f>
        <v>#DIV/0!</v>
      </c>
      <c r="O183" s="113"/>
      <c r="P183" s="37"/>
      <c r="Q183" s="47"/>
    </row>
    <row r="184" spans="1:17" customFormat="1" ht="63.75" hidden="1" customHeight="1" thickBot="1" x14ac:dyDescent="0.3">
      <c r="A184" s="48"/>
      <c r="B184" s="49" t="s">
        <v>100</v>
      </c>
      <c r="C184" s="17" t="s">
        <v>101</v>
      </c>
      <c r="D184" s="17" t="s">
        <v>19</v>
      </c>
      <c r="E184" s="17" t="s">
        <v>19</v>
      </c>
      <c r="F184" s="17" t="s">
        <v>34</v>
      </c>
      <c r="G184" s="17" t="s">
        <v>20</v>
      </c>
      <c r="H184" s="78" t="s">
        <v>21</v>
      </c>
      <c r="I184" s="51" t="s">
        <v>22</v>
      </c>
      <c r="J184" s="79" t="s">
        <v>23</v>
      </c>
      <c r="K184" s="80"/>
      <c r="L184" s="81"/>
      <c r="M184" s="81" t="e">
        <f>IF(K184/L184*100&gt;100,100,K184/L184*100)</f>
        <v>#DIV/0!</v>
      </c>
      <c r="N184" s="23" t="e">
        <f>(M184+M185+M186)/3</f>
        <v>#DIV/0!</v>
      </c>
      <c r="O184" s="82" t="e">
        <f>(N184+N187)/2</f>
        <v>#DIV/0!</v>
      </c>
      <c r="P184" s="56"/>
      <c r="Q184" s="83"/>
    </row>
    <row r="185" spans="1:17" customFormat="1" ht="63.75" hidden="1" customHeight="1" thickBot="1" x14ac:dyDescent="0.3">
      <c r="A185" s="48"/>
      <c r="B185" s="58"/>
      <c r="C185" s="30"/>
      <c r="D185" s="30"/>
      <c r="E185" s="30"/>
      <c r="F185" s="30"/>
      <c r="G185" s="30"/>
      <c r="H185" s="84" t="s">
        <v>21</v>
      </c>
      <c r="I185" s="51" t="s">
        <v>25</v>
      </c>
      <c r="J185" s="85" t="s">
        <v>23</v>
      </c>
      <c r="K185" s="86"/>
      <c r="L185" s="87"/>
      <c r="M185" s="87" t="e">
        <f>IF(L185/K185*100&gt;100,100,L185/K185*100)</f>
        <v>#DIV/0!</v>
      </c>
      <c r="N185" s="88"/>
      <c r="O185" s="89"/>
      <c r="P185" s="56"/>
      <c r="Q185" s="83"/>
    </row>
    <row r="186" spans="1:17" customFormat="1" ht="111" hidden="1" customHeight="1" x14ac:dyDescent="0.25">
      <c r="A186" s="48"/>
      <c r="B186" s="58"/>
      <c r="C186" s="30"/>
      <c r="D186" s="30"/>
      <c r="E186" s="30"/>
      <c r="F186" s="30"/>
      <c r="G186" s="30"/>
      <c r="H186" s="84" t="s">
        <v>21</v>
      </c>
      <c r="I186" s="51" t="s">
        <v>26</v>
      </c>
      <c r="J186" s="85" t="s">
        <v>23</v>
      </c>
      <c r="K186" s="86"/>
      <c r="L186" s="86"/>
      <c r="M186" s="87" t="e">
        <f>IF(L186/K186*100&gt;100,100,L186/K186*100)</f>
        <v>#DIV/0!</v>
      </c>
      <c r="N186" s="90"/>
      <c r="O186" s="89"/>
      <c r="P186" s="56"/>
      <c r="Q186" s="83"/>
    </row>
    <row r="187" spans="1:17" customFormat="1" ht="32.25" hidden="1" customHeight="1" thickBot="1" x14ac:dyDescent="0.3">
      <c r="A187" s="48"/>
      <c r="B187" s="66"/>
      <c r="C187" s="40"/>
      <c r="D187" s="40"/>
      <c r="E187" s="40"/>
      <c r="F187" s="40"/>
      <c r="G187" s="40"/>
      <c r="H187" s="92" t="s">
        <v>27</v>
      </c>
      <c r="I187" s="42" t="s">
        <v>28</v>
      </c>
      <c r="J187" s="93" t="s">
        <v>29</v>
      </c>
      <c r="K187" s="69"/>
      <c r="L187" s="70"/>
      <c r="M187" s="94" t="e">
        <f>IF(L187/K187*100&gt;100,100,L187/K187*100)</f>
        <v>#DIV/0!</v>
      </c>
      <c r="N187" s="94" t="e">
        <f>M187</f>
        <v>#DIV/0!</v>
      </c>
      <c r="O187" s="95"/>
      <c r="P187" s="56"/>
      <c r="Q187" s="87"/>
    </row>
    <row r="188" spans="1:17" customFormat="1" ht="63.75" hidden="1" customHeight="1" thickBot="1" x14ac:dyDescent="0.3">
      <c r="A188" s="48"/>
      <c r="B188" s="49"/>
      <c r="C188" s="17" t="s">
        <v>102</v>
      </c>
      <c r="D188" s="17" t="s">
        <v>19</v>
      </c>
      <c r="E188" s="17" t="s">
        <v>19</v>
      </c>
      <c r="F188" s="17" t="s">
        <v>19</v>
      </c>
      <c r="G188" s="17" t="s">
        <v>20</v>
      </c>
      <c r="H188" s="78" t="s">
        <v>21</v>
      </c>
      <c r="I188" s="51" t="s">
        <v>22</v>
      </c>
      <c r="J188" s="79" t="s">
        <v>23</v>
      </c>
      <c r="K188" s="80"/>
      <c r="L188" s="81"/>
      <c r="M188" s="81" t="e">
        <f>IF(K188/L188*100&gt;100,100,K188/L188*100)</f>
        <v>#DIV/0!</v>
      </c>
      <c r="N188" s="23" t="e">
        <f>(M188+M189+M190)/3</f>
        <v>#DIV/0!</v>
      </c>
      <c r="O188" s="82" t="e">
        <f>(N188+N191)/2</f>
        <v>#DIV/0!</v>
      </c>
      <c r="P188" s="56"/>
      <c r="Q188" s="83"/>
    </row>
    <row r="189" spans="1:17" customFormat="1" ht="63.75" hidden="1" customHeight="1" thickBot="1" x14ac:dyDescent="0.3">
      <c r="A189" s="48"/>
      <c r="B189" s="58"/>
      <c r="C189" s="30"/>
      <c r="D189" s="30"/>
      <c r="E189" s="30"/>
      <c r="F189" s="30"/>
      <c r="G189" s="30"/>
      <c r="H189" s="84" t="s">
        <v>21</v>
      </c>
      <c r="I189" s="51" t="s">
        <v>25</v>
      </c>
      <c r="J189" s="85" t="s">
        <v>23</v>
      </c>
      <c r="K189" s="86"/>
      <c r="L189" s="87"/>
      <c r="M189" s="87" t="e">
        <f>IF(L189/K189*100&gt;100,100,L189/K189*100)</f>
        <v>#DIV/0!</v>
      </c>
      <c r="N189" s="88"/>
      <c r="O189" s="89"/>
      <c r="P189" s="56"/>
      <c r="Q189" s="83"/>
    </row>
    <row r="190" spans="1:17" customFormat="1" ht="111" hidden="1" customHeight="1" x14ac:dyDescent="0.25">
      <c r="A190" s="48"/>
      <c r="B190" s="58"/>
      <c r="C190" s="30"/>
      <c r="D190" s="30"/>
      <c r="E190" s="30"/>
      <c r="F190" s="30"/>
      <c r="G190" s="30"/>
      <c r="H190" s="84" t="s">
        <v>21</v>
      </c>
      <c r="I190" s="51" t="s">
        <v>26</v>
      </c>
      <c r="J190" s="85" t="s">
        <v>23</v>
      </c>
      <c r="K190" s="86"/>
      <c r="L190" s="86"/>
      <c r="M190" s="87" t="e">
        <f>IF(L190/K190*100&gt;100,100,L190/K190*100)</f>
        <v>#DIV/0!</v>
      </c>
      <c r="N190" s="90"/>
      <c r="O190" s="89"/>
      <c r="P190" s="56"/>
      <c r="Q190" s="83"/>
    </row>
    <row r="191" spans="1:17" customFormat="1" ht="32.25" hidden="1" customHeight="1" thickBot="1" x14ac:dyDescent="0.3">
      <c r="A191" s="48"/>
      <c r="B191" s="66"/>
      <c r="C191" s="40"/>
      <c r="D191" s="40"/>
      <c r="E191" s="40"/>
      <c r="F191" s="40"/>
      <c r="G191" s="40"/>
      <c r="H191" s="92" t="s">
        <v>27</v>
      </c>
      <c r="I191" s="42" t="s">
        <v>28</v>
      </c>
      <c r="J191" s="93" t="s">
        <v>29</v>
      </c>
      <c r="K191" s="69"/>
      <c r="L191" s="70"/>
      <c r="M191" s="94" t="e">
        <f>IF(L191/K191*100&gt;100,100,L191/K191*100)</f>
        <v>#DIV/0!</v>
      </c>
      <c r="N191" s="94" t="e">
        <f>M191</f>
        <v>#DIV/0!</v>
      </c>
      <c r="O191" s="95"/>
      <c r="P191" s="56"/>
      <c r="Q191" s="87"/>
    </row>
    <row r="192" spans="1:17" s="27" customFormat="1" ht="79.5" customHeight="1" thickBot="1" x14ac:dyDescent="0.3">
      <c r="A192" s="28"/>
      <c r="B192" s="114" t="s">
        <v>103</v>
      </c>
      <c r="C192" s="115" t="s">
        <v>104</v>
      </c>
      <c r="D192" s="115" t="s">
        <v>19</v>
      </c>
      <c r="E192" s="115" t="s">
        <v>19</v>
      </c>
      <c r="F192" s="115" t="s">
        <v>105</v>
      </c>
      <c r="G192" s="17" t="s">
        <v>20</v>
      </c>
      <c r="H192" s="116" t="s">
        <v>21</v>
      </c>
      <c r="I192" s="116" t="s">
        <v>106</v>
      </c>
      <c r="J192" s="117" t="s">
        <v>23</v>
      </c>
      <c r="K192" s="20">
        <v>14.45</v>
      </c>
      <c r="L192" s="20">
        <v>19.7</v>
      </c>
      <c r="M192" s="22">
        <f t="shared" ref="M192:M200" si="8">IF(L192/K192*100&gt;100,100,L192/K192*100)</f>
        <v>100</v>
      </c>
      <c r="N192" s="118">
        <f>(M192+M193+M194)/3</f>
        <v>100</v>
      </c>
      <c r="O192" s="119">
        <f>(N192+N195)/2</f>
        <v>100</v>
      </c>
      <c r="P192" s="175"/>
      <c r="Q192" s="120"/>
    </row>
    <row r="193" spans="1:17" s="27" customFormat="1" ht="79.5" thickBot="1" x14ac:dyDescent="0.3">
      <c r="A193" s="28"/>
      <c r="B193" s="121"/>
      <c r="C193" s="122"/>
      <c r="D193" s="122"/>
      <c r="E193" s="122"/>
      <c r="F193" s="122"/>
      <c r="G193" s="30"/>
      <c r="H193" s="123" t="s">
        <v>21</v>
      </c>
      <c r="I193" s="116" t="s">
        <v>107</v>
      </c>
      <c r="J193" s="124" t="s">
        <v>23</v>
      </c>
      <c r="K193" s="20">
        <v>10</v>
      </c>
      <c r="L193" s="20">
        <v>33.299999999999997</v>
      </c>
      <c r="M193" s="22">
        <f t="shared" si="8"/>
        <v>100</v>
      </c>
      <c r="N193" s="125"/>
      <c r="O193" s="126"/>
      <c r="P193" s="175"/>
      <c r="Q193" s="120"/>
    </row>
    <row r="194" spans="1:17" s="27" customFormat="1" ht="63.75" thickBot="1" x14ac:dyDescent="0.3">
      <c r="A194" s="28"/>
      <c r="B194" s="121"/>
      <c r="C194" s="122"/>
      <c r="D194" s="122"/>
      <c r="E194" s="122"/>
      <c r="F194" s="122"/>
      <c r="G194" s="30"/>
      <c r="H194" s="123" t="s">
        <v>21</v>
      </c>
      <c r="I194" s="116" t="s">
        <v>108</v>
      </c>
      <c r="J194" s="124" t="s">
        <v>23</v>
      </c>
      <c r="K194" s="20">
        <v>95</v>
      </c>
      <c r="L194" s="20">
        <v>100</v>
      </c>
      <c r="M194" s="22">
        <f t="shared" si="8"/>
        <v>100</v>
      </c>
      <c r="N194" s="127"/>
      <c r="O194" s="126"/>
      <c r="P194" s="175"/>
      <c r="Q194" s="120"/>
    </row>
    <row r="195" spans="1:17" s="27" customFormat="1" ht="32.25" thickBot="1" x14ac:dyDescent="0.3">
      <c r="A195" s="28"/>
      <c r="B195" s="128"/>
      <c r="C195" s="129"/>
      <c r="D195" s="129"/>
      <c r="E195" s="129"/>
      <c r="F195" s="129"/>
      <c r="G195" s="40"/>
      <c r="H195" s="130" t="s">
        <v>27</v>
      </c>
      <c r="I195" s="131" t="s">
        <v>109</v>
      </c>
      <c r="J195" s="132" t="s">
        <v>110</v>
      </c>
      <c r="K195" s="176">
        <v>14680</v>
      </c>
      <c r="L195" s="176">
        <v>14680</v>
      </c>
      <c r="M195" s="22">
        <f t="shared" si="8"/>
        <v>100</v>
      </c>
      <c r="N195" s="133">
        <f>M195</f>
        <v>100</v>
      </c>
      <c r="O195" s="134"/>
      <c r="P195" s="175"/>
      <c r="Q195" s="135"/>
    </row>
    <row r="196" spans="1:17" s="27" customFormat="1" ht="79.5" customHeight="1" thickBot="1" x14ac:dyDescent="0.3">
      <c r="A196" s="28"/>
      <c r="B196" s="114" t="s">
        <v>103</v>
      </c>
      <c r="C196" s="115" t="s">
        <v>111</v>
      </c>
      <c r="D196" s="115" t="s">
        <v>19</v>
      </c>
      <c r="E196" s="115" t="s">
        <v>19</v>
      </c>
      <c r="F196" s="115" t="s">
        <v>112</v>
      </c>
      <c r="G196" s="17" t="s">
        <v>20</v>
      </c>
      <c r="H196" s="116" t="s">
        <v>21</v>
      </c>
      <c r="I196" s="116" t="s">
        <v>106</v>
      </c>
      <c r="J196" s="117" t="s">
        <v>23</v>
      </c>
      <c r="K196" s="20">
        <v>19.79</v>
      </c>
      <c r="L196" s="20">
        <v>28.3</v>
      </c>
      <c r="M196" s="22">
        <f t="shared" si="8"/>
        <v>100</v>
      </c>
      <c r="N196" s="118">
        <f>(M196+M197+M198)/3</f>
        <v>100</v>
      </c>
      <c r="O196" s="119">
        <f>(N196+N199)/2</f>
        <v>95.72072072072072</v>
      </c>
      <c r="P196" s="175"/>
      <c r="Q196" s="120"/>
    </row>
    <row r="197" spans="1:17" s="27" customFormat="1" ht="79.5" thickBot="1" x14ac:dyDescent="0.3">
      <c r="A197" s="28"/>
      <c r="B197" s="121"/>
      <c r="C197" s="122"/>
      <c r="D197" s="122"/>
      <c r="E197" s="122"/>
      <c r="F197" s="122"/>
      <c r="G197" s="30"/>
      <c r="H197" s="123" t="s">
        <v>21</v>
      </c>
      <c r="I197" s="116" t="s">
        <v>107</v>
      </c>
      <c r="J197" s="124" t="s">
        <v>23</v>
      </c>
      <c r="K197" s="20">
        <v>10</v>
      </c>
      <c r="L197" s="20">
        <v>33.299999999999997</v>
      </c>
      <c r="M197" s="22">
        <f t="shared" si="8"/>
        <v>100</v>
      </c>
      <c r="N197" s="125"/>
      <c r="O197" s="126"/>
      <c r="P197" s="175"/>
      <c r="Q197" s="120"/>
    </row>
    <row r="198" spans="1:17" s="27" customFormat="1" ht="63.75" thickBot="1" x14ac:dyDescent="0.3">
      <c r="A198" s="28"/>
      <c r="B198" s="121"/>
      <c r="C198" s="122"/>
      <c r="D198" s="122"/>
      <c r="E198" s="122"/>
      <c r="F198" s="122"/>
      <c r="G198" s="30"/>
      <c r="H198" s="123" t="s">
        <v>21</v>
      </c>
      <c r="I198" s="116" t="s">
        <v>108</v>
      </c>
      <c r="J198" s="124" t="s">
        <v>23</v>
      </c>
      <c r="K198" s="20">
        <v>95</v>
      </c>
      <c r="L198" s="20">
        <v>100</v>
      </c>
      <c r="M198" s="22">
        <f t="shared" si="8"/>
        <v>100</v>
      </c>
      <c r="N198" s="127"/>
      <c r="O198" s="126"/>
      <c r="P198" s="175"/>
      <c r="Q198" s="120"/>
    </row>
    <row r="199" spans="1:17" s="27" customFormat="1" ht="32.25" thickBot="1" x14ac:dyDescent="0.3">
      <c r="A199" s="28"/>
      <c r="B199" s="128"/>
      <c r="C199" s="129"/>
      <c r="D199" s="129"/>
      <c r="E199" s="129"/>
      <c r="F199" s="129"/>
      <c r="G199" s="40"/>
      <c r="H199" s="130" t="s">
        <v>27</v>
      </c>
      <c r="I199" s="131" t="s">
        <v>109</v>
      </c>
      <c r="J199" s="132" t="s">
        <v>110</v>
      </c>
      <c r="K199" s="176">
        <v>45288</v>
      </c>
      <c r="L199" s="176">
        <v>41412</v>
      </c>
      <c r="M199" s="22">
        <f t="shared" si="8"/>
        <v>91.441441441441441</v>
      </c>
      <c r="N199" s="133">
        <f>M199</f>
        <v>91.441441441441441</v>
      </c>
      <c r="O199" s="134"/>
      <c r="P199" s="175"/>
      <c r="Q199" s="135"/>
    </row>
    <row r="200" spans="1:17" customFormat="1" ht="79.5" customHeight="1" thickBot="1" x14ac:dyDescent="0.3">
      <c r="A200" s="48"/>
      <c r="B200" s="114" t="s">
        <v>113</v>
      </c>
      <c r="C200" s="115" t="s">
        <v>114</v>
      </c>
      <c r="D200" s="115" t="s">
        <v>19</v>
      </c>
      <c r="E200" s="115" t="s">
        <v>19</v>
      </c>
      <c r="F200" s="115" t="s">
        <v>115</v>
      </c>
      <c r="G200" s="17" t="s">
        <v>20</v>
      </c>
      <c r="H200" s="136" t="s">
        <v>21</v>
      </c>
      <c r="I200" s="137" t="s">
        <v>106</v>
      </c>
      <c r="J200" s="138" t="s">
        <v>23</v>
      </c>
      <c r="K200" s="53">
        <v>9.94</v>
      </c>
      <c r="L200" s="53">
        <v>4</v>
      </c>
      <c r="M200" s="22">
        <f t="shared" si="8"/>
        <v>40.241448692152922</v>
      </c>
      <c r="N200" s="118">
        <f>(M200+M201+M202)/3</f>
        <v>80.0804828973843</v>
      </c>
      <c r="O200" s="140">
        <f>(N200+N203)/2</f>
        <v>90.040241448692143</v>
      </c>
      <c r="P200" s="177"/>
      <c r="Q200" s="141"/>
    </row>
    <row r="201" spans="1:17" customFormat="1" ht="79.5" customHeight="1" thickBot="1" x14ac:dyDescent="0.3">
      <c r="A201" s="48"/>
      <c r="B201" s="121"/>
      <c r="C201" s="122"/>
      <c r="D201" s="122"/>
      <c r="E201" s="122"/>
      <c r="F201" s="122"/>
      <c r="G201" s="30"/>
      <c r="H201" s="142" t="s">
        <v>21</v>
      </c>
      <c r="I201" s="137" t="s">
        <v>107</v>
      </c>
      <c r="J201" s="143" t="s">
        <v>23</v>
      </c>
      <c r="K201" s="53">
        <v>10</v>
      </c>
      <c r="L201" s="53">
        <v>68.400000000000006</v>
      </c>
      <c r="M201" s="144">
        <f>IF(L201/K201*100&gt;100,100,L201/K201*100)</f>
        <v>100</v>
      </c>
      <c r="N201" s="145"/>
      <c r="O201" s="146"/>
      <c r="P201" s="177"/>
      <c r="Q201" s="141"/>
    </row>
    <row r="202" spans="1:17" customFormat="1" ht="63.75" customHeight="1" thickBot="1" x14ac:dyDescent="0.3">
      <c r="A202" s="48"/>
      <c r="B202" s="121"/>
      <c r="C202" s="122"/>
      <c r="D202" s="122"/>
      <c r="E202" s="122"/>
      <c r="F202" s="122"/>
      <c r="G202" s="30"/>
      <c r="H202" s="142" t="s">
        <v>21</v>
      </c>
      <c r="I202" s="137" t="s">
        <v>108</v>
      </c>
      <c r="J202" s="143" t="s">
        <v>23</v>
      </c>
      <c r="K202" s="53">
        <v>95</v>
      </c>
      <c r="L202" s="53">
        <v>100</v>
      </c>
      <c r="M202" s="144">
        <f>IF(L202/K202*100&gt;100,100,L202/K202*100)</f>
        <v>100</v>
      </c>
      <c r="N202" s="147"/>
      <c r="O202" s="146"/>
      <c r="P202" s="177"/>
      <c r="Q202" s="141"/>
    </row>
    <row r="203" spans="1:17" customFormat="1" ht="32.25" customHeight="1" thickBot="1" x14ac:dyDescent="0.3">
      <c r="A203" s="48"/>
      <c r="B203" s="128"/>
      <c r="C203" s="129"/>
      <c r="D203" s="129"/>
      <c r="E203" s="129"/>
      <c r="F203" s="129"/>
      <c r="G203" s="40"/>
      <c r="H203" s="148" t="s">
        <v>27</v>
      </c>
      <c r="I203" s="131" t="s">
        <v>109</v>
      </c>
      <c r="J203" s="149" t="s">
        <v>110</v>
      </c>
      <c r="K203" s="178">
        <v>4590</v>
      </c>
      <c r="L203" s="178">
        <v>4590</v>
      </c>
      <c r="M203" s="150">
        <f>IF(L203/K203*100&gt;100,100,L203/K203*100)</f>
        <v>100</v>
      </c>
      <c r="N203" s="150">
        <f>M203</f>
        <v>100</v>
      </c>
      <c r="O203" s="151"/>
      <c r="P203" s="177"/>
      <c r="Q203" s="144"/>
    </row>
    <row r="204" spans="1:17" s="27" customFormat="1" ht="79.5" customHeight="1" thickBot="1" x14ac:dyDescent="0.3">
      <c r="A204" s="28"/>
      <c r="B204" s="114" t="s">
        <v>116</v>
      </c>
      <c r="C204" s="115" t="s">
        <v>117</v>
      </c>
      <c r="D204" s="115" t="s">
        <v>19</v>
      </c>
      <c r="E204" s="115" t="s">
        <v>19</v>
      </c>
      <c r="F204" s="115" t="s">
        <v>118</v>
      </c>
      <c r="G204" s="17" t="s">
        <v>20</v>
      </c>
      <c r="H204" s="116" t="s">
        <v>21</v>
      </c>
      <c r="I204" s="116" t="s">
        <v>106</v>
      </c>
      <c r="J204" s="117" t="s">
        <v>23</v>
      </c>
      <c r="K204" s="20">
        <v>9.94</v>
      </c>
      <c r="L204" s="20">
        <v>8</v>
      </c>
      <c r="M204" s="22">
        <f t="shared" ref="M204:M227" si="9">IF(L204/K204*100&gt;100,100,L204/K204*100)</f>
        <v>80.482897384305844</v>
      </c>
      <c r="N204" s="118">
        <f>(M204+M205+M206)/3</f>
        <v>93.494299128101943</v>
      </c>
      <c r="O204" s="119">
        <f>(N204+N207)/2</f>
        <v>96.747149564050972</v>
      </c>
      <c r="P204" s="175"/>
      <c r="Q204" s="120"/>
    </row>
    <row r="205" spans="1:17" s="27" customFormat="1" ht="79.5" thickBot="1" x14ac:dyDescent="0.3">
      <c r="A205" s="28"/>
      <c r="B205" s="121"/>
      <c r="C205" s="122"/>
      <c r="D205" s="122"/>
      <c r="E205" s="122"/>
      <c r="F205" s="122"/>
      <c r="G205" s="30"/>
      <c r="H205" s="123" t="s">
        <v>21</v>
      </c>
      <c r="I205" s="116" t="s">
        <v>107</v>
      </c>
      <c r="J205" s="124" t="s">
        <v>23</v>
      </c>
      <c r="K205" s="20">
        <v>10</v>
      </c>
      <c r="L205" s="20">
        <v>27.3</v>
      </c>
      <c r="M205" s="22">
        <f t="shared" si="9"/>
        <v>100</v>
      </c>
      <c r="N205" s="125"/>
      <c r="O205" s="126"/>
      <c r="P205" s="175"/>
      <c r="Q205" s="120"/>
    </row>
    <row r="206" spans="1:17" s="27" customFormat="1" ht="63.75" thickBot="1" x14ac:dyDescent="0.3">
      <c r="A206" s="28"/>
      <c r="B206" s="121"/>
      <c r="C206" s="122"/>
      <c r="D206" s="122"/>
      <c r="E206" s="122"/>
      <c r="F206" s="122"/>
      <c r="G206" s="30"/>
      <c r="H206" s="123" t="s">
        <v>21</v>
      </c>
      <c r="I206" s="116" t="s">
        <v>108</v>
      </c>
      <c r="J206" s="124" t="s">
        <v>23</v>
      </c>
      <c r="K206" s="20">
        <v>95</v>
      </c>
      <c r="L206" s="20">
        <v>100</v>
      </c>
      <c r="M206" s="22">
        <f t="shared" si="9"/>
        <v>100</v>
      </c>
      <c r="N206" s="127"/>
      <c r="O206" s="126"/>
      <c r="P206" s="175"/>
      <c r="Q206" s="120"/>
    </row>
    <row r="207" spans="1:17" s="27" customFormat="1" ht="32.25" thickBot="1" x14ac:dyDescent="0.3">
      <c r="A207" s="28"/>
      <c r="B207" s="128"/>
      <c r="C207" s="129"/>
      <c r="D207" s="129"/>
      <c r="E207" s="129"/>
      <c r="F207" s="129"/>
      <c r="G207" s="40"/>
      <c r="H207" s="130" t="s">
        <v>27</v>
      </c>
      <c r="I207" s="131" t="s">
        <v>109</v>
      </c>
      <c r="J207" s="132" t="s">
        <v>110</v>
      </c>
      <c r="K207" s="176">
        <v>9180</v>
      </c>
      <c r="L207" s="176">
        <v>9180</v>
      </c>
      <c r="M207" s="22">
        <f t="shared" si="9"/>
        <v>100</v>
      </c>
      <c r="N207" s="133">
        <f>M207</f>
        <v>100</v>
      </c>
      <c r="O207" s="134"/>
      <c r="P207" s="175"/>
      <c r="Q207" s="135"/>
    </row>
    <row r="208" spans="1:17" s="27" customFormat="1" ht="79.5" customHeight="1" thickBot="1" x14ac:dyDescent="0.3">
      <c r="A208" s="28"/>
      <c r="B208" s="114" t="s">
        <v>119</v>
      </c>
      <c r="C208" s="115" t="s">
        <v>120</v>
      </c>
      <c r="D208" s="115" t="s">
        <v>19</v>
      </c>
      <c r="E208" s="115" t="s">
        <v>19</v>
      </c>
      <c r="F208" s="115" t="s">
        <v>121</v>
      </c>
      <c r="G208" s="17" t="s">
        <v>20</v>
      </c>
      <c r="H208" s="116" t="s">
        <v>21</v>
      </c>
      <c r="I208" s="116" t="s">
        <v>106</v>
      </c>
      <c r="J208" s="117" t="s">
        <v>23</v>
      </c>
      <c r="K208" s="20">
        <v>10.63</v>
      </c>
      <c r="L208" s="20">
        <v>4.5</v>
      </c>
      <c r="M208" s="22">
        <f t="shared" si="9"/>
        <v>42.333019755409218</v>
      </c>
      <c r="N208" s="118">
        <f>(M208+M209+M210)/3</f>
        <v>80.77767325180308</v>
      </c>
      <c r="O208" s="119">
        <f>(N208+N211)/2</f>
        <v>90.388836625901547</v>
      </c>
      <c r="P208" s="175"/>
      <c r="Q208" s="120"/>
    </row>
    <row r="209" spans="1:17" s="27" customFormat="1" ht="79.5" thickBot="1" x14ac:dyDescent="0.3">
      <c r="A209" s="28"/>
      <c r="B209" s="121"/>
      <c r="C209" s="122"/>
      <c r="D209" s="122"/>
      <c r="E209" s="122"/>
      <c r="F209" s="122"/>
      <c r="G209" s="30"/>
      <c r="H209" s="123" t="s">
        <v>21</v>
      </c>
      <c r="I209" s="116" t="s">
        <v>107</v>
      </c>
      <c r="J209" s="124" t="s">
        <v>23</v>
      </c>
      <c r="K209" s="20">
        <v>10</v>
      </c>
      <c r="L209" s="20">
        <v>40</v>
      </c>
      <c r="M209" s="22">
        <f t="shared" si="9"/>
        <v>100</v>
      </c>
      <c r="N209" s="125"/>
      <c r="O209" s="126"/>
      <c r="P209" s="175"/>
      <c r="Q209" s="120"/>
    </row>
    <row r="210" spans="1:17" s="27" customFormat="1" ht="63.75" thickBot="1" x14ac:dyDescent="0.3">
      <c r="A210" s="28"/>
      <c r="B210" s="121"/>
      <c r="C210" s="122"/>
      <c r="D210" s="122"/>
      <c r="E210" s="122"/>
      <c r="F210" s="122"/>
      <c r="G210" s="30"/>
      <c r="H210" s="123" t="s">
        <v>21</v>
      </c>
      <c r="I210" s="116" t="s">
        <v>108</v>
      </c>
      <c r="J210" s="124" t="s">
        <v>23</v>
      </c>
      <c r="K210" s="20">
        <v>95</v>
      </c>
      <c r="L210" s="20">
        <v>100</v>
      </c>
      <c r="M210" s="22">
        <f t="shared" si="9"/>
        <v>100</v>
      </c>
      <c r="N210" s="127"/>
      <c r="O210" s="126"/>
      <c r="P210" s="175"/>
      <c r="Q210" s="120"/>
    </row>
    <row r="211" spans="1:17" s="27" customFormat="1" ht="32.25" thickBot="1" x14ac:dyDescent="0.3">
      <c r="A211" s="28"/>
      <c r="B211" s="128"/>
      <c r="C211" s="129"/>
      <c r="D211" s="129"/>
      <c r="E211" s="129"/>
      <c r="F211" s="129"/>
      <c r="G211" s="40"/>
      <c r="H211" s="130" t="s">
        <v>27</v>
      </c>
      <c r="I211" s="131" t="s">
        <v>109</v>
      </c>
      <c r="J211" s="132" t="s">
        <v>110</v>
      </c>
      <c r="K211" s="176">
        <v>4590</v>
      </c>
      <c r="L211" s="176">
        <v>4590</v>
      </c>
      <c r="M211" s="22">
        <f t="shared" si="9"/>
        <v>100</v>
      </c>
      <c r="N211" s="133">
        <f>M211</f>
        <v>100</v>
      </c>
      <c r="O211" s="134"/>
      <c r="P211" s="175"/>
      <c r="Q211" s="135"/>
    </row>
    <row r="212" spans="1:17" s="27" customFormat="1" ht="79.5" customHeight="1" thickBot="1" x14ac:dyDescent="0.3">
      <c r="A212" s="28"/>
      <c r="B212" s="114" t="s">
        <v>122</v>
      </c>
      <c r="C212" s="115" t="s">
        <v>123</v>
      </c>
      <c r="D212" s="115" t="s">
        <v>19</v>
      </c>
      <c r="E212" s="115" t="s">
        <v>19</v>
      </c>
      <c r="F212" s="115" t="s">
        <v>124</v>
      </c>
      <c r="G212" s="17" t="s">
        <v>20</v>
      </c>
      <c r="H212" s="116" t="s">
        <v>21</v>
      </c>
      <c r="I212" s="116" t="s">
        <v>106</v>
      </c>
      <c r="J212" s="117" t="s">
        <v>23</v>
      </c>
      <c r="K212" s="20">
        <v>10.63</v>
      </c>
      <c r="L212" s="20">
        <v>19</v>
      </c>
      <c r="M212" s="22">
        <f t="shared" si="9"/>
        <v>100</v>
      </c>
      <c r="N212" s="118">
        <f>(M212+M213+M214)/3</f>
        <v>100</v>
      </c>
      <c r="O212" s="119">
        <f>(N212+N215)/2</f>
        <v>100</v>
      </c>
      <c r="P212" s="175"/>
      <c r="Q212" s="120"/>
    </row>
    <row r="213" spans="1:17" s="27" customFormat="1" ht="79.5" thickBot="1" x14ac:dyDescent="0.3">
      <c r="A213" s="28"/>
      <c r="B213" s="121"/>
      <c r="C213" s="122"/>
      <c r="D213" s="122"/>
      <c r="E213" s="122"/>
      <c r="F213" s="122"/>
      <c r="G213" s="30"/>
      <c r="H213" s="123" t="s">
        <v>21</v>
      </c>
      <c r="I213" s="116" t="s">
        <v>107</v>
      </c>
      <c r="J213" s="124" t="s">
        <v>23</v>
      </c>
      <c r="K213" s="20">
        <v>10</v>
      </c>
      <c r="L213" s="20">
        <v>22.2</v>
      </c>
      <c r="M213" s="22">
        <f t="shared" si="9"/>
        <v>100</v>
      </c>
      <c r="N213" s="125"/>
      <c r="O213" s="126"/>
      <c r="P213" s="175"/>
      <c r="Q213" s="120"/>
    </row>
    <row r="214" spans="1:17" s="27" customFormat="1" ht="63.75" thickBot="1" x14ac:dyDescent="0.3">
      <c r="A214" s="28"/>
      <c r="B214" s="121"/>
      <c r="C214" s="122"/>
      <c r="D214" s="122"/>
      <c r="E214" s="122"/>
      <c r="F214" s="122"/>
      <c r="G214" s="30"/>
      <c r="H214" s="123" t="s">
        <v>21</v>
      </c>
      <c r="I214" s="116" t="s">
        <v>108</v>
      </c>
      <c r="J214" s="124" t="s">
        <v>23</v>
      </c>
      <c r="K214" s="20">
        <v>95</v>
      </c>
      <c r="L214" s="20">
        <v>100</v>
      </c>
      <c r="M214" s="22">
        <f t="shared" si="9"/>
        <v>100</v>
      </c>
      <c r="N214" s="127"/>
      <c r="O214" s="126"/>
      <c r="P214" s="175"/>
      <c r="Q214" s="120"/>
    </row>
    <row r="215" spans="1:17" s="27" customFormat="1" ht="32.25" thickBot="1" x14ac:dyDescent="0.3">
      <c r="A215" s="28"/>
      <c r="B215" s="128"/>
      <c r="C215" s="129"/>
      <c r="D215" s="129"/>
      <c r="E215" s="129"/>
      <c r="F215" s="129"/>
      <c r="G215" s="40"/>
      <c r="H215" s="130" t="s">
        <v>27</v>
      </c>
      <c r="I215" s="131" t="s">
        <v>109</v>
      </c>
      <c r="J215" s="132" t="s">
        <v>110</v>
      </c>
      <c r="K215" s="176">
        <v>37332</v>
      </c>
      <c r="L215" s="176">
        <v>37332</v>
      </c>
      <c r="M215" s="22">
        <f t="shared" si="9"/>
        <v>100</v>
      </c>
      <c r="N215" s="133">
        <f>M215</f>
        <v>100</v>
      </c>
      <c r="O215" s="134"/>
      <c r="P215" s="175"/>
      <c r="Q215" s="135"/>
    </row>
    <row r="216" spans="1:17" s="27" customFormat="1" ht="79.5" customHeight="1" thickBot="1" x14ac:dyDescent="0.3">
      <c r="A216" s="28"/>
      <c r="B216" s="114" t="s">
        <v>125</v>
      </c>
      <c r="C216" s="115" t="s">
        <v>126</v>
      </c>
      <c r="D216" s="115" t="s">
        <v>19</v>
      </c>
      <c r="E216" s="115" t="s">
        <v>19</v>
      </c>
      <c r="F216" s="115" t="s">
        <v>127</v>
      </c>
      <c r="G216" s="17" t="s">
        <v>20</v>
      </c>
      <c r="H216" s="116" t="s">
        <v>21</v>
      </c>
      <c r="I216" s="116" t="s">
        <v>106</v>
      </c>
      <c r="J216" s="117" t="s">
        <v>23</v>
      </c>
      <c r="K216" s="20">
        <v>27.47</v>
      </c>
      <c r="L216" s="20">
        <v>23</v>
      </c>
      <c r="M216" s="22">
        <f t="shared" si="9"/>
        <v>83.727702948671279</v>
      </c>
      <c r="N216" s="118">
        <f>(M216+M217+M218)/3</f>
        <v>94.575900982890417</v>
      </c>
      <c r="O216" s="119">
        <f>(N216+N219)/2</f>
        <v>97.287950491445201</v>
      </c>
      <c r="P216" s="175"/>
      <c r="Q216" s="120"/>
    </row>
    <row r="217" spans="1:17" s="27" customFormat="1" ht="79.5" thickBot="1" x14ac:dyDescent="0.3">
      <c r="A217" s="28"/>
      <c r="B217" s="121"/>
      <c r="C217" s="122"/>
      <c r="D217" s="122"/>
      <c r="E217" s="122"/>
      <c r="F217" s="122"/>
      <c r="G217" s="30"/>
      <c r="H217" s="123" t="s">
        <v>21</v>
      </c>
      <c r="I217" s="116" t="s">
        <v>107</v>
      </c>
      <c r="J217" s="124" t="s">
        <v>23</v>
      </c>
      <c r="K217" s="20">
        <v>10</v>
      </c>
      <c r="L217" s="20">
        <v>23.3</v>
      </c>
      <c r="M217" s="22">
        <f t="shared" si="9"/>
        <v>100</v>
      </c>
      <c r="N217" s="125"/>
      <c r="O217" s="126"/>
      <c r="P217" s="175"/>
      <c r="Q217" s="120"/>
    </row>
    <row r="218" spans="1:17" s="27" customFormat="1" ht="63.75" thickBot="1" x14ac:dyDescent="0.3">
      <c r="A218" s="28"/>
      <c r="B218" s="121"/>
      <c r="C218" s="122"/>
      <c r="D218" s="122"/>
      <c r="E218" s="122"/>
      <c r="F218" s="122"/>
      <c r="G218" s="30"/>
      <c r="H218" s="123" t="s">
        <v>21</v>
      </c>
      <c r="I218" s="116" t="s">
        <v>108</v>
      </c>
      <c r="J218" s="124" t="s">
        <v>23</v>
      </c>
      <c r="K218" s="20">
        <v>95</v>
      </c>
      <c r="L218" s="20">
        <v>100</v>
      </c>
      <c r="M218" s="22">
        <f t="shared" si="9"/>
        <v>100</v>
      </c>
      <c r="N218" s="127"/>
      <c r="O218" s="126"/>
      <c r="P218" s="175"/>
      <c r="Q218" s="120"/>
    </row>
    <row r="219" spans="1:17" s="27" customFormat="1" ht="32.25" thickBot="1" x14ac:dyDescent="0.3">
      <c r="A219" s="28"/>
      <c r="B219" s="128"/>
      <c r="C219" s="129"/>
      <c r="D219" s="129"/>
      <c r="E219" s="129"/>
      <c r="F219" s="129"/>
      <c r="G219" s="40"/>
      <c r="H219" s="130" t="s">
        <v>27</v>
      </c>
      <c r="I219" s="131" t="s">
        <v>109</v>
      </c>
      <c r="J219" s="132" t="s">
        <v>110</v>
      </c>
      <c r="K219" s="176">
        <v>41208</v>
      </c>
      <c r="L219" s="176">
        <v>41208</v>
      </c>
      <c r="M219" s="22">
        <f t="shared" si="9"/>
        <v>100</v>
      </c>
      <c r="N219" s="133">
        <f>M219</f>
        <v>100</v>
      </c>
      <c r="O219" s="134"/>
      <c r="P219" s="175"/>
      <c r="Q219" s="135"/>
    </row>
    <row r="220" spans="1:17" s="27" customFormat="1" ht="79.5" customHeight="1" thickBot="1" x14ac:dyDescent="0.3">
      <c r="A220" s="28"/>
      <c r="B220" s="114" t="s">
        <v>128</v>
      </c>
      <c r="C220" s="115" t="s">
        <v>129</v>
      </c>
      <c r="D220" s="115" t="s">
        <v>19</v>
      </c>
      <c r="E220" s="115" t="s">
        <v>19</v>
      </c>
      <c r="F220" s="115" t="s">
        <v>130</v>
      </c>
      <c r="G220" s="17" t="s">
        <v>20</v>
      </c>
      <c r="H220" s="116" t="s">
        <v>21</v>
      </c>
      <c r="I220" s="116" t="s">
        <v>106</v>
      </c>
      <c r="J220" s="117" t="s">
        <v>23</v>
      </c>
      <c r="K220" s="20">
        <v>3.54</v>
      </c>
      <c r="L220" s="20">
        <v>4</v>
      </c>
      <c r="M220" s="22">
        <f t="shared" si="9"/>
        <v>100</v>
      </c>
      <c r="N220" s="118">
        <f>(M220+M221+M222)/3</f>
        <v>100</v>
      </c>
      <c r="O220" s="119">
        <f>(N220+N223)/2</f>
        <v>100</v>
      </c>
      <c r="P220" s="175"/>
      <c r="Q220" s="120"/>
    </row>
    <row r="221" spans="1:17" s="27" customFormat="1" ht="79.5" thickBot="1" x14ac:dyDescent="0.3">
      <c r="A221" s="28"/>
      <c r="B221" s="121"/>
      <c r="C221" s="122"/>
      <c r="D221" s="122"/>
      <c r="E221" s="122"/>
      <c r="F221" s="122"/>
      <c r="G221" s="30"/>
      <c r="H221" s="123" t="s">
        <v>21</v>
      </c>
      <c r="I221" s="116" t="s">
        <v>107</v>
      </c>
      <c r="J221" s="124" t="s">
        <v>23</v>
      </c>
      <c r="K221" s="20">
        <v>10</v>
      </c>
      <c r="L221" s="20">
        <v>56.5</v>
      </c>
      <c r="M221" s="22">
        <f t="shared" si="9"/>
        <v>100</v>
      </c>
      <c r="N221" s="125"/>
      <c r="O221" s="126"/>
      <c r="P221" s="175"/>
      <c r="Q221" s="120"/>
    </row>
    <row r="222" spans="1:17" s="27" customFormat="1" ht="63.75" thickBot="1" x14ac:dyDescent="0.3">
      <c r="A222" s="28"/>
      <c r="B222" s="121"/>
      <c r="C222" s="122"/>
      <c r="D222" s="122"/>
      <c r="E222" s="122"/>
      <c r="F222" s="122"/>
      <c r="G222" s="30"/>
      <c r="H222" s="123" t="s">
        <v>21</v>
      </c>
      <c r="I222" s="116" t="s">
        <v>108</v>
      </c>
      <c r="J222" s="124" t="s">
        <v>23</v>
      </c>
      <c r="K222" s="20">
        <v>95</v>
      </c>
      <c r="L222" s="20">
        <v>100</v>
      </c>
      <c r="M222" s="22">
        <f t="shared" si="9"/>
        <v>100</v>
      </c>
      <c r="N222" s="127"/>
      <c r="O222" s="126"/>
      <c r="P222" s="175"/>
      <c r="Q222" s="120"/>
    </row>
    <row r="223" spans="1:17" s="27" customFormat="1" ht="32.25" thickBot="1" x14ac:dyDescent="0.3">
      <c r="A223" s="28"/>
      <c r="B223" s="128"/>
      <c r="C223" s="129"/>
      <c r="D223" s="129"/>
      <c r="E223" s="129"/>
      <c r="F223" s="129"/>
      <c r="G223" s="40"/>
      <c r="H223" s="130" t="s">
        <v>27</v>
      </c>
      <c r="I223" s="131" t="s">
        <v>109</v>
      </c>
      <c r="J223" s="132" t="s">
        <v>110</v>
      </c>
      <c r="K223" s="176">
        <v>4590</v>
      </c>
      <c r="L223" s="176">
        <v>4590</v>
      </c>
      <c r="M223" s="22">
        <f t="shared" si="9"/>
        <v>100</v>
      </c>
      <c r="N223" s="133">
        <f>M223</f>
        <v>100</v>
      </c>
      <c r="O223" s="134"/>
      <c r="P223" s="175"/>
      <c r="Q223" s="135"/>
    </row>
    <row r="224" spans="1:17" s="27" customFormat="1" ht="79.5" customHeight="1" thickBot="1" x14ac:dyDescent="0.3">
      <c r="A224" s="28"/>
      <c r="B224" s="114" t="s">
        <v>128</v>
      </c>
      <c r="C224" s="115" t="s">
        <v>131</v>
      </c>
      <c r="D224" s="115" t="s">
        <v>19</v>
      </c>
      <c r="E224" s="115" t="s">
        <v>19</v>
      </c>
      <c r="F224" s="115" t="s">
        <v>132</v>
      </c>
      <c r="G224" s="17" t="s">
        <v>20</v>
      </c>
      <c r="H224" s="116" t="s">
        <v>21</v>
      </c>
      <c r="I224" s="116" t="s">
        <v>106</v>
      </c>
      <c r="J224" s="117" t="s">
        <v>23</v>
      </c>
      <c r="K224" s="20">
        <v>10.63</v>
      </c>
      <c r="L224" s="20">
        <v>8.6</v>
      </c>
      <c r="M224" s="22">
        <f t="shared" si="9"/>
        <v>80.903104421448717</v>
      </c>
      <c r="N224" s="118">
        <f>(M224+M225+M226)/3</f>
        <v>93.634368140482891</v>
      </c>
      <c r="O224" s="119">
        <f>(N224+N227)/2</f>
        <v>96.817184070241439</v>
      </c>
      <c r="P224" s="175"/>
      <c r="Q224" s="120"/>
    </row>
    <row r="225" spans="1:17" s="27" customFormat="1" ht="79.5" thickBot="1" x14ac:dyDescent="0.3">
      <c r="A225" s="28"/>
      <c r="B225" s="121"/>
      <c r="C225" s="122"/>
      <c r="D225" s="122"/>
      <c r="E225" s="122"/>
      <c r="F225" s="122"/>
      <c r="G225" s="30"/>
      <c r="H225" s="123" t="s">
        <v>21</v>
      </c>
      <c r="I225" s="116" t="s">
        <v>107</v>
      </c>
      <c r="J225" s="124" t="s">
        <v>23</v>
      </c>
      <c r="K225" s="20">
        <v>10</v>
      </c>
      <c r="L225" s="20">
        <v>72</v>
      </c>
      <c r="M225" s="22">
        <f t="shared" si="9"/>
        <v>100</v>
      </c>
      <c r="N225" s="125"/>
      <c r="O225" s="126"/>
      <c r="P225" s="175"/>
      <c r="Q225" s="120"/>
    </row>
    <row r="226" spans="1:17" s="27" customFormat="1" ht="63.75" thickBot="1" x14ac:dyDescent="0.3">
      <c r="A226" s="28"/>
      <c r="B226" s="121"/>
      <c r="C226" s="122"/>
      <c r="D226" s="122"/>
      <c r="E226" s="122"/>
      <c r="F226" s="122"/>
      <c r="G226" s="30"/>
      <c r="H226" s="123" t="s">
        <v>21</v>
      </c>
      <c r="I226" s="116" t="s">
        <v>108</v>
      </c>
      <c r="J226" s="124" t="s">
        <v>23</v>
      </c>
      <c r="K226" s="20">
        <v>95</v>
      </c>
      <c r="L226" s="20">
        <v>100</v>
      </c>
      <c r="M226" s="22">
        <f t="shared" si="9"/>
        <v>100</v>
      </c>
      <c r="N226" s="127"/>
      <c r="O226" s="126"/>
      <c r="P226" s="175"/>
      <c r="Q226" s="120"/>
    </row>
    <row r="227" spans="1:17" s="27" customFormat="1" ht="32.25" thickBot="1" x14ac:dyDescent="0.3">
      <c r="A227" s="152"/>
      <c r="B227" s="128"/>
      <c r="C227" s="129"/>
      <c r="D227" s="129"/>
      <c r="E227" s="129"/>
      <c r="F227" s="129"/>
      <c r="G227" s="40"/>
      <c r="H227" s="130" t="s">
        <v>27</v>
      </c>
      <c r="I227" s="131" t="s">
        <v>109</v>
      </c>
      <c r="J227" s="132" t="s">
        <v>110</v>
      </c>
      <c r="K227" s="176">
        <v>10800</v>
      </c>
      <c r="L227" s="176">
        <v>10800</v>
      </c>
      <c r="M227" s="22">
        <f t="shared" si="9"/>
        <v>100</v>
      </c>
      <c r="N227" s="133">
        <f>M227</f>
        <v>100</v>
      </c>
      <c r="O227" s="134"/>
      <c r="P227" s="175"/>
      <c r="Q227" s="135"/>
    </row>
    <row r="230" spans="1:17" x14ac:dyDescent="0.25">
      <c r="B230" s="3" t="s">
        <v>137</v>
      </c>
    </row>
    <row r="232" spans="1:17" ht="18.75" x14ac:dyDescent="0.3">
      <c r="A232" s="156"/>
      <c r="B232" s="158" t="s">
        <v>135</v>
      </c>
      <c r="C232" s="179"/>
      <c r="D232" s="180"/>
      <c r="E232" s="180"/>
      <c r="F232" s="180"/>
      <c r="G232" s="179"/>
      <c r="H232" s="179"/>
      <c r="I232" s="156"/>
    </row>
  </sheetData>
  <autoFilter ref="A2:Q227">
    <filterColumn colId="12">
      <filters>
        <filter val="100,0"/>
        <filter val="42,3"/>
        <filter val="80,5"/>
        <filter val="80,9"/>
        <filter val="83,7"/>
        <filter val="9"/>
        <filter val="91,4"/>
        <filter val="99,3"/>
      </filters>
    </filterColumn>
  </autoFilter>
  <mergeCells count="452">
    <mergeCell ref="N220:N222"/>
    <mergeCell ref="O220:O223"/>
    <mergeCell ref="B224:B227"/>
    <mergeCell ref="C224:C227"/>
    <mergeCell ref="D224:D227"/>
    <mergeCell ref="E224:E227"/>
    <mergeCell ref="F224:F227"/>
    <mergeCell ref="G224:G227"/>
    <mergeCell ref="N224:N226"/>
    <mergeCell ref="O224:O227"/>
    <mergeCell ref="B220:B223"/>
    <mergeCell ref="C220:C223"/>
    <mergeCell ref="D220:D223"/>
    <mergeCell ref="E220:E223"/>
    <mergeCell ref="F220:F223"/>
    <mergeCell ref="G220:G223"/>
    <mergeCell ref="N212:N214"/>
    <mergeCell ref="O212:O215"/>
    <mergeCell ref="B216:B219"/>
    <mergeCell ref="C216:C219"/>
    <mergeCell ref="D216:D219"/>
    <mergeCell ref="E216:E219"/>
    <mergeCell ref="F216:F219"/>
    <mergeCell ref="G216:G219"/>
    <mergeCell ref="N216:N218"/>
    <mergeCell ref="O216:O219"/>
    <mergeCell ref="B212:B215"/>
    <mergeCell ref="C212:C215"/>
    <mergeCell ref="D212:D215"/>
    <mergeCell ref="E212:E215"/>
    <mergeCell ref="F212:F215"/>
    <mergeCell ref="G212:G215"/>
    <mergeCell ref="N204:N206"/>
    <mergeCell ref="O204:O207"/>
    <mergeCell ref="B208:B211"/>
    <mergeCell ref="C208:C211"/>
    <mergeCell ref="D208:D211"/>
    <mergeCell ref="E208:E211"/>
    <mergeCell ref="F208:F211"/>
    <mergeCell ref="G208:G211"/>
    <mergeCell ref="N208:N210"/>
    <mergeCell ref="O208:O211"/>
    <mergeCell ref="B204:B207"/>
    <mergeCell ref="C204:C207"/>
    <mergeCell ref="D204:D207"/>
    <mergeCell ref="E204:E207"/>
    <mergeCell ref="F204:F207"/>
    <mergeCell ref="G204:G207"/>
    <mergeCell ref="N196:N198"/>
    <mergeCell ref="O196:O199"/>
    <mergeCell ref="B200:B203"/>
    <mergeCell ref="C200:C203"/>
    <mergeCell ref="D200:D203"/>
    <mergeCell ref="E200:E203"/>
    <mergeCell ref="F200:F203"/>
    <mergeCell ref="G200:G203"/>
    <mergeCell ref="N200:N202"/>
    <mergeCell ref="O200:O203"/>
    <mergeCell ref="B196:B199"/>
    <mergeCell ref="C196:C199"/>
    <mergeCell ref="D196:D199"/>
    <mergeCell ref="E196:E199"/>
    <mergeCell ref="F196:F199"/>
    <mergeCell ref="G196:G199"/>
    <mergeCell ref="N188:N190"/>
    <mergeCell ref="O188:O191"/>
    <mergeCell ref="B192:B195"/>
    <mergeCell ref="C192:C195"/>
    <mergeCell ref="D192:D195"/>
    <mergeCell ref="E192:E195"/>
    <mergeCell ref="F192:F195"/>
    <mergeCell ref="G192:G195"/>
    <mergeCell ref="N192:N194"/>
    <mergeCell ref="O192:O195"/>
    <mergeCell ref="B188:B191"/>
    <mergeCell ref="C188:C191"/>
    <mergeCell ref="D188:D191"/>
    <mergeCell ref="E188:E191"/>
    <mergeCell ref="F188:F191"/>
    <mergeCell ref="G188:G191"/>
    <mergeCell ref="N180:N182"/>
    <mergeCell ref="O180:O183"/>
    <mergeCell ref="B184:B187"/>
    <mergeCell ref="C184:C187"/>
    <mergeCell ref="D184:D187"/>
    <mergeCell ref="E184:E187"/>
    <mergeCell ref="F184:F187"/>
    <mergeCell ref="G184:G187"/>
    <mergeCell ref="N184:N186"/>
    <mergeCell ref="O184:O187"/>
    <mergeCell ref="B180:B183"/>
    <mergeCell ref="C180:C183"/>
    <mergeCell ref="D180:D183"/>
    <mergeCell ref="E180:E183"/>
    <mergeCell ref="F180:F183"/>
    <mergeCell ref="G180:G183"/>
    <mergeCell ref="N172:N174"/>
    <mergeCell ref="O172:O175"/>
    <mergeCell ref="B176:B179"/>
    <mergeCell ref="C176:C179"/>
    <mergeCell ref="D176:D179"/>
    <mergeCell ref="E176:E179"/>
    <mergeCell ref="F176:F179"/>
    <mergeCell ref="G176:G179"/>
    <mergeCell ref="N176:N178"/>
    <mergeCell ref="O176:O179"/>
    <mergeCell ref="B172:B175"/>
    <mergeCell ref="C172:C175"/>
    <mergeCell ref="D172:D175"/>
    <mergeCell ref="E172:E175"/>
    <mergeCell ref="F172:F175"/>
    <mergeCell ref="G172:G175"/>
    <mergeCell ref="N164:N166"/>
    <mergeCell ref="O164:O167"/>
    <mergeCell ref="B168:B171"/>
    <mergeCell ref="C168:C171"/>
    <mergeCell ref="D168:D171"/>
    <mergeCell ref="E168:E171"/>
    <mergeCell ref="F168:F171"/>
    <mergeCell ref="G168:G171"/>
    <mergeCell ref="N168:N170"/>
    <mergeCell ref="O168:O171"/>
    <mergeCell ref="B164:B167"/>
    <mergeCell ref="C164:C167"/>
    <mergeCell ref="D164:D167"/>
    <mergeCell ref="E164:E167"/>
    <mergeCell ref="F164:F167"/>
    <mergeCell ref="G164:G167"/>
    <mergeCell ref="N156:N158"/>
    <mergeCell ref="O156:O159"/>
    <mergeCell ref="B160:B163"/>
    <mergeCell ref="C160:C163"/>
    <mergeCell ref="D160:D163"/>
    <mergeCell ref="E160:E163"/>
    <mergeCell ref="F160:F163"/>
    <mergeCell ref="G160:G163"/>
    <mergeCell ref="N160:N162"/>
    <mergeCell ref="O160:O163"/>
    <mergeCell ref="B156:B159"/>
    <mergeCell ref="C156:C159"/>
    <mergeCell ref="D156:D159"/>
    <mergeCell ref="E156:E159"/>
    <mergeCell ref="F156:F159"/>
    <mergeCell ref="G156:G159"/>
    <mergeCell ref="N148:N150"/>
    <mergeCell ref="O148:O151"/>
    <mergeCell ref="B152:B155"/>
    <mergeCell ref="C152:C155"/>
    <mergeCell ref="D152:D155"/>
    <mergeCell ref="E152:E155"/>
    <mergeCell ref="F152:F155"/>
    <mergeCell ref="G152:G155"/>
    <mergeCell ref="N152:N154"/>
    <mergeCell ref="O152:O155"/>
    <mergeCell ref="B148:B151"/>
    <mergeCell ref="C148:C151"/>
    <mergeCell ref="D148:D151"/>
    <mergeCell ref="E148:E151"/>
    <mergeCell ref="F148:F151"/>
    <mergeCell ref="G148:G151"/>
    <mergeCell ref="N140:N142"/>
    <mergeCell ref="O140:O143"/>
    <mergeCell ref="B144:B147"/>
    <mergeCell ref="C144:C147"/>
    <mergeCell ref="D144:D147"/>
    <mergeCell ref="E144:E147"/>
    <mergeCell ref="F144:F147"/>
    <mergeCell ref="G144:G147"/>
    <mergeCell ref="N144:N146"/>
    <mergeCell ref="O144:O147"/>
    <mergeCell ref="B140:B143"/>
    <mergeCell ref="C140:C143"/>
    <mergeCell ref="D140:D143"/>
    <mergeCell ref="E140:E143"/>
    <mergeCell ref="F140:F143"/>
    <mergeCell ref="G140:G143"/>
    <mergeCell ref="N132:N134"/>
    <mergeCell ref="O132:O135"/>
    <mergeCell ref="B136:B139"/>
    <mergeCell ref="C136:C139"/>
    <mergeCell ref="D136:D139"/>
    <mergeCell ref="E136:E139"/>
    <mergeCell ref="F136:F139"/>
    <mergeCell ref="G136:G139"/>
    <mergeCell ref="N136:N138"/>
    <mergeCell ref="O136:O139"/>
    <mergeCell ref="B132:B135"/>
    <mergeCell ref="C132:C135"/>
    <mergeCell ref="D132:D135"/>
    <mergeCell ref="E132:E135"/>
    <mergeCell ref="F132:F135"/>
    <mergeCell ref="G132:G135"/>
    <mergeCell ref="N124:N126"/>
    <mergeCell ref="O124:O127"/>
    <mergeCell ref="B128:B131"/>
    <mergeCell ref="C128:C131"/>
    <mergeCell ref="D128:D131"/>
    <mergeCell ref="E128:E131"/>
    <mergeCell ref="F128:F131"/>
    <mergeCell ref="G128:G131"/>
    <mergeCell ref="N128:N130"/>
    <mergeCell ref="O128:O131"/>
    <mergeCell ref="B124:B127"/>
    <mergeCell ref="C124:C127"/>
    <mergeCell ref="D124:D127"/>
    <mergeCell ref="E124:E127"/>
    <mergeCell ref="F124:F127"/>
    <mergeCell ref="G124:G127"/>
    <mergeCell ref="N116:N118"/>
    <mergeCell ref="O116:O119"/>
    <mergeCell ref="B120:B123"/>
    <mergeCell ref="C120:C123"/>
    <mergeCell ref="D120:D123"/>
    <mergeCell ref="E120:E123"/>
    <mergeCell ref="F120:F123"/>
    <mergeCell ref="G120:G123"/>
    <mergeCell ref="N120:N122"/>
    <mergeCell ref="O120:O123"/>
    <mergeCell ref="B116:B119"/>
    <mergeCell ref="C116:C119"/>
    <mergeCell ref="D116:D119"/>
    <mergeCell ref="E116:E119"/>
    <mergeCell ref="F116:F119"/>
    <mergeCell ref="G116:G119"/>
    <mergeCell ref="N108:N110"/>
    <mergeCell ref="O108:O111"/>
    <mergeCell ref="B112:B115"/>
    <mergeCell ref="C112:C115"/>
    <mergeCell ref="D112:D115"/>
    <mergeCell ref="E112:E115"/>
    <mergeCell ref="F112:F115"/>
    <mergeCell ref="G112:G115"/>
    <mergeCell ref="N112:N114"/>
    <mergeCell ref="O112:O115"/>
    <mergeCell ref="B108:B111"/>
    <mergeCell ref="C108:C111"/>
    <mergeCell ref="D108:D111"/>
    <mergeCell ref="E108:E111"/>
    <mergeCell ref="F108:F111"/>
    <mergeCell ref="G108:G111"/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N20:N22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B20:B23"/>
    <mergeCell ref="C20:C23"/>
    <mergeCell ref="D20:D23"/>
    <mergeCell ref="E20:E23"/>
    <mergeCell ref="F20:F23"/>
    <mergeCell ref="G20:G23"/>
    <mergeCell ref="N12:N14"/>
    <mergeCell ref="O12:O15"/>
    <mergeCell ref="B16:B19"/>
    <mergeCell ref="C16:C19"/>
    <mergeCell ref="D16:D19"/>
    <mergeCell ref="E16:E19"/>
    <mergeCell ref="F16:F19"/>
    <mergeCell ref="G16:G19"/>
    <mergeCell ref="N16:N18"/>
    <mergeCell ref="O16:O19"/>
    <mergeCell ref="B12:B15"/>
    <mergeCell ref="C12:C15"/>
    <mergeCell ref="D12:D15"/>
    <mergeCell ref="E12:E15"/>
    <mergeCell ref="F12:F15"/>
    <mergeCell ref="G12:G15"/>
    <mergeCell ref="O4:O7"/>
    <mergeCell ref="P4:P191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22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8" fitToHeight="0" orientation="landscape" r:id="rId1"/>
  <rowBreaks count="8" manualBreakCount="8">
    <brk id="51" max="16383" man="1"/>
    <brk id="78" max="17" man="1"/>
    <brk id="103" max="16383" man="1"/>
    <brk id="122" max="17" man="1"/>
    <brk id="195" max="16383" man="1"/>
    <brk id="210" max="17" man="1"/>
    <brk id="211" max="16383" man="1"/>
    <brk id="22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2" max="2" width="28.85546875" customWidth="1"/>
    <col min="3" max="3" width="41.140625" customWidth="1"/>
    <col min="4" max="4" width="14.28515625" hidden="1" customWidth="1"/>
    <col min="5" max="5" width="13" hidden="1" customWidth="1"/>
    <col min="6" max="6" width="14.42578125" hidden="1" customWidth="1"/>
    <col min="7" max="7" width="10.140625" customWidth="1"/>
    <col min="8" max="8" width="17.85546875" customWidth="1"/>
    <col min="9" max="9" width="56.7109375" customWidth="1"/>
    <col min="10" max="10" width="12.140625" customWidth="1"/>
    <col min="11" max="11" width="14.28515625" customWidth="1"/>
    <col min="12" max="12" width="15.42578125" customWidth="1"/>
    <col min="13" max="13" width="14" customWidth="1"/>
    <col min="14" max="14" width="14.28515625" customWidth="1"/>
    <col min="15" max="15" width="15.5703125" customWidth="1"/>
    <col min="16" max="16" width="14.5703125" customWidth="1"/>
    <col min="17" max="17" width="14.7109375" customWidth="1"/>
  </cols>
  <sheetData>
    <row r="1" spans="1:21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ht="63" hidden="1" customHeight="1" x14ac:dyDescent="0.25">
      <c r="A4" s="461" t="s">
        <v>241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10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68.599999999999994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43</v>
      </c>
      <c r="L11" s="402">
        <v>43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9.3000000000000007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68.599999999999994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2</v>
      </c>
      <c r="L19" s="402">
        <v>3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.75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15</v>
      </c>
      <c r="L24" s="366">
        <v>1.5</v>
      </c>
      <c r="M24" s="366">
        <f>IF(K24/L24*100&gt;100,100,K24/L24*100)</f>
        <v>100</v>
      </c>
      <c r="N24" s="382">
        <f>(M24+M25+M26)/3</f>
        <v>100</v>
      </c>
      <c r="O24" s="317">
        <f>(N24+N27)/2</f>
        <v>100</v>
      </c>
      <c r="P24" s="393"/>
      <c r="Q24" s="319"/>
    </row>
    <row r="25" spans="1:17" ht="63.75" customHeight="1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100</v>
      </c>
      <c r="M25" s="322">
        <f>IF(L25/K25*100&gt;100,100,L25/K25*100)</f>
        <v>100</v>
      </c>
      <c r="N25" s="391"/>
      <c r="O25" s="392"/>
      <c r="P25" s="393"/>
      <c r="Q25" s="319"/>
    </row>
    <row r="26" spans="1:17" ht="63.75" customHeight="1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68.599999999999994</v>
      </c>
      <c r="M26" s="322">
        <f>IF(L26/K26*100&gt;100,100,L26/K26*100)</f>
        <v>100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1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9.6</v>
      </c>
      <c r="M28" s="366">
        <f>IF(K28/L28*100&gt;100,100,K28/L28*100)</f>
        <v>100</v>
      </c>
      <c r="N28" s="382">
        <f>(M28+M29+M30)/3</f>
        <v>100</v>
      </c>
      <c r="O28" s="317">
        <f>(N28+N31)/2</f>
        <v>97.61904761904762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68.599999999999994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21</v>
      </c>
      <c r="L31" s="402">
        <v>20</v>
      </c>
      <c r="M31" s="328">
        <f>IF(L31/K31*100&gt;100,100,L31/K31*100)</f>
        <v>95.238095238095227</v>
      </c>
      <c r="N31" s="328">
        <f>M31</f>
        <v>95.238095238095227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7.4</v>
      </c>
      <c r="M32" s="366">
        <f>IF(K32/L32*100&gt;100,100,K32/L32*100)</f>
        <v>100</v>
      </c>
      <c r="N32" s="382">
        <f>(M32+M33+M34)/3</f>
        <v>100</v>
      </c>
      <c r="O32" s="317">
        <f>(N32+N35)/2</f>
        <v>100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68.599999999999994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232</v>
      </c>
      <c r="L35" s="402">
        <v>234</v>
      </c>
      <c r="M35" s="328">
        <f>IF(L35/K35*100&gt;100,100,L35/K35*100)</f>
        <v>100</v>
      </c>
      <c r="N35" s="328">
        <f>M35</f>
        <v>100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32.2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32.2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32.2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32.2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22"/>
    </row>
    <row r="53" spans="1:17" ht="32.2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22"/>
    </row>
    <row r="54" spans="1:17" ht="32.2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22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393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393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393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9.3000000000000007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3</v>
      </c>
      <c r="L67" s="438">
        <v>4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97.61904761904762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9.6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21</v>
      </c>
      <c r="L71" s="438">
        <v>20</v>
      </c>
      <c r="M71" s="328">
        <f>IF(L71/K71*100&gt;100,100,L71/K71*100)</f>
        <v>95.238095238095227</v>
      </c>
      <c r="N71" s="328">
        <f>M71</f>
        <v>95.238095238095227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100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7.2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275</v>
      </c>
      <c r="L75" s="438">
        <v>277</v>
      </c>
      <c r="M75" s="328">
        <f>IF(L75/K75*100&gt;100,100,L75/K75*100)</f>
        <v>100</v>
      </c>
      <c r="N75" s="328">
        <f>M75</f>
        <v>100</v>
      </c>
      <c r="O75" s="435"/>
      <c r="P75" s="393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t="s">
        <v>217</v>
      </c>
    </row>
    <row r="112" spans="1:17" ht="18.75" x14ac:dyDescent="0.3">
      <c r="A112" s="463"/>
      <c r="B112" s="158" t="s">
        <v>142</v>
      </c>
      <c r="C112" s="158"/>
      <c r="I112" s="463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5,2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4"/>
  <sheetViews>
    <sheetView zoomScale="70" zoomScaleNormal="70" zoomScaleSheetLayoutView="70" workbookViewId="0">
      <selection activeCell="B2" sqref="B2:F2"/>
    </sheetView>
  </sheetViews>
  <sheetFormatPr defaultRowHeight="15" x14ac:dyDescent="0.25"/>
  <cols>
    <col min="1" max="1" width="9.140625" style="159"/>
    <col min="2" max="2" width="28.5703125" style="159" customWidth="1"/>
    <col min="3" max="3" width="39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86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242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243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4.7</v>
      </c>
      <c r="M8" s="366">
        <f>IF(K8/L8*100&gt;100,100,K8/L8*100)</f>
        <v>100</v>
      </c>
      <c r="N8" s="382">
        <f>(M8+M9+M10)/3</f>
        <v>100</v>
      </c>
      <c r="O8" s="317">
        <f>(N8+N11)/2</f>
        <v>99.193548387096769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77.8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62</v>
      </c>
      <c r="L11" s="402">
        <v>61</v>
      </c>
      <c r="M11" s="328">
        <f>IF(L11/K11*100&gt;100,100,L11/K11*100)</f>
        <v>98.387096774193552</v>
      </c>
      <c r="N11" s="328">
        <f>M11</f>
        <v>98.387096774193552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3.5</v>
      </c>
      <c r="M16" s="366">
        <f>IF(K16/L16*100&gt;100,100,K16/L16*100)</f>
        <v>100</v>
      </c>
      <c r="N16" s="382">
        <f>(M16+M17+M18)/3</f>
        <v>100</v>
      </c>
      <c r="O16" s="317">
        <f>(N16+N19)/2</f>
        <v>100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100</v>
      </c>
      <c r="M17" s="322">
        <f>IF(L17/K17*100&gt;100,100,L17/K17*100)</f>
        <v>100</v>
      </c>
      <c r="N17" s="391"/>
      <c r="O17" s="3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77.8</v>
      </c>
      <c r="M18" s="322">
        <f>IF(L18/K18*100&gt;100,100,L18/K18*100)</f>
        <v>100</v>
      </c>
      <c r="N18" s="394"/>
      <c r="O18" s="3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03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15</v>
      </c>
      <c r="L24" s="366">
        <v>0.01</v>
      </c>
      <c r="M24" s="366">
        <f>IF(K24/L24*100&gt;100,100,K24/L24*100)</f>
        <v>100</v>
      </c>
      <c r="N24" s="382">
        <f>(M24+M25+M26)/3</f>
        <v>100</v>
      </c>
      <c r="O24" s="317">
        <f>(N24+N27)/2</f>
        <v>100</v>
      </c>
      <c r="P24" s="393"/>
      <c r="Q24" s="319"/>
    </row>
    <row r="25" spans="1:17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100</v>
      </c>
      <c r="M25" s="322">
        <f>IF(L25/K25*100&gt;100,100,L25/K25*100)</f>
        <v>100</v>
      </c>
      <c r="N25" s="391"/>
      <c r="O25" s="392"/>
      <c r="P25" s="393"/>
      <c r="Q25" s="319"/>
    </row>
    <row r="26" spans="1:17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77.8</v>
      </c>
      <c r="M26" s="322">
        <f>IF(L26/K26*100&gt;100,100,L26/K26*100)</f>
        <v>100</v>
      </c>
      <c r="N26" s="394"/>
      <c r="O26" s="3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02">
        <v>1</v>
      </c>
      <c r="M27" s="328">
        <f>IF(L27/K27*100&gt;100,100,L27/K27*100)</f>
        <v>100</v>
      </c>
      <c r="N27" s="328">
        <f>M27</f>
        <v>100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4.0999999999999996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77.8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8</v>
      </c>
      <c r="L31" s="402">
        <v>8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5.9</v>
      </c>
      <c r="M32" s="366">
        <f>IF(K32/L32*100&gt;100,100,K32/L32*100)</f>
        <v>100</v>
      </c>
      <c r="N32" s="382">
        <f>(M32+M33+M34)/3</f>
        <v>100</v>
      </c>
      <c r="O32" s="317">
        <f>(N32+N35)/2</f>
        <v>98.780487804878049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77.8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123</v>
      </c>
      <c r="L35" s="402">
        <v>120</v>
      </c>
      <c r="M35" s="328">
        <f>IF(L35/K35*100&gt;100,100,L35/K35*100)</f>
        <v>97.560975609756099</v>
      </c>
      <c r="N35" s="328">
        <f>M35</f>
        <v>97.560975609756099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32.2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32.2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32.2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32.25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8.9</v>
      </c>
      <c r="M52" s="366">
        <f>IF(K52/L52*100&gt;100,100,K52/L52*100)</f>
        <v>100</v>
      </c>
      <c r="N52" s="382">
        <f>(M52+M53+M54)/3</f>
        <v>100</v>
      </c>
      <c r="O52" s="317">
        <f>(N52+N55)/2</f>
        <v>100</v>
      </c>
      <c r="P52" s="393"/>
      <c r="Q52" s="322"/>
    </row>
    <row r="53" spans="1:17" ht="32.25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22"/>
    </row>
    <row r="54" spans="1:17" ht="32.25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77.8</v>
      </c>
      <c r="M54" s="322">
        <f>IF(L54/K54*100&gt;100,100,L54/K54*100)</f>
        <v>100</v>
      </c>
      <c r="N54" s="394"/>
      <c r="O54" s="392"/>
      <c r="P54" s="393"/>
      <c r="Q54" s="322"/>
    </row>
    <row r="55" spans="1:17" ht="32.25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1</v>
      </c>
      <c r="L55" s="402">
        <v>1</v>
      </c>
      <c r="M55" s="328">
        <f>IF(L55/K55*100&gt;100,100,L55/K55*100)</f>
        <v>100</v>
      </c>
      <c r="N55" s="328">
        <f>M55</f>
        <v>100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6.9</v>
      </c>
      <c r="M56" s="366">
        <f>IF(K56/L56*100&gt;100,100,K56/L56*100)</f>
        <v>100</v>
      </c>
      <c r="N56" s="382">
        <f>(M56+M57+M58)/3</f>
        <v>100</v>
      </c>
      <c r="O56" s="317">
        <f>(N56+N59)/2</f>
        <v>100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77.8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24</v>
      </c>
      <c r="L59" s="402">
        <v>24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100</v>
      </c>
      <c r="M64" s="366">
        <f>IF(K64/L64*100&gt;100,100,K64/L64*100)</f>
        <v>100</v>
      </c>
      <c r="N64" s="419">
        <f>(M64+M65+M66)/3</f>
        <v>100</v>
      </c>
      <c r="O64" s="317">
        <f>(N64+N67)/2</f>
        <v>100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2</v>
      </c>
      <c r="M65" s="322">
        <f>IF(K65/L65*100&gt;100,100,K65/L65*100)</f>
        <v>100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2</v>
      </c>
      <c r="L67" s="438">
        <v>2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4.0999999999999996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8</v>
      </c>
      <c r="L71" s="438">
        <v>8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98.918918918918919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5.5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185</v>
      </c>
      <c r="L75" s="438">
        <v>181</v>
      </c>
      <c r="M75" s="328">
        <f>IF(L75/K75*100&gt;100,100,L75/K75*100)</f>
        <v>97.837837837837839</v>
      </c>
      <c r="N75" s="328">
        <f>M75</f>
        <v>97.837837837837839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thickBot="1" x14ac:dyDescent="0.3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thickBot="1" x14ac:dyDescent="0.3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thickBot="1" x14ac:dyDescent="0.3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thickBot="1" x14ac:dyDescent="0.3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thickBot="1" x14ac:dyDescent="0.3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thickBot="1" x14ac:dyDescent="0.3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100</v>
      </c>
      <c r="M92" s="366">
        <f>IF(K92/L92*100&gt;100,100,K92/L92*100)</f>
        <v>100</v>
      </c>
      <c r="N92" s="419">
        <f>(M92+M93+M94)/3</f>
        <v>100</v>
      </c>
      <c r="O92" s="317">
        <f>(N92+N95)/2</f>
        <v>100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8.9</v>
      </c>
      <c r="M93" s="322">
        <f>IF(K93/L93*100&gt;100,100,K93/L93*100)</f>
        <v>100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>
        <v>1</v>
      </c>
      <c r="L95" s="438">
        <v>1</v>
      </c>
      <c r="M95" s="328">
        <f>IF(L95/K95*100&gt;100,100,L95/K95*100)</f>
        <v>100</v>
      </c>
      <c r="N95" s="328">
        <f>M95</f>
        <v>100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100</v>
      </c>
      <c r="M96" s="366">
        <f>IF(K96/L96*100&gt;100,100,K96/L96*100)</f>
        <v>100</v>
      </c>
      <c r="N96" s="419">
        <f>(M96+M97+M98)/3</f>
        <v>100</v>
      </c>
      <c r="O96" s="317">
        <f>(N96+N99)/2</f>
        <v>100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6.9</v>
      </c>
      <c r="M97" s="322">
        <f>IF(K97/L97*100&gt;100,100,K97/L97*100)</f>
        <v>100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24</v>
      </c>
      <c r="L99" s="438">
        <v>24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s="159" t="s">
        <v>217</v>
      </c>
    </row>
    <row r="112" spans="1:17" ht="21.75" hidden="1" customHeight="1" x14ac:dyDescent="0.25"/>
    <row r="113" spans="1:9" hidden="1" x14ac:dyDescent="0.25"/>
    <row r="114" spans="1:9" ht="18.75" x14ac:dyDescent="0.3">
      <c r="A114" s="156"/>
      <c r="B114" s="158" t="s">
        <v>142</v>
      </c>
      <c r="C114" s="476"/>
      <c r="I114" s="156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9"/>
        <filter val="97,6"/>
        <filter val="97,8"/>
        <filter val="98,4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159"/>
    <col min="2" max="2" width="31.28515625" style="159" customWidth="1"/>
    <col min="3" max="3" width="40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86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244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5.5</v>
      </c>
      <c r="M8" s="366">
        <f>IF(K8/L8*100&gt;100,100,K8/L8*100)</f>
        <v>100</v>
      </c>
      <c r="N8" s="382">
        <f>(M8+M9+M10)/3</f>
        <v>100</v>
      </c>
      <c r="O8" s="317">
        <f>(N8+N11)/2</f>
        <v>100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100</v>
      </c>
      <c r="M9" s="322">
        <f>IF(L9/K9*100&gt;100,100,L9/K9*100)</f>
        <v>100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90.3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30</v>
      </c>
      <c r="L11" s="402">
        <v>30</v>
      </c>
      <c r="M11" s="328">
        <f>IF(L11/K11*100&gt;100,100,L11/K11*100)</f>
        <v>100</v>
      </c>
      <c r="N11" s="328">
        <f>M11</f>
        <v>100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.75" hidden="1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/>
      <c r="L16" s="366"/>
      <c r="M16" s="366" t="e">
        <f>IF(K16/L16*100&gt;100,100,K16/L16*100)</f>
        <v>#DIV/0!</v>
      </c>
      <c r="N16" s="382" t="e">
        <f>(M16+M17+M18)/3</f>
        <v>#DIV/0!</v>
      </c>
      <c r="O16" s="317" t="e">
        <f>(N16+N19)/2</f>
        <v>#DIV/0!</v>
      </c>
      <c r="P16" s="393"/>
      <c r="Q16" s="319"/>
    </row>
    <row r="17" spans="1:17" ht="63.75" hidden="1" customHeight="1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/>
      <c r="L17" s="322"/>
      <c r="M17" s="322" t="e">
        <f>IF(L17/K17*100&gt;100,100,L17/K17*100)</f>
        <v>#DIV/0!</v>
      </c>
      <c r="N17" s="391"/>
      <c r="O17" s="392"/>
      <c r="P17" s="393"/>
      <c r="Q17" s="319"/>
    </row>
    <row r="18" spans="1:17" ht="63.75" hidden="1" customHeight="1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/>
      <c r="L18" s="390"/>
      <c r="M18" s="322" t="e">
        <f>IF(L18/K18*100&gt;100,100,L18/K18*100)</f>
        <v>#DIV/0!</v>
      </c>
      <c r="N18" s="394"/>
      <c r="O18" s="392"/>
      <c r="P18" s="393"/>
      <c r="Q18" s="319"/>
    </row>
    <row r="19" spans="1:17" ht="32.25" hidden="1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/>
      <c r="L19" s="402"/>
      <c r="M19" s="328" t="e">
        <f>IF(L19/K19*100&gt;100,100,L19/K19*100)</f>
        <v>#DIV/0!</v>
      </c>
      <c r="N19" s="328" t="e">
        <f>M19</f>
        <v>#DIV/0!</v>
      </c>
      <c r="O19" s="403"/>
      <c r="P19" s="393"/>
      <c r="Q19" s="322"/>
    </row>
    <row r="20" spans="1:17" ht="32.25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32.25" hidden="1" customHeight="1" x14ac:dyDescent="0.25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393"/>
      <c r="Q21" s="322"/>
    </row>
    <row r="22" spans="1:17" ht="32.25" hidden="1" customHeight="1" x14ac:dyDescent="0.25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393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393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393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393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4.9000000000000004</v>
      </c>
      <c r="M28" s="366">
        <f>IF(K28/L28*100&gt;100,100,K28/L28*100)</f>
        <v>100</v>
      </c>
      <c r="N28" s="382">
        <f>(M28+M29+M30)/3</f>
        <v>100</v>
      </c>
      <c r="O28" s="317">
        <f>(N28+N31)/2</f>
        <v>100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100</v>
      </c>
      <c r="M29" s="322">
        <f>IF(L29/K29*100&gt;100,100,L29/K29*100)</f>
        <v>100</v>
      </c>
      <c r="N29" s="391"/>
      <c r="O29" s="3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90.3</v>
      </c>
      <c r="M30" s="322">
        <f>IF(L30/K30*100&gt;100,100,L30/K30*100)</f>
        <v>100</v>
      </c>
      <c r="N30" s="394"/>
      <c r="O30" s="3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5</v>
      </c>
      <c r="L31" s="402">
        <v>5</v>
      </c>
      <c r="M31" s="328">
        <f>IF(L31/K31*100&gt;100,100,L31/K31*100)</f>
        <v>100</v>
      </c>
      <c r="N31" s="328">
        <f>M31</f>
        <v>100</v>
      </c>
      <c r="O31" s="403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4.8</v>
      </c>
      <c r="M32" s="366">
        <f>IF(K32/L32*100&gt;100,100,K32/L32*100)</f>
        <v>100</v>
      </c>
      <c r="N32" s="382">
        <f>(M32+M33+M34)/3</f>
        <v>100</v>
      </c>
      <c r="O32" s="317">
        <f>(N32+N35)/2</f>
        <v>99.572649572649567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100</v>
      </c>
      <c r="M33" s="322">
        <f>IF(L33/K33*100&gt;100,100,L33/K33*100)</f>
        <v>100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90.3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234</v>
      </c>
      <c r="L35" s="402">
        <v>232</v>
      </c>
      <c r="M35" s="328">
        <f>IF(L35/K35*100&gt;100,100,L35/K35*100)</f>
        <v>99.145299145299148</v>
      </c>
      <c r="N35" s="328">
        <f>M35</f>
        <v>99.145299145299148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32.2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32.2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32.2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thickBot="1" x14ac:dyDescent="0.3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thickBot="1" x14ac:dyDescent="0.3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>
        <v>10</v>
      </c>
      <c r="L52" s="366">
        <v>1.4</v>
      </c>
      <c r="M52" s="366">
        <f>IF(K52/L52*100&gt;100,100,K52/L52*100)</f>
        <v>100</v>
      </c>
      <c r="N52" s="382">
        <f>(M52+M53+M54)/3</f>
        <v>100</v>
      </c>
      <c r="O52" s="317">
        <f>(N52+N55)/2</f>
        <v>92.5</v>
      </c>
      <c r="P52" s="393"/>
      <c r="Q52" s="322"/>
    </row>
    <row r="53" spans="1:17" ht="63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>
        <v>100</v>
      </c>
      <c r="L53" s="322">
        <v>100</v>
      </c>
      <c r="M53" s="322">
        <f>IF(L53/K53*100&gt;100,100,L53/K53*100)</f>
        <v>100</v>
      </c>
      <c r="N53" s="391"/>
      <c r="O53" s="392"/>
      <c r="P53" s="393"/>
      <c r="Q53" s="322"/>
    </row>
    <row r="54" spans="1:17" ht="63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>
        <v>55</v>
      </c>
      <c r="L54" s="390">
        <v>90.3</v>
      </c>
      <c r="M54" s="322">
        <f>IF(L54/K54*100&gt;100,100,L54/K54*100)</f>
        <v>100</v>
      </c>
      <c r="N54" s="394"/>
      <c r="O54" s="392"/>
      <c r="P54" s="393"/>
      <c r="Q54" s="322"/>
    </row>
    <row r="55" spans="1:17" ht="32.25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>
        <v>5</v>
      </c>
      <c r="L55" s="402">
        <v>4.25</v>
      </c>
      <c r="M55" s="328">
        <f>IF(L55/K55*100&gt;100,100,L55/K55*100)</f>
        <v>85</v>
      </c>
      <c r="N55" s="328">
        <f>M55</f>
        <v>85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7.2</v>
      </c>
      <c r="M56" s="366">
        <f>IF(K56/L56*100&gt;100,100,K56/L56*100)</f>
        <v>100</v>
      </c>
      <c r="N56" s="382">
        <f>(M56+M57+M58)/3</f>
        <v>100</v>
      </c>
      <c r="O56" s="317">
        <f>(N56+N59)/2</f>
        <v>100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100</v>
      </c>
      <c r="M57" s="322">
        <f>IF(L57/K57*100&gt;100,100,L57/K57*100)</f>
        <v>100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90.3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28</v>
      </c>
      <c r="L59" s="402">
        <v>28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hidden="1" thickBot="1" x14ac:dyDescent="0.3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/>
      <c r="L64" s="366"/>
      <c r="M64" s="366" t="e">
        <f>IF(K64/L64*100&gt;100,100,K64/L64*100)</f>
        <v>#DIV/0!</v>
      </c>
      <c r="N64" s="419" t="e">
        <f>(M64+M65+M66)/3</f>
        <v>#DIV/0!</v>
      </c>
      <c r="O64" s="317" t="e">
        <f>(N64+N67)/2</f>
        <v>#DIV/0!</v>
      </c>
      <c r="P64" s="393"/>
      <c r="Q64" s="319"/>
    </row>
    <row r="65" spans="1:17" ht="63.75" hidden="1" thickBot="1" x14ac:dyDescent="0.3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/>
      <c r="L65" s="322"/>
      <c r="M65" s="322" t="e">
        <f>IF(K65/L65*100&gt;100,100,K65/L65*100)</f>
        <v>#DIV/0!</v>
      </c>
      <c r="N65" s="424"/>
      <c r="O65" s="425"/>
      <c r="P65" s="393"/>
      <c r="Q65" s="319"/>
    </row>
    <row r="66" spans="1:17" ht="48" hidden="1" thickBot="1" x14ac:dyDescent="0.3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/>
      <c r="L66" s="390"/>
      <c r="M66" s="322" t="e">
        <f>IF(L66/K66*100&gt;100,100,L66/K66*100)</f>
        <v>#DIV/0!</v>
      </c>
      <c r="N66" s="427"/>
      <c r="O66" s="425"/>
      <c r="P66" s="393"/>
      <c r="Q66" s="319"/>
    </row>
    <row r="67" spans="1:17" ht="32.25" hidden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/>
      <c r="L67" s="438"/>
      <c r="M67" s="328" t="e">
        <f>IF(L67/K67*100&gt;100,100,L67/K67*100)</f>
        <v>#DIV/0!</v>
      </c>
      <c r="N67" s="328" t="e">
        <f>M67</f>
        <v>#DIV/0!</v>
      </c>
      <c r="O67" s="435"/>
      <c r="P67" s="393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100</v>
      </c>
      <c r="M68" s="366">
        <f>IF(K68/L68*100&gt;100,100,K68/L68*100)</f>
        <v>100</v>
      </c>
      <c r="N68" s="419">
        <f>(M68+M69+M70)/3</f>
        <v>100</v>
      </c>
      <c r="O68" s="317">
        <f>(N68+N71)/2</f>
        <v>100</v>
      </c>
      <c r="P68" s="393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4.9000000000000004</v>
      </c>
      <c r="M69" s="322">
        <f>IF(K69/L69*100&gt;100,100,K69/L69*100)</f>
        <v>100</v>
      </c>
      <c r="N69" s="424"/>
      <c r="O69" s="425"/>
      <c r="P69" s="393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5</v>
      </c>
      <c r="L71" s="438">
        <v>5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100</v>
      </c>
      <c r="M72" s="366">
        <f>IF(K72/L72*100&gt;100,100,K72/L72*100)</f>
        <v>100</v>
      </c>
      <c r="N72" s="419">
        <f>(M72+M73+M74)/3</f>
        <v>100</v>
      </c>
      <c r="O72" s="317">
        <f>(N72+N75)/2</f>
        <v>99.621212121212125</v>
      </c>
      <c r="P72" s="393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4.9000000000000004</v>
      </c>
      <c r="M73" s="322">
        <f>IF(K73/L73*100&gt;100,100,K73/L73*100)</f>
        <v>100</v>
      </c>
      <c r="N73" s="424"/>
      <c r="O73" s="425"/>
      <c r="P73" s="393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264</v>
      </c>
      <c r="L75" s="438">
        <v>262</v>
      </c>
      <c r="M75" s="328">
        <f>IF(L75/K75*100&gt;100,100,L75/K75*100)</f>
        <v>99.242424242424249</v>
      </c>
      <c r="N75" s="328">
        <f>M75</f>
        <v>99.242424242424249</v>
      </c>
      <c r="O75" s="435"/>
      <c r="P75" s="393"/>
      <c r="Q75" s="322"/>
    </row>
    <row r="76" spans="1:17" ht="63.75" hidden="1" customHeight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customHeight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customHeight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customHeight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.75" hidden="1" customHeight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393"/>
      <c r="Q80" s="319"/>
    </row>
    <row r="81" spans="1:17" ht="63.75" hidden="1" customHeight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393"/>
      <c r="Q81" s="319"/>
    </row>
    <row r="82" spans="1:17" ht="48" hidden="1" customHeight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393"/>
      <c r="Q82" s="319"/>
    </row>
    <row r="83" spans="1:17" ht="32.25" hidden="1" customHeight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thickBot="1" x14ac:dyDescent="0.3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thickBot="1" x14ac:dyDescent="0.3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thickBot="1" x14ac:dyDescent="0.3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>
        <v>100</v>
      </c>
      <c r="L92" s="366">
        <v>100</v>
      </c>
      <c r="M92" s="366">
        <f>IF(K92/L92*100&gt;100,100,K92/L92*100)</f>
        <v>100</v>
      </c>
      <c r="N92" s="419">
        <f>(M92+M93+M94)/3</f>
        <v>100</v>
      </c>
      <c r="O92" s="317">
        <f>(N92+N95)/2</f>
        <v>92.5</v>
      </c>
      <c r="P92" s="393"/>
      <c r="Q92" s="319"/>
    </row>
    <row r="93" spans="1:17" ht="63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>
        <v>10</v>
      </c>
      <c r="L93" s="322">
        <v>1.4</v>
      </c>
      <c r="M93" s="322">
        <f>IF(K93/L93*100&gt;100,100,K93/L93*100)</f>
        <v>100</v>
      </c>
      <c r="N93" s="424"/>
      <c r="O93" s="425"/>
      <c r="P93" s="393"/>
      <c r="Q93" s="319"/>
    </row>
    <row r="94" spans="1:17" ht="47.25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>
        <v>100</v>
      </c>
      <c r="L94" s="390">
        <v>100</v>
      </c>
      <c r="M94" s="322">
        <f>IF(L94/K94*100&gt;100,100,L94/K94*100)</f>
        <v>100</v>
      </c>
      <c r="N94" s="427"/>
      <c r="O94" s="425"/>
      <c r="P94" s="393"/>
      <c r="Q94" s="319"/>
    </row>
    <row r="95" spans="1:17" ht="32.25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85">
        <v>5</v>
      </c>
      <c r="L95" s="485">
        <v>4.25</v>
      </c>
      <c r="M95" s="328">
        <f>IF(L95/K95*100&gt;100,100,L95/K95*100)</f>
        <v>85</v>
      </c>
      <c r="N95" s="328">
        <f>M95</f>
        <v>85</v>
      </c>
      <c r="O95" s="435"/>
      <c r="P95" s="393"/>
      <c r="Q95" s="322"/>
    </row>
    <row r="96" spans="1:17" ht="63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>
        <v>100</v>
      </c>
      <c r="L96" s="366">
        <v>100</v>
      </c>
      <c r="M96" s="366">
        <f>IF(K96/L96*100&gt;100,100,K96/L96*100)</f>
        <v>100</v>
      </c>
      <c r="N96" s="419">
        <f>(M96+M97+M98)/3</f>
        <v>100</v>
      </c>
      <c r="O96" s="317">
        <f>(N96+N99)/2</f>
        <v>100</v>
      </c>
      <c r="P96" s="393"/>
      <c r="Q96" s="319"/>
    </row>
    <row r="97" spans="1:17" ht="63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>
        <v>10</v>
      </c>
      <c r="L97" s="322">
        <v>7.2</v>
      </c>
      <c r="M97" s="322">
        <f>IF(K97/L97*100&gt;100,100,K97/L97*100)</f>
        <v>100</v>
      </c>
      <c r="N97" s="424"/>
      <c r="O97" s="425"/>
      <c r="P97" s="393"/>
      <c r="Q97" s="319"/>
    </row>
    <row r="98" spans="1:17" ht="47.25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>
        <v>100</v>
      </c>
      <c r="L98" s="390">
        <v>100</v>
      </c>
      <c r="M98" s="322">
        <f>IF(L98/K98*100&gt;100,100,L98/K98*100)</f>
        <v>100</v>
      </c>
      <c r="N98" s="427"/>
      <c r="O98" s="425"/>
      <c r="P98" s="393"/>
      <c r="Q98" s="319"/>
    </row>
    <row r="99" spans="1:17" ht="32.25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>
        <v>28</v>
      </c>
      <c r="L99" s="438">
        <v>28</v>
      </c>
      <c r="M99" s="328">
        <f>IF(L99/K99*100&gt;100,100,L99/K99*100)</f>
        <v>100</v>
      </c>
      <c r="N99" s="328">
        <f>M99</f>
        <v>100</v>
      </c>
      <c r="O99" s="435"/>
      <c r="P99" s="393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393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393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393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393"/>
      <c r="Q107" s="322"/>
    </row>
    <row r="110" spans="1:17" x14ac:dyDescent="0.25">
      <c r="B110" s="159" t="s">
        <v>217</v>
      </c>
    </row>
    <row r="112" spans="1:17" ht="18.75" x14ac:dyDescent="0.3">
      <c r="A112" s="156"/>
      <c r="B112" s="158" t="s">
        <v>142</v>
      </c>
      <c r="C112" s="476"/>
      <c r="I112" s="156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85,0"/>
        <filter val="9"/>
        <filter val="99,1"/>
        <filter val="99,2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6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159"/>
    <col min="2" max="2" width="30" style="159" customWidth="1"/>
    <col min="3" max="3" width="38.42578125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86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245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383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393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393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393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15</v>
      </c>
      <c r="L8" s="366">
        <v>8.6999999999999993</v>
      </c>
      <c r="M8" s="366">
        <f>IF(K8/L8*100&gt;100,100,K8/L8*100)</f>
        <v>100</v>
      </c>
      <c r="N8" s="382">
        <f>(M8+M9+M10)/3</f>
        <v>99.899999999999991</v>
      </c>
      <c r="O8" s="317">
        <f>(N8+N11)/2</f>
        <v>97.866666666666674</v>
      </c>
      <c r="P8" s="393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99.7</v>
      </c>
      <c r="M9" s="322">
        <f>IF(L9/K9*100&gt;100,100,L9/K9*100)</f>
        <v>99.7</v>
      </c>
      <c r="N9" s="391"/>
      <c r="O9" s="392"/>
      <c r="P9" s="393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63.3</v>
      </c>
      <c r="M10" s="322">
        <f>IF(L10/K10*100&gt;100,100,L10/K10*100)</f>
        <v>100</v>
      </c>
      <c r="N10" s="394"/>
      <c r="O10" s="392"/>
      <c r="P10" s="393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72</v>
      </c>
      <c r="L11" s="402">
        <v>69</v>
      </c>
      <c r="M11" s="328">
        <f>IF(L11/K11*100&gt;100,100,L11/K11*100)</f>
        <v>95.833333333333343</v>
      </c>
      <c r="N11" s="328">
        <f>M11</f>
        <v>95.833333333333343</v>
      </c>
      <c r="O11" s="403"/>
      <c r="P11" s="393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393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393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393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393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15</v>
      </c>
      <c r="L16" s="366">
        <v>13.2</v>
      </c>
      <c r="M16" s="366">
        <f>IF(K16/L16*100&gt;100,100,K16/L16*100)</f>
        <v>100</v>
      </c>
      <c r="N16" s="382">
        <f>(M16+M17+M18)/3</f>
        <v>99.899999999999991</v>
      </c>
      <c r="O16" s="317">
        <f>(N16+N19)/2</f>
        <v>99.949999999999989</v>
      </c>
      <c r="P16" s="393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99.7</v>
      </c>
      <c r="M17" s="322">
        <f>IF(L17/K17*100&gt;100,100,L17/K17*100)</f>
        <v>99.7</v>
      </c>
      <c r="N17" s="506"/>
      <c r="O17" s="492"/>
      <c r="P17" s="393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63.3</v>
      </c>
      <c r="M18" s="322">
        <f>IF(L18/K18*100&gt;100,100,L18/K18*100)</f>
        <v>100</v>
      </c>
      <c r="N18" s="507"/>
      <c r="O18" s="492"/>
      <c r="P18" s="393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94"/>
      <c r="P19" s="393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393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506"/>
      <c r="O21" s="492"/>
      <c r="P21" s="393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507"/>
      <c r="O22" s="492"/>
      <c r="P22" s="393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94"/>
      <c r="P23" s="393"/>
      <c r="Q23" s="322"/>
    </row>
    <row r="24" spans="1:17" ht="63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>
        <v>15</v>
      </c>
      <c r="L24" s="366">
        <v>2.2000000000000002</v>
      </c>
      <c r="M24" s="366">
        <f>IF(K24/L24*100&gt;100,100,K24/L24*100)</f>
        <v>100</v>
      </c>
      <c r="N24" s="382">
        <f>(M24+M25+M26)/3</f>
        <v>99.899999999999991</v>
      </c>
      <c r="O24" s="317">
        <f>(N24+N27)/2</f>
        <v>99.949999999999989</v>
      </c>
      <c r="P24" s="393"/>
      <c r="Q24" s="319"/>
    </row>
    <row r="25" spans="1:17" ht="63" x14ac:dyDescent="0.25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>
        <v>100</v>
      </c>
      <c r="L25" s="322">
        <v>99.7</v>
      </c>
      <c r="M25" s="322">
        <f>IF(L25/K25*100&gt;100,100,L25/K25*100)</f>
        <v>99.7</v>
      </c>
      <c r="N25" s="506"/>
      <c r="O25" s="492"/>
      <c r="P25" s="393"/>
      <c r="Q25" s="319"/>
    </row>
    <row r="26" spans="1:17" ht="63" x14ac:dyDescent="0.25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>
        <v>55</v>
      </c>
      <c r="L26" s="390">
        <v>63.3</v>
      </c>
      <c r="M26" s="322">
        <f>IF(L26/K26*100&gt;100,100,L26/K26*100)</f>
        <v>100</v>
      </c>
      <c r="N26" s="507"/>
      <c r="O26" s="492"/>
      <c r="P26" s="393"/>
      <c r="Q26" s="319"/>
    </row>
    <row r="27" spans="1:17" ht="32.25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>
        <v>1</v>
      </c>
      <c r="L27" s="402">
        <v>1</v>
      </c>
      <c r="M27" s="328">
        <f>IF(L27/K27*100&gt;100,100,L27/K27*100)</f>
        <v>100</v>
      </c>
      <c r="N27" s="328">
        <f>M27</f>
        <v>100</v>
      </c>
      <c r="O27" s="494"/>
      <c r="P27" s="393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5.5</v>
      </c>
      <c r="M28" s="366">
        <f>IF(K28/L28*100&gt;100,100,K28/L28*100)</f>
        <v>100</v>
      </c>
      <c r="N28" s="382">
        <f>(M28+M29+M30)/3</f>
        <v>99.899999999999991</v>
      </c>
      <c r="O28" s="317">
        <f>(N28+N31)/2</f>
        <v>99.949999999999989</v>
      </c>
      <c r="P28" s="393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99.7</v>
      </c>
      <c r="M29" s="322">
        <f>IF(L29/K29*100&gt;100,100,L29/K29*100)</f>
        <v>99.7</v>
      </c>
      <c r="N29" s="506"/>
      <c r="O29" s="492"/>
      <c r="P29" s="393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63.3</v>
      </c>
      <c r="M30" s="322">
        <f>IF(L30/K30*100&gt;100,100,L30/K30*100)</f>
        <v>100</v>
      </c>
      <c r="N30" s="507"/>
      <c r="O30" s="492"/>
      <c r="P30" s="393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3</v>
      </c>
      <c r="L31" s="402">
        <v>3</v>
      </c>
      <c r="M31" s="328">
        <f>IF(L31/K31*100&gt;100,100,L31/K31*100)</f>
        <v>100</v>
      </c>
      <c r="N31" s="328">
        <f>M31</f>
        <v>100</v>
      </c>
      <c r="O31" s="494"/>
      <c r="P31" s="393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8.6</v>
      </c>
      <c r="M32" s="366">
        <f>IF(K32/L32*100&gt;100,100,K32/L32*100)</f>
        <v>100</v>
      </c>
      <c r="N32" s="382">
        <f>(M32+M33+M34)/3</f>
        <v>99.899999999999991</v>
      </c>
      <c r="O32" s="317">
        <f>(N32+N35)/2</f>
        <v>98.642810457516333</v>
      </c>
      <c r="P32" s="393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99.7</v>
      </c>
      <c r="M33" s="322">
        <f>IF(L33/K33*100&gt;100,100,L33/K33*100)</f>
        <v>99.7</v>
      </c>
      <c r="N33" s="391"/>
      <c r="O33" s="392"/>
      <c r="P33" s="393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63.3</v>
      </c>
      <c r="M34" s="322">
        <f>IF(L34/K34*100&gt;100,100,L34/K34*100)</f>
        <v>100</v>
      </c>
      <c r="N34" s="394"/>
      <c r="O34" s="392"/>
      <c r="P34" s="393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153</v>
      </c>
      <c r="L35" s="402">
        <v>149</v>
      </c>
      <c r="M35" s="328">
        <f>IF(L35/K35*100&gt;100,100,L35/K35*100)</f>
        <v>97.385620915032675</v>
      </c>
      <c r="N35" s="328">
        <f>M35</f>
        <v>97.385620915032675</v>
      </c>
      <c r="O35" s="403"/>
      <c r="P35" s="393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393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393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393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393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393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393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393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393"/>
      <c r="Q43" s="322"/>
    </row>
    <row r="44" spans="1:17" ht="63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393"/>
      <c r="Q44" s="322"/>
    </row>
    <row r="45" spans="1:17" ht="63.75" hidden="1" thickBot="1" x14ac:dyDescent="0.3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393"/>
      <c r="Q45" s="322"/>
    </row>
    <row r="46" spans="1:17" ht="63.75" hidden="1" thickBot="1" x14ac:dyDescent="0.3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393"/>
      <c r="Q46" s="322"/>
    </row>
    <row r="47" spans="1:17" ht="32.25" hidden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393"/>
      <c r="Q47" s="322"/>
    </row>
    <row r="48" spans="1:17" ht="63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393"/>
      <c r="Q48" s="319"/>
    </row>
    <row r="49" spans="1:17" ht="63.75" hidden="1" thickBot="1" x14ac:dyDescent="0.3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393"/>
      <c r="Q49" s="319"/>
    </row>
    <row r="50" spans="1:17" ht="63.75" hidden="1" thickBot="1" x14ac:dyDescent="0.3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393"/>
      <c r="Q50" s="319"/>
    </row>
    <row r="51" spans="1:17" ht="32.25" hidden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393"/>
      <c r="Q51" s="322"/>
    </row>
    <row r="52" spans="1:17" ht="63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393"/>
      <c r="Q52" s="322"/>
    </row>
    <row r="53" spans="1:17" ht="63.75" hidden="1" thickBot="1" x14ac:dyDescent="0.3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393"/>
      <c r="Q53" s="322"/>
    </row>
    <row r="54" spans="1:17" ht="63.75" hidden="1" thickBot="1" x14ac:dyDescent="0.3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393"/>
      <c r="Q54" s="322"/>
    </row>
    <row r="55" spans="1:17" ht="32.25" hidden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393"/>
      <c r="Q55" s="322"/>
    </row>
    <row r="56" spans="1:17" ht="63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>
        <v>10</v>
      </c>
      <c r="L56" s="366">
        <v>9</v>
      </c>
      <c r="M56" s="366">
        <f>IF(K56/L56*100&gt;100,100,K56/L56*100)</f>
        <v>100</v>
      </c>
      <c r="N56" s="382">
        <f>(M56+M57+M58)/3</f>
        <v>99.899999999999991</v>
      </c>
      <c r="O56" s="317">
        <f>(N56+N59)/2</f>
        <v>99.949999999999989</v>
      </c>
      <c r="P56" s="393"/>
      <c r="Q56" s="319"/>
    </row>
    <row r="57" spans="1:17" ht="63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>
        <v>100</v>
      </c>
      <c r="L57" s="322">
        <v>99.7</v>
      </c>
      <c r="M57" s="322">
        <f>IF(L57/K57*100&gt;100,100,L57/K57*100)</f>
        <v>99.7</v>
      </c>
      <c r="N57" s="391"/>
      <c r="O57" s="392"/>
      <c r="P57" s="393"/>
      <c r="Q57" s="319"/>
    </row>
    <row r="58" spans="1:17" ht="63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>
        <v>55</v>
      </c>
      <c r="L58" s="390">
        <v>63.3</v>
      </c>
      <c r="M58" s="322">
        <f>IF(L58/K58*100&gt;100,100,L58/K58*100)</f>
        <v>100</v>
      </c>
      <c r="N58" s="394"/>
      <c r="O58" s="392"/>
      <c r="P58" s="393"/>
      <c r="Q58" s="319"/>
    </row>
    <row r="59" spans="1:17" ht="32.25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>
        <v>15</v>
      </c>
      <c r="L59" s="402">
        <v>15</v>
      </c>
      <c r="M59" s="328">
        <f>IF(L59/K59*100&gt;100,100,L59/K59*100)</f>
        <v>100</v>
      </c>
      <c r="N59" s="328">
        <f>M59</f>
        <v>100</v>
      </c>
      <c r="O59" s="403"/>
      <c r="P59" s="393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393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393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393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393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99.8</v>
      </c>
      <c r="M64" s="322">
        <f>IF(L64/K64*100&gt;100,100,L64/K64*100)</f>
        <v>99.8</v>
      </c>
      <c r="N64" s="419">
        <f>(M64+M65+M66)/3</f>
        <v>88.245021645021652</v>
      </c>
      <c r="O64" s="317">
        <f>(N64+N67)/2</f>
        <v>94.122510822510833</v>
      </c>
      <c r="P64" s="393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15</v>
      </c>
      <c r="L65" s="322">
        <v>23.1</v>
      </c>
      <c r="M65" s="322">
        <f>IF(K65/L65*100&gt;100,100,K65/L65*100)</f>
        <v>64.935064935064929</v>
      </c>
      <c r="N65" s="424"/>
      <c r="O65" s="425"/>
      <c r="P65" s="393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393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393"/>
      <c r="Q67" s="322"/>
    </row>
    <row r="68" spans="1:17" ht="63.75" customHeight="1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99.8</v>
      </c>
      <c r="M68" s="322">
        <f>IF(L68/K68*100&gt;100,100,L68/K68*100)</f>
        <v>99.8</v>
      </c>
      <c r="N68" s="419">
        <f>(M68+M69+M70)/3</f>
        <v>99.933333333333337</v>
      </c>
      <c r="O68" s="317">
        <f>(N68+N71)/2</f>
        <v>99.966666666666669</v>
      </c>
      <c r="P68" s="393"/>
      <c r="Q68" s="319"/>
    </row>
    <row r="69" spans="1:17" ht="63.75" customHeight="1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5.5</v>
      </c>
      <c r="M69" s="322">
        <f>IF(K69/L69*100&gt;100,100,K69/L69*100)</f>
        <v>100</v>
      </c>
      <c r="N69" s="424"/>
      <c r="O69" s="425"/>
      <c r="P69" s="393"/>
      <c r="Q69" s="319"/>
    </row>
    <row r="70" spans="1:17" ht="48" customHeight="1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393"/>
      <c r="Q70" s="319"/>
    </row>
    <row r="71" spans="1:17" ht="32.25" customHeight="1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2</v>
      </c>
      <c r="L71" s="438">
        <v>3</v>
      </c>
      <c r="M71" s="328">
        <f>IF(L71/K71*100&gt;100,100,L71/K71*100)</f>
        <v>100</v>
      </c>
      <c r="N71" s="328">
        <f>M71</f>
        <v>100</v>
      </c>
      <c r="O71" s="435"/>
      <c r="P71" s="393"/>
      <c r="Q71" s="322"/>
    </row>
    <row r="72" spans="1:17" ht="63.75" customHeight="1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98.8</v>
      </c>
      <c r="M72" s="322">
        <f>IF(L72/K72*100&gt;100,100,L72/K72*100)</f>
        <v>98.8</v>
      </c>
      <c r="N72" s="419">
        <f>(M72+M73+M74)/3</f>
        <v>99.600000000000009</v>
      </c>
      <c r="O72" s="317">
        <f>(N72+N75)/2</f>
        <v>99.40317460317462</v>
      </c>
      <c r="P72" s="393"/>
      <c r="Q72" s="319"/>
    </row>
    <row r="73" spans="1:17" ht="63.75" customHeight="1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9.1</v>
      </c>
      <c r="M73" s="322">
        <f>IF(K73/L73*100&gt;100,100,K73/L73*100)</f>
        <v>100</v>
      </c>
      <c r="N73" s="424"/>
      <c r="O73" s="425"/>
      <c r="P73" s="393"/>
      <c r="Q73" s="319"/>
    </row>
    <row r="74" spans="1:17" ht="48" customHeight="1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393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126</v>
      </c>
      <c r="L75" s="438">
        <v>125</v>
      </c>
      <c r="M75" s="328">
        <f>IF(L75/K75*100&gt;100,100,L75/K75*100)</f>
        <v>99.206349206349216</v>
      </c>
      <c r="N75" s="328">
        <f>M75</f>
        <v>99.206349206349216</v>
      </c>
      <c r="O75" s="435"/>
      <c r="P75" s="393"/>
      <c r="Q75" s="322"/>
    </row>
    <row r="76" spans="1:17" ht="63.75" hidden="1" thickBot="1" x14ac:dyDescent="0.3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393"/>
      <c r="Q76" s="319"/>
    </row>
    <row r="77" spans="1:17" ht="63.75" hidden="1" thickBot="1" x14ac:dyDescent="0.3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393"/>
      <c r="Q77" s="319"/>
    </row>
    <row r="78" spans="1:17" ht="48" hidden="1" thickBot="1" x14ac:dyDescent="0.3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393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393"/>
      <c r="Q79" s="322"/>
    </row>
    <row r="80" spans="1:17" ht="63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>
        <v>100</v>
      </c>
      <c r="L80" s="366">
        <v>99.8</v>
      </c>
      <c r="M80" s="322">
        <f>IF(L80/K80*100&gt;100,100,L80/K80*100)</f>
        <v>99.8</v>
      </c>
      <c r="N80" s="419">
        <f>(M80+M81+M82)/3</f>
        <v>99.933333333333337</v>
      </c>
      <c r="O80" s="317">
        <f>(N80+N83)/2</f>
        <v>97.466666666666669</v>
      </c>
      <c r="P80" s="393"/>
      <c r="Q80" s="319"/>
    </row>
    <row r="81" spans="1:17" ht="63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>
        <v>10</v>
      </c>
      <c r="L81" s="322">
        <v>6.3</v>
      </c>
      <c r="M81" s="322">
        <f>IF(K81/L81*100&gt;100,100,K81/L81*100)</f>
        <v>100</v>
      </c>
      <c r="N81" s="424"/>
      <c r="O81" s="425"/>
      <c r="P81" s="393"/>
      <c r="Q81" s="319"/>
    </row>
    <row r="82" spans="1:17" ht="47.25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>
        <v>100</v>
      </c>
      <c r="L82" s="390">
        <v>100</v>
      </c>
      <c r="M82" s="322">
        <f>IF(L82/K82*100&gt;100,100,L82/K82*100)</f>
        <v>100</v>
      </c>
      <c r="N82" s="427"/>
      <c r="O82" s="425"/>
      <c r="P82" s="393"/>
      <c r="Q82" s="319"/>
    </row>
    <row r="83" spans="1:17" ht="32.25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>
        <v>100</v>
      </c>
      <c r="L83" s="434">
        <v>95</v>
      </c>
      <c r="M83" s="328">
        <f>IF(L83/K83*100&gt;100,100,L83/K83*100)</f>
        <v>95</v>
      </c>
      <c r="N83" s="328">
        <f>M83</f>
        <v>95</v>
      </c>
      <c r="O83" s="435"/>
      <c r="P83" s="393"/>
      <c r="Q83" s="322"/>
    </row>
    <row r="84" spans="1:17" ht="63.75" hidden="1" customHeight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393"/>
      <c r="Q84" s="319"/>
    </row>
    <row r="85" spans="1:17" ht="63.75" hidden="1" customHeight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393"/>
      <c r="Q85" s="319"/>
    </row>
    <row r="86" spans="1:17" ht="48" hidden="1" customHeight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393"/>
      <c r="Q86" s="319"/>
    </row>
    <row r="87" spans="1:17" ht="32.25" hidden="1" customHeight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393"/>
      <c r="Q87" s="322"/>
    </row>
    <row r="88" spans="1:17" ht="63.75" hidden="1" customHeight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393"/>
      <c r="Q88" s="319"/>
    </row>
    <row r="89" spans="1:17" ht="63.75" hidden="1" customHeight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393"/>
      <c r="Q89" s="319"/>
    </row>
    <row r="90" spans="1:17" ht="48" hidden="1" customHeight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393"/>
      <c r="Q90" s="319"/>
    </row>
    <row r="91" spans="1:17" ht="32.25" hidden="1" customHeight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393"/>
      <c r="Q91" s="322"/>
    </row>
    <row r="92" spans="1:17" ht="63.75" hidden="1" customHeight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393"/>
      <c r="Q92" s="319"/>
    </row>
    <row r="93" spans="1:17" ht="63.75" hidden="1" customHeight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393"/>
      <c r="Q93" s="319"/>
    </row>
    <row r="94" spans="1:17" ht="48" hidden="1" customHeight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393"/>
      <c r="Q94" s="319"/>
    </row>
    <row r="95" spans="1:17" ht="32.25" hidden="1" customHeight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393"/>
      <c r="Q95" s="322"/>
    </row>
    <row r="96" spans="1:17" ht="63.75" hidden="1" customHeight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393"/>
      <c r="Q96" s="319"/>
    </row>
    <row r="97" spans="1:17" ht="63.75" hidden="1" customHeight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393"/>
      <c r="Q97" s="319"/>
    </row>
    <row r="98" spans="1:17" ht="48" hidden="1" customHeight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393"/>
      <c r="Q98" s="319"/>
    </row>
    <row r="99" spans="1:17" ht="32.25" hidden="1" customHeight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393"/>
      <c r="Q99" s="322"/>
    </row>
    <row r="100" spans="1:17" ht="63.75" hidden="1" customHeight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393"/>
      <c r="Q100" s="319"/>
    </row>
    <row r="101" spans="1:17" ht="63.75" hidden="1" customHeight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393"/>
      <c r="Q101" s="319"/>
    </row>
    <row r="102" spans="1:17" ht="48" hidden="1" customHeight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393"/>
      <c r="Q102" s="319"/>
    </row>
    <row r="103" spans="1:17" ht="32.25" hidden="1" customHeight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393"/>
      <c r="Q103" s="322"/>
    </row>
    <row r="104" spans="1:17" ht="63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>
        <v>100</v>
      </c>
      <c r="L104" s="366">
        <v>99.8</v>
      </c>
      <c r="M104" s="322">
        <f>IF(L104/K104*100&gt;100,100,L104/K104*100)</f>
        <v>99.8</v>
      </c>
      <c r="N104" s="419">
        <f>(M104+M105+M106)/3</f>
        <v>99.933333333333337</v>
      </c>
      <c r="O104" s="317">
        <f>(N104+N107)/2</f>
        <v>99.966666666666669</v>
      </c>
      <c r="P104" s="393"/>
      <c r="Q104" s="319"/>
    </row>
    <row r="105" spans="1:17" ht="63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>
        <v>10</v>
      </c>
      <c r="L105" s="322">
        <v>9</v>
      </c>
      <c r="M105" s="322">
        <f>IF(K105/L105*100&gt;100,100,K105/L105*100)</f>
        <v>100</v>
      </c>
      <c r="N105" s="424"/>
      <c r="O105" s="425"/>
      <c r="P105" s="393"/>
      <c r="Q105" s="319"/>
    </row>
    <row r="106" spans="1:17" ht="47.25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>
        <v>100</v>
      </c>
      <c r="L106" s="390">
        <v>100</v>
      </c>
      <c r="M106" s="322">
        <f>IF(L106/K106*100&gt;100,100,L106/K106*100)</f>
        <v>100</v>
      </c>
      <c r="N106" s="427"/>
      <c r="O106" s="425"/>
      <c r="P106" s="393"/>
      <c r="Q106" s="319"/>
    </row>
    <row r="107" spans="1:17" ht="32.25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8">
        <v>15</v>
      </c>
      <c r="L107" s="438">
        <v>15</v>
      </c>
      <c r="M107" s="328">
        <f>IF(L107/K107*100&gt;100,100,L107/K107*100)</f>
        <v>100</v>
      </c>
      <c r="N107" s="328">
        <f>M107</f>
        <v>100</v>
      </c>
      <c r="O107" s="435"/>
      <c r="P107" s="393"/>
      <c r="Q107" s="322"/>
    </row>
    <row r="110" spans="1:17" x14ac:dyDescent="0.25">
      <c r="B110" s="159" t="s">
        <v>217</v>
      </c>
    </row>
    <row r="112" spans="1:17" ht="18.75" x14ac:dyDescent="0.3">
      <c r="A112" s="156"/>
      <c r="B112" s="158" t="s">
        <v>142</v>
      </c>
      <c r="C112" s="476"/>
      <c r="I112" s="156"/>
    </row>
  </sheetData>
  <autoFilter ref="A2:Q107">
    <filterColumn colId="1" showButton="0"/>
    <filterColumn colId="2" showButton="0"/>
    <filterColumn colId="3" showButton="0"/>
    <filterColumn colId="4" showButton="0"/>
    <filterColumn colId="12">
      <filters>
        <filter val="100,0"/>
        <filter val="64,9"/>
        <filter val="9"/>
        <filter val="95,0"/>
        <filter val="95,8"/>
        <filter val="97,4"/>
        <filter val="99,2"/>
        <filter val="99,7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7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autoPageBreaks="0" fitToPage="1"/>
  </sheetPr>
  <dimension ref="A1:U112"/>
  <sheetViews>
    <sheetView zoomScale="70" zoomScaleNormal="70" workbookViewId="0">
      <selection activeCell="B2" sqref="B2:F2"/>
    </sheetView>
  </sheetViews>
  <sheetFormatPr defaultRowHeight="15" x14ac:dyDescent="0.25"/>
  <cols>
    <col min="1" max="1" width="9.140625" style="159"/>
    <col min="2" max="2" width="27.85546875" style="159" customWidth="1"/>
    <col min="3" max="3" width="40.85546875" style="159" customWidth="1"/>
    <col min="4" max="4" width="14.28515625" style="159" hidden="1" customWidth="1"/>
    <col min="5" max="5" width="13" style="159" hidden="1" customWidth="1"/>
    <col min="6" max="6" width="14.42578125" style="159" hidden="1" customWidth="1"/>
    <col min="7" max="7" width="10.140625" style="159" customWidth="1"/>
    <col min="8" max="8" width="17.85546875" style="159" customWidth="1"/>
    <col min="9" max="9" width="56.7109375" style="159" customWidth="1"/>
    <col min="10" max="10" width="12.140625" style="159" customWidth="1"/>
    <col min="11" max="11" width="14.28515625" style="159" customWidth="1"/>
    <col min="12" max="12" width="15.42578125" style="159" customWidth="1"/>
    <col min="13" max="13" width="14" style="159" customWidth="1"/>
    <col min="14" max="14" width="14.28515625" style="159" customWidth="1"/>
    <col min="15" max="15" width="15.5703125" style="159" customWidth="1"/>
    <col min="16" max="16" width="14.5703125" style="159" customWidth="1"/>
    <col min="17" max="17" width="14.7109375" style="159" customWidth="1"/>
    <col min="18" max="16384" width="9.140625" style="159"/>
  </cols>
  <sheetData>
    <row r="1" spans="1:21" ht="21" x14ac:dyDescent="0.35">
      <c r="A1" s="486" t="s">
        <v>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</row>
    <row r="2" spans="1:21" ht="220.5" x14ac:dyDescent="0.25">
      <c r="A2" s="387" t="s">
        <v>1</v>
      </c>
      <c r="B2" s="456" t="s">
        <v>2</v>
      </c>
      <c r="C2" s="457"/>
      <c r="D2" s="457"/>
      <c r="E2" s="457"/>
      <c r="F2" s="458"/>
      <c r="G2" s="387" t="s">
        <v>3</v>
      </c>
      <c r="H2" s="387" t="s">
        <v>4</v>
      </c>
      <c r="I2" s="387" t="s">
        <v>5</v>
      </c>
      <c r="J2" s="387" t="s">
        <v>6</v>
      </c>
      <c r="K2" s="387" t="s">
        <v>7</v>
      </c>
      <c r="L2" s="459" t="s">
        <v>8</v>
      </c>
      <c r="M2" s="387" t="s">
        <v>9</v>
      </c>
      <c r="N2" s="387" t="s">
        <v>10</v>
      </c>
      <c r="O2" s="387" t="s">
        <v>11</v>
      </c>
      <c r="P2" s="387" t="s">
        <v>12</v>
      </c>
      <c r="Q2" s="387" t="s">
        <v>13</v>
      </c>
    </row>
    <row r="3" spans="1:21" ht="16.5" thickBot="1" x14ac:dyDescent="0.3">
      <c r="A3" s="159">
        <v>1</v>
      </c>
      <c r="B3" s="460"/>
      <c r="C3" s="460"/>
      <c r="D3" s="460"/>
      <c r="E3" s="460"/>
      <c r="F3" s="460">
        <v>2</v>
      </c>
      <c r="G3" s="460">
        <v>3</v>
      </c>
      <c r="H3" s="460">
        <v>4</v>
      </c>
      <c r="I3" s="460">
        <v>5</v>
      </c>
      <c r="J3" s="460">
        <v>6</v>
      </c>
      <c r="K3" s="460">
        <v>7</v>
      </c>
      <c r="L3" s="460">
        <v>8</v>
      </c>
      <c r="M3" s="460">
        <v>9</v>
      </c>
      <c r="N3" s="460">
        <v>10</v>
      </c>
      <c r="O3" s="460">
        <v>11</v>
      </c>
      <c r="P3" s="459">
        <v>12</v>
      </c>
      <c r="Q3" s="460">
        <v>13</v>
      </c>
    </row>
    <row r="4" spans="1:21" customFormat="1" ht="63" hidden="1" customHeight="1" x14ac:dyDescent="0.25">
      <c r="A4" s="461" t="s">
        <v>246</v>
      </c>
      <c r="B4" s="375" t="str">
        <f>'[2]свод оценок по услугам'!B4:B7</f>
        <v>801011О.99.0.БВ24АВ40000</v>
      </c>
      <c r="C4" s="376" t="s">
        <v>148</v>
      </c>
      <c r="D4" s="377" t="s">
        <v>17</v>
      </c>
      <c r="E4" s="377" t="s">
        <v>18</v>
      </c>
      <c r="F4" s="377" t="s">
        <v>149</v>
      </c>
      <c r="G4" s="376" t="s">
        <v>20</v>
      </c>
      <c r="H4" s="378" t="s">
        <v>21</v>
      </c>
      <c r="I4" s="379" t="s">
        <v>150</v>
      </c>
      <c r="J4" s="380" t="s">
        <v>23</v>
      </c>
      <c r="K4" s="381"/>
      <c r="L4" s="366"/>
      <c r="M4" s="366" t="e">
        <f>IF(K4/L4*100&gt;100,100,K4/L4*100)</f>
        <v>#DIV/0!</v>
      </c>
      <c r="N4" s="382" t="e">
        <f>(M4+M5+M6)/3</f>
        <v>#DIV/0!</v>
      </c>
      <c r="O4" s="317" t="e">
        <f>(N4+N7)/2</f>
        <v>#DIV/0!</v>
      </c>
      <c r="P4" s="508" t="s">
        <v>24</v>
      </c>
      <c r="Q4" s="319"/>
    </row>
    <row r="5" spans="1:21" customFormat="1" ht="63.75" hidden="1" thickBot="1" x14ac:dyDescent="0.3">
      <c r="A5" s="461"/>
      <c r="B5" s="384" t="s">
        <v>151</v>
      </c>
      <c r="C5" s="385"/>
      <c r="D5" s="386"/>
      <c r="E5" s="386"/>
      <c r="F5" s="386"/>
      <c r="G5" s="385"/>
      <c r="H5" s="387" t="s">
        <v>21</v>
      </c>
      <c r="I5" s="388" t="s">
        <v>22</v>
      </c>
      <c r="J5" s="389" t="s">
        <v>23</v>
      </c>
      <c r="K5" s="390"/>
      <c r="L5" s="322"/>
      <c r="M5" s="322" t="e">
        <f>IF(L5/K5*100&gt;100,100,L5/K5*100)</f>
        <v>#DIV/0!</v>
      </c>
      <c r="N5" s="391"/>
      <c r="O5" s="392"/>
      <c r="P5" s="509"/>
      <c r="Q5" s="319"/>
    </row>
    <row r="6" spans="1:21" customFormat="1" ht="63.75" hidden="1" thickBot="1" x14ac:dyDescent="0.3">
      <c r="A6" s="461"/>
      <c r="B6" s="384" t="s">
        <v>152</v>
      </c>
      <c r="C6" s="385"/>
      <c r="D6" s="386"/>
      <c r="E6" s="386"/>
      <c r="F6" s="386"/>
      <c r="G6" s="385"/>
      <c r="H6" s="387" t="s">
        <v>21</v>
      </c>
      <c r="I6" s="388" t="s">
        <v>25</v>
      </c>
      <c r="J6" s="389" t="s">
        <v>23</v>
      </c>
      <c r="K6" s="390"/>
      <c r="L6" s="390"/>
      <c r="M6" s="322" t="e">
        <f>IF(L6/K6*100&gt;100,100,L6/K6*100)</f>
        <v>#DIV/0!</v>
      </c>
      <c r="N6" s="394"/>
      <c r="O6" s="392"/>
      <c r="P6" s="509"/>
      <c r="Q6" s="319"/>
      <c r="T6" s="395"/>
      <c r="U6" s="395"/>
    </row>
    <row r="7" spans="1:21" customFormat="1" ht="32.25" hidden="1" customHeight="1" thickBot="1" x14ac:dyDescent="0.3">
      <c r="A7" s="461"/>
      <c r="B7" s="396" t="s">
        <v>153</v>
      </c>
      <c r="C7" s="397"/>
      <c r="D7" s="398"/>
      <c r="E7" s="398"/>
      <c r="F7" s="398"/>
      <c r="G7" s="397"/>
      <c r="H7" s="399" t="s">
        <v>27</v>
      </c>
      <c r="I7" s="400" t="s">
        <v>28</v>
      </c>
      <c r="J7" s="401" t="s">
        <v>29</v>
      </c>
      <c r="K7" s="402"/>
      <c r="L7" s="402"/>
      <c r="M7" s="328" t="e">
        <f>IF(L7/K7*100&gt;100,100,L7/K7*100)</f>
        <v>#DIV/0!</v>
      </c>
      <c r="N7" s="328" t="e">
        <f>M7</f>
        <v>#DIV/0!</v>
      </c>
      <c r="O7" s="403"/>
      <c r="P7" s="509"/>
      <c r="Q7" s="322"/>
      <c r="T7" s="395"/>
      <c r="U7" s="395"/>
    </row>
    <row r="8" spans="1:21" ht="63" customHeight="1" x14ac:dyDescent="0.25">
      <c r="A8" s="461"/>
      <c r="B8" s="404" t="str">
        <f>'[2]свод оценок по услугам'!B8:B11</f>
        <v>801011О.99.0.БВ24АВ42000</v>
      </c>
      <c r="C8" s="376" t="s">
        <v>155</v>
      </c>
      <c r="D8" s="377" t="s">
        <v>17</v>
      </c>
      <c r="E8" s="377" t="s">
        <v>18</v>
      </c>
      <c r="F8" s="377" t="s">
        <v>149</v>
      </c>
      <c r="G8" s="376" t="s">
        <v>20</v>
      </c>
      <c r="H8" s="378" t="s">
        <v>21</v>
      </c>
      <c r="I8" s="379" t="s">
        <v>150</v>
      </c>
      <c r="J8" s="380" t="s">
        <v>23</v>
      </c>
      <c r="K8" s="381">
        <v>10</v>
      </c>
      <c r="L8" s="366">
        <v>10.6</v>
      </c>
      <c r="M8" s="366">
        <f>IF(K8/L8*100&gt;100,100,K8/L8*100)</f>
        <v>94.339622641509436</v>
      </c>
      <c r="N8" s="382">
        <f>(M8+M9+M10)/3</f>
        <v>92.94654088050315</v>
      </c>
      <c r="O8" s="317">
        <f>(N8+N11)/2</f>
        <v>96.473270440251582</v>
      </c>
      <c r="P8" s="509"/>
      <c r="Q8" s="319"/>
    </row>
    <row r="9" spans="1:21" ht="63" x14ac:dyDescent="0.25">
      <c r="A9" s="461"/>
      <c r="B9" s="406" t="s">
        <v>151</v>
      </c>
      <c r="C9" s="385"/>
      <c r="D9" s="386"/>
      <c r="E9" s="386"/>
      <c r="F9" s="386"/>
      <c r="G9" s="385"/>
      <c r="H9" s="387" t="s">
        <v>21</v>
      </c>
      <c r="I9" s="388" t="s">
        <v>22</v>
      </c>
      <c r="J9" s="389" t="s">
        <v>23</v>
      </c>
      <c r="K9" s="390">
        <v>100</v>
      </c>
      <c r="L9" s="322">
        <v>84.5</v>
      </c>
      <c r="M9" s="322">
        <f>IF(L9/K9*100&gt;100,100,L9/K9*100)</f>
        <v>84.5</v>
      </c>
      <c r="N9" s="391"/>
      <c r="O9" s="392"/>
      <c r="P9" s="509"/>
      <c r="Q9" s="319"/>
    </row>
    <row r="10" spans="1:21" ht="63" x14ac:dyDescent="0.25">
      <c r="A10" s="461"/>
      <c r="B10" s="406" t="s">
        <v>152</v>
      </c>
      <c r="C10" s="385"/>
      <c r="D10" s="386"/>
      <c r="E10" s="386"/>
      <c r="F10" s="386"/>
      <c r="G10" s="385"/>
      <c r="H10" s="387" t="s">
        <v>21</v>
      </c>
      <c r="I10" s="388" t="s">
        <v>25</v>
      </c>
      <c r="J10" s="389" t="s">
        <v>23</v>
      </c>
      <c r="K10" s="390">
        <v>55</v>
      </c>
      <c r="L10" s="390">
        <v>93.3</v>
      </c>
      <c r="M10" s="322">
        <f>IF(L10/K10*100&gt;100,100,L10/K10*100)</f>
        <v>100</v>
      </c>
      <c r="N10" s="394"/>
      <c r="O10" s="392"/>
      <c r="P10" s="509"/>
      <c r="Q10" s="319"/>
    </row>
    <row r="11" spans="1:21" ht="32.25" customHeight="1" thickBot="1" x14ac:dyDescent="0.3">
      <c r="A11" s="461"/>
      <c r="B11" s="408" t="s">
        <v>153</v>
      </c>
      <c r="C11" s="397"/>
      <c r="D11" s="398"/>
      <c r="E11" s="398"/>
      <c r="F11" s="398"/>
      <c r="G11" s="397"/>
      <c r="H11" s="399" t="s">
        <v>27</v>
      </c>
      <c r="I11" s="400" t="s">
        <v>28</v>
      </c>
      <c r="J11" s="401" t="s">
        <v>29</v>
      </c>
      <c r="K11" s="402">
        <v>1</v>
      </c>
      <c r="L11" s="402">
        <v>1</v>
      </c>
      <c r="M11" s="328">
        <f>IF(L11/K11*100&gt;100,100,L11/K11*100)</f>
        <v>100</v>
      </c>
      <c r="N11" s="328">
        <f>M11</f>
        <v>100</v>
      </c>
      <c r="O11" s="403"/>
      <c r="P11" s="509"/>
      <c r="Q11" s="322"/>
    </row>
    <row r="12" spans="1:21" ht="81" hidden="1" thickBot="1" x14ac:dyDescent="0.3">
      <c r="A12" s="461"/>
      <c r="B12" s="404" t="str">
        <f>'[2]свод оценок по услугам'!B12:B15</f>
        <v>801011О.99.0.БВ24АК62000</v>
      </c>
      <c r="C12" s="376" t="s">
        <v>157</v>
      </c>
      <c r="D12" s="405" t="s">
        <v>17</v>
      </c>
      <c r="E12" s="405" t="s">
        <v>158</v>
      </c>
      <c r="F12" s="405" t="s">
        <v>149</v>
      </c>
      <c r="G12" s="376" t="s">
        <v>20</v>
      </c>
      <c r="H12" s="378" t="s">
        <v>21</v>
      </c>
      <c r="I12" s="379" t="s">
        <v>150</v>
      </c>
      <c r="J12" s="380" t="s">
        <v>23</v>
      </c>
      <c r="K12" s="381"/>
      <c r="L12" s="381"/>
      <c r="M12" s="366" t="e">
        <f>IF(K12/L12*100&gt;100,100,K12/L12*100)</f>
        <v>#DIV/0!</v>
      </c>
      <c r="N12" s="382" t="e">
        <f>(M12+M13+M14)/3</f>
        <v>#DIV/0!</v>
      </c>
      <c r="O12" s="317" t="e">
        <f>(N12+N15)/2</f>
        <v>#DIV/0!</v>
      </c>
      <c r="P12" s="509"/>
      <c r="Q12" s="322"/>
    </row>
    <row r="13" spans="1:21" ht="63.75" hidden="1" thickBot="1" x14ac:dyDescent="0.3">
      <c r="A13" s="461"/>
      <c r="B13" s="406" t="s">
        <v>151</v>
      </c>
      <c r="C13" s="385"/>
      <c r="D13" s="407"/>
      <c r="E13" s="407"/>
      <c r="F13" s="407"/>
      <c r="G13" s="385"/>
      <c r="H13" s="387" t="s">
        <v>21</v>
      </c>
      <c r="I13" s="388" t="s">
        <v>22</v>
      </c>
      <c r="J13" s="389" t="s">
        <v>23</v>
      </c>
      <c r="K13" s="381"/>
      <c r="L13" s="381"/>
      <c r="M13" s="322" t="e">
        <f>IF(L13/K13*100&gt;100,100,L13/K13*100)</f>
        <v>#DIV/0!</v>
      </c>
      <c r="N13" s="391"/>
      <c r="O13" s="392"/>
      <c r="P13" s="509"/>
      <c r="Q13" s="322"/>
    </row>
    <row r="14" spans="1:21" ht="63.75" hidden="1" thickBot="1" x14ac:dyDescent="0.3">
      <c r="A14" s="461"/>
      <c r="B14" s="406" t="s">
        <v>152</v>
      </c>
      <c r="C14" s="385"/>
      <c r="D14" s="407"/>
      <c r="E14" s="407"/>
      <c r="F14" s="407"/>
      <c r="G14" s="385"/>
      <c r="H14" s="387" t="s">
        <v>21</v>
      </c>
      <c r="I14" s="388" t="s">
        <v>25</v>
      </c>
      <c r="J14" s="389" t="s">
        <v>23</v>
      </c>
      <c r="K14" s="381"/>
      <c r="L14" s="381"/>
      <c r="M14" s="322" t="e">
        <f>IF(L14/K14*100&gt;100,100,L14/K14*100)</f>
        <v>#DIV/0!</v>
      </c>
      <c r="N14" s="394"/>
      <c r="O14" s="392"/>
      <c r="P14" s="509"/>
      <c r="Q14" s="322"/>
    </row>
    <row r="15" spans="1:21" ht="32.25" hidden="1" thickBot="1" x14ac:dyDescent="0.3">
      <c r="A15" s="461"/>
      <c r="B15" s="408" t="s">
        <v>153</v>
      </c>
      <c r="C15" s="397"/>
      <c r="D15" s="409"/>
      <c r="E15" s="409"/>
      <c r="F15" s="409"/>
      <c r="G15" s="397"/>
      <c r="H15" s="399" t="s">
        <v>27</v>
      </c>
      <c r="I15" s="400" t="s">
        <v>28</v>
      </c>
      <c r="J15" s="401" t="s">
        <v>29</v>
      </c>
      <c r="K15" s="381"/>
      <c r="L15" s="381"/>
      <c r="M15" s="328" t="e">
        <f>IF(L15/K15*100&gt;100,100,L15/K15*100)</f>
        <v>#DIV/0!</v>
      </c>
      <c r="N15" s="328" t="e">
        <f>M15</f>
        <v>#DIV/0!</v>
      </c>
      <c r="O15" s="403"/>
      <c r="P15" s="509"/>
      <c r="Q15" s="322"/>
    </row>
    <row r="16" spans="1:21" ht="63" customHeight="1" x14ac:dyDescent="0.25">
      <c r="A16" s="461"/>
      <c r="B16" s="404" t="str">
        <f>'[2]свод оценок по услугам'!B16:B19</f>
        <v>801011О.99.0.БВ24АК62000</v>
      </c>
      <c r="C16" s="376" t="s">
        <v>159</v>
      </c>
      <c r="D16" s="377" t="s">
        <v>17</v>
      </c>
      <c r="E16" s="377" t="s">
        <v>158</v>
      </c>
      <c r="F16" s="377" t="s">
        <v>149</v>
      </c>
      <c r="G16" s="376" t="s">
        <v>20</v>
      </c>
      <c r="H16" s="378" t="s">
        <v>21</v>
      </c>
      <c r="I16" s="379" t="s">
        <v>150</v>
      </c>
      <c r="J16" s="380" t="s">
        <v>23</v>
      </c>
      <c r="K16" s="381">
        <v>10</v>
      </c>
      <c r="L16" s="366">
        <v>9.3000000000000007</v>
      </c>
      <c r="M16" s="366">
        <f>IF(K16/L16*100&gt;100,100,K16/L16*100)</f>
        <v>100</v>
      </c>
      <c r="N16" s="382">
        <f>(M16+M17+M18)/3</f>
        <v>94.833333333333329</v>
      </c>
      <c r="O16" s="317">
        <f>(N16+N19)/2</f>
        <v>97.416666666666657</v>
      </c>
      <c r="P16" s="509"/>
      <c r="Q16" s="319"/>
    </row>
    <row r="17" spans="1:17" ht="63" x14ac:dyDescent="0.25">
      <c r="A17" s="461"/>
      <c r="B17" s="406" t="s">
        <v>151</v>
      </c>
      <c r="C17" s="385"/>
      <c r="D17" s="386"/>
      <c r="E17" s="386"/>
      <c r="F17" s="386"/>
      <c r="G17" s="385"/>
      <c r="H17" s="387" t="s">
        <v>21</v>
      </c>
      <c r="I17" s="388" t="s">
        <v>22</v>
      </c>
      <c r="J17" s="389" t="s">
        <v>23</v>
      </c>
      <c r="K17" s="390">
        <v>100</v>
      </c>
      <c r="L17" s="322">
        <v>84.5</v>
      </c>
      <c r="M17" s="322">
        <f>IF(L17/K17*100&gt;100,100,L17/K17*100)</f>
        <v>84.5</v>
      </c>
      <c r="N17" s="391"/>
      <c r="O17" s="392"/>
      <c r="P17" s="509"/>
      <c r="Q17" s="319"/>
    </row>
    <row r="18" spans="1:17" ht="63" x14ac:dyDescent="0.25">
      <c r="A18" s="461"/>
      <c r="B18" s="406" t="s">
        <v>152</v>
      </c>
      <c r="C18" s="385"/>
      <c r="D18" s="386"/>
      <c r="E18" s="386"/>
      <c r="F18" s="386"/>
      <c r="G18" s="385"/>
      <c r="H18" s="387" t="s">
        <v>21</v>
      </c>
      <c r="I18" s="388" t="s">
        <v>25</v>
      </c>
      <c r="J18" s="389" t="s">
        <v>23</v>
      </c>
      <c r="K18" s="390">
        <v>55</v>
      </c>
      <c r="L18" s="390">
        <v>93.3</v>
      </c>
      <c r="M18" s="322">
        <f>IF(L18/K18*100&gt;100,100,L18/K18*100)</f>
        <v>100</v>
      </c>
      <c r="N18" s="394"/>
      <c r="O18" s="392"/>
      <c r="P18" s="509"/>
      <c r="Q18" s="319"/>
    </row>
    <row r="19" spans="1:17" ht="32.25" customHeight="1" thickBot="1" x14ac:dyDescent="0.3">
      <c r="A19" s="461"/>
      <c r="B19" s="408" t="s">
        <v>153</v>
      </c>
      <c r="C19" s="397"/>
      <c r="D19" s="398"/>
      <c r="E19" s="398"/>
      <c r="F19" s="398"/>
      <c r="G19" s="397"/>
      <c r="H19" s="399" t="s">
        <v>27</v>
      </c>
      <c r="I19" s="400" t="s">
        <v>28</v>
      </c>
      <c r="J19" s="401" t="s">
        <v>29</v>
      </c>
      <c r="K19" s="402">
        <v>1</v>
      </c>
      <c r="L19" s="402">
        <v>1</v>
      </c>
      <c r="M19" s="328">
        <f>IF(L19/K19*100&gt;100,100,L19/K19*100)</f>
        <v>100</v>
      </c>
      <c r="N19" s="328">
        <f>M19</f>
        <v>100</v>
      </c>
      <c r="O19" s="403"/>
      <c r="P19" s="509"/>
      <c r="Q19" s="322"/>
    </row>
    <row r="20" spans="1:17" ht="63" hidden="1" customHeight="1" x14ac:dyDescent="0.25">
      <c r="A20" s="461"/>
      <c r="B20" s="404" t="str">
        <f>'[2]свод оценок по услугам'!B20:B23</f>
        <v>8010110.99.0.БВ24ДП02000</v>
      </c>
      <c r="C20" s="376" t="s">
        <v>161</v>
      </c>
      <c r="D20" s="377" t="s">
        <v>19</v>
      </c>
      <c r="E20" s="377" t="s">
        <v>158</v>
      </c>
      <c r="F20" s="377" t="s">
        <v>162</v>
      </c>
      <c r="G20" s="376" t="s">
        <v>20</v>
      </c>
      <c r="H20" s="378" t="s">
        <v>21</v>
      </c>
      <c r="I20" s="379" t="s">
        <v>150</v>
      </c>
      <c r="J20" s="380" t="s">
        <v>23</v>
      </c>
      <c r="K20" s="381"/>
      <c r="L20" s="366"/>
      <c r="M20" s="366" t="e">
        <f>IF(K20/L20*100&gt;100,100,K20/L20*100)</f>
        <v>#DIV/0!</v>
      </c>
      <c r="N20" s="382" t="e">
        <f>(M20+M21+M22)/3</f>
        <v>#DIV/0!</v>
      </c>
      <c r="O20" s="317" t="e">
        <f>(N20+N23)/2</f>
        <v>#DIV/0!</v>
      </c>
      <c r="P20" s="509"/>
      <c r="Q20" s="322"/>
    </row>
    <row r="21" spans="1:17" ht="63.75" hidden="1" thickBot="1" x14ac:dyDescent="0.3">
      <c r="A21" s="461"/>
      <c r="B21" s="406" t="s">
        <v>151</v>
      </c>
      <c r="C21" s="385"/>
      <c r="D21" s="386"/>
      <c r="E21" s="386"/>
      <c r="F21" s="386"/>
      <c r="G21" s="385"/>
      <c r="H21" s="387" t="s">
        <v>21</v>
      </c>
      <c r="I21" s="388" t="s">
        <v>22</v>
      </c>
      <c r="J21" s="389" t="s">
        <v>23</v>
      </c>
      <c r="K21" s="390"/>
      <c r="L21" s="322"/>
      <c r="M21" s="322" t="e">
        <f>IF(L21/K21*100&gt;100,100,L21/K21*100)</f>
        <v>#DIV/0!</v>
      </c>
      <c r="N21" s="391"/>
      <c r="O21" s="392"/>
      <c r="P21" s="509"/>
      <c r="Q21" s="322"/>
    </row>
    <row r="22" spans="1:17" ht="63.75" hidden="1" thickBot="1" x14ac:dyDescent="0.3">
      <c r="A22" s="461"/>
      <c r="B22" s="406" t="s">
        <v>152</v>
      </c>
      <c r="C22" s="385"/>
      <c r="D22" s="386"/>
      <c r="E22" s="386"/>
      <c r="F22" s="386"/>
      <c r="G22" s="385"/>
      <c r="H22" s="387" t="s">
        <v>21</v>
      </c>
      <c r="I22" s="388" t="s">
        <v>25</v>
      </c>
      <c r="J22" s="389" t="s">
        <v>23</v>
      </c>
      <c r="K22" s="390"/>
      <c r="L22" s="390"/>
      <c r="M22" s="322" t="e">
        <f>IF(L22/K22*100&gt;100,100,L22/K22*100)</f>
        <v>#DIV/0!</v>
      </c>
      <c r="N22" s="394"/>
      <c r="O22" s="392"/>
      <c r="P22" s="509"/>
      <c r="Q22" s="322"/>
    </row>
    <row r="23" spans="1:17" ht="32.25" hidden="1" customHeight="1" thickBot="1" x14ac:dyDescent="0.3">
      <c r="A23" s="461"/>
      <c r="B23" s="408" t="s">
        <v>153</v>
      </c>
      <c r="C23" s="397"/>
      <c r="D23" s="398"/>
      <c r="E23" s="398"/>
      <c r="F23" s="398"/>
      <c r="G23" s="397"/>
      <c r="H23" s="399" t="s">
        <v>27</v>
      </c>
      <c r="I23" s="400" t="s">
        <v>28</v>
      </c>
      <c r="J23" s="401" t="s">
        <v>29</v>
      </c>
      <c r="K23" s="412"/>
      <c r="L23" s="413"/>
      <c r="M23" s="328" t="e">
        <f>IF(L23/K23*100&gt;100,100,L23/K23*100)</f>
        <v>#DIV/0!</v>
      </c>
      <c r="N23" s="328" t="e">
        <f>M23</f>
        <v>#DIV/0!</v>
      </c>
      <c r="O23" s="403"/>
      <c r="P23" s="509"/>
      <c r="Q23" s="322"/>
    </row>
    <row r="24" spans="1:17" ht="63" hidden="1" customHeight="1" x14ac:dyDescent="0.25">
      <c r="A24" s="461"/>
      <c r="B24" s="404" t="str">
        <f>'[2]свод оценок по услугам'!B24:B27</f>
        <v>8010110.99.0.БВ24ГД82000</v>
      </c>
      <c r="C24" s="376" t="s">
        <v>164</v>
      </c>
      <c r="D24" s="377" t="s">
        <v>19</v>
      </c>
      <c r="E24" s="377" t="s">
        <v>158</v>
      </c>
      <c r="F24" s="377" t="s">
        <v>149</v>
      </c>
      <c r="G24" s="376" t="s">
        <v>20</v>
      </c>
      <c r="H24" s="378" t="s">
        <v>21</v>
      </c>
      <c r="I24" s="379" t="s">
        <v>150</v>
      </c>
      <c r="J24" s="380" t="s">
        <v>23</v>
      </c>
      <c r="K24" s="381"/>
      <c r="L24" s="366"/>
      <c r="M24" s="366" t="e">
        <f>IF(K24/L24*100&gt;100,100,K24/L24*100)</f>
        <v>#DIV/0!</v>
      </c>
      <c r="N24" s="382" t="e">
        <f>(M24+M25+M26)/3</f>
        <v>#DIV/0!</v>
      </c>
      <c r="O24" s="317" t="e">
        <f>(N24+N27)/2</f>
        <v>#DIV/0!</v>
      </c>
      <c r="P24" s="509"/>
      <c r="Q24" s="319"/>
    </row>
    <row r="25" spans="1:17" ht="63.75" hidden="1" thickBot="1" x14ac:dyDescent="0.3">
      <c r="A25" s="461"/>
      <c r="B25" s="406" t="s">
        <v>151</v>
      </c>
      <c r="C25" s="385"/>
      <c r="D25" s="386"/>
      <c r="E25" s="386"/>
      <c r="F25" s="386"/>
      <c r="G25" s="385"/>
      <c r="H25" s="387" t="s">
        <v>21</v>
      </c>
      <c r="I25" s="388" t="s">
        <v>22</v>
      </c>
      <c r="J25" s="389" t="s">
        <v>23</v>
      </c>
      <c r="K25" s="390"/>
      <c r="L25" s="322"/>
      <c r="M25" s="322" t="e">
        <f>IF(L25/K25*100&gt;100,100,L25/K25*100)</f>
        <v>#DIV/0!</v>
      </c>
      <c r="N25" s="391"/>
      <c r="O25" s="392"/>
      <c r="P25" s="509"/>
      <c r="Q25" s="319"/>
    </row>
    <row r="26" spans="1:17" ht="63.75" hidden="1" thickBot="1" x14ac:dyDescent="0.3">
      <c r="A26" s="461"/>
      <c r="B26" s="406" t="s">
        <v>152</v>
      </c>
      <c r="C26" s="385"/>
      <c r="D26" s="386"/>
      <c r="E26" s="386"/>
      <c r="F26" s="386"/>
      <c r="G26" s="385"/>
      <c r="H26" s="387" t="s">
        <v>21</v>
      </c>
      <c r="I26" s="388" t="s">
        <v>25</v>
      </c>
      <c r="J26" s="389" t="s">
        <v>23</v>
      </c>
      <c r="K26" s="390"/>
      <c r="L26" s="390"/>
      <c r="M26" s="322" t="e">
        <f>IF(L26/K26*100&gt;100,100,L26/K26*100)</f>
        <v>#DIV/0!</v>
      </c>
      <c r="N26" s="394"/>
      <c r="O26" s="392"/>
      <c r="P26" s="509"/>
      <c r="Q26" s="319"/>
    </row>
    <row r="27" spans="1:17" ht="32.25" hidden="1" customHeight="1" thickBot="1" x14ac:dyDescent="0.3">
      <c r="A27" s="461"/>
      <c r="B27" s="408" t="s">
        <v>153</v>
      </c>
      <c r="C27" s="397"/>
      <c r="D27" s="398"/>
      <c r="E27" s="398"/>
      <c r="F27" s="398"/>
      <c r="G27" s="397"/>
      <c r="H27" s="399" t="s">
        <v>27</v>
      </c>
      <c r="I27" s="400" t="s">
        <v>28</v>
      </c>
      <c r="J27" s="401" t="s">
        <v>29</v>
      </c>
      <c r="K27" s="412"/>
      <c r="L27" s="413"/>
      <c r="M27" s="328" t="e">
        <f>IF(L27/K27*100&gt;100,100,L27/K27*100)</f>
        <v>#DIV/0!</v>
      </c>
      <c r="N27" s="328" t="e">
        <f>M27</f>
        <v>#DIV/0!</v>
      </c>
      <c r="O27" s="403"/>
      <c r="P27" s="509"/>
      <c r="Q27" s="322"/>
    </row>
    <row r="28" spans="1:17" ht="63" customHeight="1" x14ac:dyDescent="0.25">
      <c r="A28" s="461"/>
      <c r="B28" s="404" t="str">
        <f>'[2]свод оценок по услугам'!B28:B31</f>
        <v>8010110.99.0.БВ24ДП02000</v>
      </c>
      <c r="C28" s="376" t="s">
        <v>165</v>
      </c>
      <c r="D28" s="377" t="s">
        <v>19</v>
      </c>
      <c r="E28" s="377" t="s">
        <v>19</v>
      </c>
      <c r="F28" s="377" t="s">
        <v>162</v>
      </c>
      <c r="G28" s="376" t="s">
        <v>20</v>
      </c>
      <c r="H28" s="378" t="s">
        <v>21</v>
      </c>
      <c r="I28" s="379" t="s">
        <v>150</v>
      </c>
      <c r="J28" s="380" t="s">
        <v>23</v>
      </c>
      <c r="K28" s="381">
        <v>10</v>
      </c>
      <c r="L28" s="366">
        <v>4.3</v>
      </c>
      <c r="M28" s="366">
        <f>IF(K28/L28*100&gt;100,100,K28/L28*100)</f>
        <v>100</v>
      </c>
      <c r="N28" s="382">
        <f>(M28+M29+M30)/3</f>
        <v>94.833333333333329</v>
      </c>
      <c r="O28" s="317">
        <f>(N28+N31)/2</f>
        <v>97.416666666666657</v>
      </c>
      <c r="P28" s="509"/>
      <c r="Q28" s="322"/>
    </row>
    <row r="29" spans="1:17" ht="63" x14ac:dyDescent="0.25">
      <c r="A29" s="461"/>
      <c r="B29" s="406" t="s">
        <v>151</v>
      </c>
      <c r="C29" s="385"/>
      <c r="D29" s="386"/>
      <c r="E29" s="386"/>
      <c r="F29" s="386"/>
      <c r="G29" s="385"/>
      <c r="H29" s="387" t="s">
        <v>21</v>
      </c>
      <c r="I29" s="388" t="s">
        <v>22</v>
      </c>
      <c r="J29" s="389" t="s">
        <v>23</v>
      </c>
      <c r="K29" s="390">
        <v>100</v>
      </c>
      <c r="L29" s="322">
        <v>84.5</v>
      </c>
      <c r="M29" s="322">
        <f>IF(L29/K29*100&gt;100,100,L29/K29*100)</f>
        <v>84.5</v>
      </c>
      <c r="N29" s="391"/>
      <c r="O29" s="392"/>
      <c r="P29" s="509"/>
      <c r="Q29" s="322"/>
    </row>
    <row r="30" spans="1:17" ht="63" x14ac:dyDescent="0.25">
      <c r="A30" s="461"/>
      <c r="B30" s="406" t="s">
        <v>152</v>
      </c>
      <c r="C30" s="385"/>
      <c r="D30" s="386"/>
      <c r="E30" s="386"/>
      <c r="F30" s="386"/>
      <c r="G30" s="385"/>
      <c r="H30" s="387" t="s">
        <v>21</v>
      </c>
      <c r="I30" s="388" t="s">
        <v>25</v>
      </c>
      <c r="J30" s="389" t="s">
        <v>23</v>
      </c>
      <c r="K30" s="390">
        <v>55</v>
      </c>
      <c r="L30" s="390">
        <v>93.3</v>
      </c>
      <c r="M30" s="322">
        <f>IF(L30/K30*100&gt;100,100,L30/K30*100)</f>
        <v>100</v>
      </c>
      <c r="N30" s="394"/>
      <c r="O30" s="392"/>
      <c r="P30" s="509"/>
      <c r="Q30" s="322"/>
    </row>
    <row r="31" spans="1:17" ht="32.25" customHeight="1" thickBot="1" x14ac:dyDescent="0.3">
      <c r="A31" s="461"/>
      <c r="B31" s="408" t="s">
        <v>153</v>
      </c>
      <c r="C31" s="397"/>
      <c r="D31" s="398"/>
      <c r="E31" s="398"/>
      <c r="F31" s="398"/>
      <c r="G31" s="397"/>
      <c r="H31" s="399" t="s">
        <v>27</v>
      </c>
      <c r="I31" s="400" t="s">
        <v>28</v>
      </c>
      <c r="J31" s="401" t="s">
        <v>29</v>
      </c>
      <c r="K31" s="402">
        <v>4</v>
      </c>
      <c r="L31" s="402">
        <v>4</v>
      </c>
      <c r="M31" s="328">
        <f>IF(L31/K31*100&gt;100,100,L31/K31*100)</f>
        <v>100</v>
      </c>
      <c r="N31" s="328">
        <f>M31</f>
        <v>100</v>
      </c>
      <c r="O31" s="403"/>
      <c r="P31" s="509"/>
      <c r="Q31" s="322"/>
    </row>
    <row r="32" spans="1:17" ht="63" customHeight="1" x14ac:dyDescent="0.25">
      <c r="A32" s="461"/>
      <c r="B32" s="404" t="str">
        <f>'[2]свод оценок по услугам'!B32:B35</f>
        <v>8010110.99.0.БВ24ДП00000</v>
      </c>
      <c r="C32" s="376" t="s">
        <v>167</v>
      </c>
      <c r="D32" s="377" t="s">
        <v>19</v>
      </c>
      <c r="E32" s="377" t="s">
        <v>19</v>
      </c>
      <c r="F32" s="377" t="s">
        <v>149</v>
      </c>
      <c r="G32" s="376" t="s">
        <v>20</v>
      </c>
      <c r="H32" s="378" t="s">
        <v>21</v>
      </c>
      <c r="I32" s="379" t="s">
        <v>150</v>
      </c>
      <c r="J32" s="380" t="s">
        <v>23</v>
      </c>
      <c r="K32" s="381">
        <v>10</v>
      </c>
      <c r="L32" s="366">
        <v>6.1</v>
      </c>
      <c r="M32" s="366">
        <f>IF(K32/L32*100&gt;100,100,K32/L32*100)</f>
        <v>100</v>
      </c>
      <c r="N32" s="382">
        <f>(M32+M33+M34)/3</f>
        <v>94.833333333333329</v>
      </c>
      <c r="O32" s="317">
        <f>(N32+N35)/2</f>
        <v>95.117816091954012</v>
      </c>
      <c r="P32" s="509"/>
      <c r="Q32" s="319"/>
    </row>
    <row r="33" spans="1:17" ht="63" x14ac:dyDescent="0.25">
      <c r="A33" s="461"/>
      <c r="B33" s="406" t="s">
        <v>151</v>
      </c>
      <c r="C33" s="385"/>
      <c r="D33" s="386"/>
      <c r="E33" s="386"/>
      <c r="F33" s="386"/>
      <c r="G33" s="385"/>
      <c r="H33" s="387" t="s">
        <v>21</v>
      </c>
      <c r="I33" s="388" t="s">
        <v>22</v>
      </c>
      <c r="J33" s="389" t="s">
        <v>23</v>
      </c>
      <c r="K33" s="390">
        <v>100</v>
      </c>
      <c r="L33" s="322">
        <v>84.5</v>
      </c>
      <c r="M33" s="322">
        <f>IF(L33/K33*100&gt;100,100,L33/K33*100)</f>
        <v>84.5</v>
      </c>
      <c r="N33" s="391"/>
      <c r="O33" s="392"/>
      <c r="P33" s="509"/>
      <c r="Q33" s="319"/>
    </row>
    <row r="34" spans="1:17" ht="63" x14ac:dyDescent="0.25">
      <c r="A34" s="461"/>
      <c r="B34" s="406" t="s">
        <v>152</v>
      </c>
      <c r="C34" s="385"/>
      <c r="D34" s="386"/>
      <c r="E34" s="386"/>
      <c r="F34" s="386"/>
      <c r="G34" s="385"/>
      <c r="H34" s="387" t="s">
        <v>21</v>
      </c>
      <c r="I34" s="388" t="s">
        <v>25</v>
      </c>
      <c r="J34" s="389" t="s">
        <v>23</v>
      </c>
      <c r="K34" s="390">
        <v>55</v>
      </c>
      <c r="L34" s="390">
        <v>93.3</v>
      </c>
      <c r="M34" s="322">
        <f>IF(L34/K34*100&gt;100,100,L34/K34*100)</f>
        <v>100</v>
      </c>
      <c r="N34" s="394"/>
      <c r="O34" s="392"/>
      <c r="P34" s="509"/>
      <c r="Q34" s="319"/>
    </row>
    <row r="35" spans="1:17" ht="32.25" thickBot="1" x14ac:dyDescent="0.3">
      <c r="A35" s="461"/>
      <c r="B35" s="408" t="s">
        <v>153</v>
      </c>
      <c r="C35" s="397"/>
      <c r="D35" s="398"/>
      <c r="E35" s="398"/>
      <c r="F35" s="398"/>
      <c r="G35" s="397"/>
      <c r="H35" s="399" t="s">
        <v>27</v>
      </c>
      <c r="I35" s="400" t="s">
        <v>28</v>
      </c>
      <c r="J35" s="401" t="s">
        <v>29</v>
      </c>
      <c r="K35" s="402">
        <v>174</v>
      </c>
      <c r="L35" s="402">
        <v>166</v>
      </c>
      <c r="M35" s="328">
        <f>IF(L35/K35*100&gt;100,100,L35/K35*100)</f>
        <v>95.402298850574709</v>
      </c>
      <c r="N35" s="328">
        <f>M35</f>
        <v>95.402298850574709</v>
      </c>
      <c r="O35" s="403"/>
      <c r="P35" s="509"/>
      <c r="Q35" s="322"/>
    </row>
    <row r="36" spans="1:17" ht="63.75" hidden="1" customHeight="1" x14ac:dyDescent="0.25">
      <c r="A36" s="461"/>
      <c r="B36" s="404">
        <f>'[2]свод оценок по услугам'!B36:B39</f>
        <v>0</v>
      </c>
      <c r="C36" s="376" t="s">
        <v>168</v>
      </c>
      <c r="D36" s="377" t="s">
        <v>17</v>
      </c>
      <c r="E36" s="377" t="s">
        <v>18</v>
      </c>
      <c r="F36" s="377" t="s">
        <v>169</v>
      </c>
      <c r="G36" s="376" t="s">
        <v>20</v>
      </c>
      <c r="H36" s="378" t="s">
        <v>21</v>
      </c>
      <c r="I36" s="379" t="s">
        <v>150</v>
      </c>
      <c r="J36" s="380" t="s">
        <v>23</v>
      </c>
      <c r="K36" s="381"/>
      <c r="L36" s="366"/>
      <c r="M36" s="366" t="e">
        <f>IF(K36/L36*100&gt;100,100,K36/L36*100)</f>
        <v>#DIV/0!</v>
      </c>
      <c r="N36" s="382" t="e">
        <f>(M36+M37+M38)/3</f>
        <v>#DIV/0!</v>
      </c>
      <c r="O36" s="317" t="e">
        <f>(N36+N39)/2</f>
        <v>#DIV/0!</v>
      </c>
      <c r="P36" s="509"/>
      <c r="Q36" s="319"/>
    </row>
    <row r="37" spans="1:17" ht="63.75" hidden="1" customHeight="1" x14ac:dyDescent="0.25">
      <c r="A37" s="461"/>
      <c r="B37" s="406" t="s">
        <v>151</v>
      </c>
      <c r="C37" s="385"/>
      <c r="D37" s="386"/>
      <c r="E37" s="386"/>
      <c r="F37" s="386"/>
      <c r="G37" s="385"/>
      <c r="H37" s="387" t="s">
        <v>21</v>
      </c>
      <c r="I37" s="388" t="s">
        <v>22</v>
      </c>
      <c r="J37" s="389" t="s">
        <v>23</v>
      </c>
      <c r="K37" s="390"/>
      <c r="L37" s="322"/>
      <c r="M37" s="322" t="e">
        <f>IF(L37/K37*100&gt;100,100,L37/K37*100)</f>
        <v>#DIV/0!</v>
      </c>
      <c r="N37" s="391"/>
      <c r="O37" s="392"/>
      <c r="P37" s="509"/>
      <c r="Q37" s="319"/>
    </row>
    <row r="38" spans="1:17" ht="63.75" hidden="1" customHeight="1" x14ac:dyDescent="0.25">
      <c r="A38" s="461"/>
      <c r="B38" s="406" t="s">
        <v>152</v>
      </c>
      <c r="C38" s="385"/>
      <c r="D38" s="386"/>
      <c r="E38" s="386"/>
      <c r="F38" s="386"/>
      <c r="G38" s="385"/>
      <c r="H38" s="387" t="s">
        <v>21</v>
      </c>
      <c r="I38" s="388" t="s">
        <v>25</v>
      </c>
      <c r="J38" s="389" t="s">
        <v>23</v>
      </c>
      <c r="K38" s="390"/>
      <c r="L38" s="390"/>
      <c r="M38" s="322" t="e">
        <f>IF(L38/K38*100&gt;100,100,L38/K38*100)</f>
        <v>#DIV/0!</v>
      </c>
      <c r="N38" s="394"/>
      <c r="O38" s="392"/>
      <c r="P38" s="509"/>
      <c r="Q38" s="319"/>
    </row>
    <row r="39" spans="1:17" ht="32.25" hidden="1" customHeight="1" thickBot="1" x14ac:dyDescent="0.3">
      <c r="A39" s="461"/>
      <c r="B39" s="408" t="s">
        <v>153</v>
      </c>
      <c r="C39" s="397"/>
      <c r="D39" s="398"/>
      <c r="E39" s="398"/>
      <c r="F39" s="398"/>
      <c r="G39" s="397"/>
      <c r="H39" s="399" t="s">
        <v>27</v>
      </c>
      <c r="I39" s="400" t="s">
        <v>28</v>
      </c>
      <c r="J39" s="401" t="s">
        <v>29</v>
      </c>
      <c r="K39" s="412"/>
      <c r="L39" s="413"/>
      <c r="M39" s="328" t="e">
        <f>IF(L39/K39*100&gt;100,100,L39/K39*100)</f>
        <v>#DIV/0!</v>
      </c>
      <c r="N39" s="328" t="e">
        <f>M39</f>
        <v>#DIV/0!</v>
      </c>
      <c r="O39" s="403"/>
      <c r="P39" s="509"/>
      <c r="Q39" s="322"/>
    </row>
    <row r="40" spans="1:17" ht="63.75" hidden="1" customHeight="1" x14ac:dyDescent="0.25">
      <c r="A40" s="461"/>
      <c r="B40" s="404" t="str">
        <f>'[2]свод оценок по услугам'!B40:B43</f>
        <v>801011О.99.0.БВ24АЛ80000</v>
      </c>
      <c r="C40" s="376" t="s">
        <v>171</v>
      </c>
      <c r="D40" s="377" t="s">
        <v>17</v>
      </c>
      <c r="E40" s="377" t="s">
        <v>158</v>
      </c>
      <c r="F40" s="377" t="s">
        <v>169</v>
      </c>
      <c r="G40" s="376" t="s">
        <v>20</v>
      </c>
      <c r="H40" s="378" t="s">
        <v>21</v>
      </c>
      <c r="I40" s="379" t="s">
        <v>150</v>
      </c>
      <c r="J40" s="380" t="s">
        <v>23</v>
      </c>
      <c r="K40" s="381"/>
      <c r="L40" s="366"/>
      <c r="M40" s="366" t="e">
        <f>IF(K40/L40*100&gt;100,100,K40/L40*100)</f>
        <v>#DIV/0!</v>
      </c>
      <c r="N40" s="382" t="e">
        <f>(M40+M41+M42)/3</f>
        <v>#DIV/0!</v>
      </c>
      <c r="O40" s="317" t="e">
        <f>(N40+N43)/2</f>
        <v>#DIV/0!</v>
      </c>
      <c r="P40" s="509"/>
      <c r="Q40" s="319"/>
    </row>
    <row r="41" spans="1:17" ht="63.75" hidden="1" customHeight="1" x14ac:dyDescent="0.25">
      <c r="A41" s="461"/>
      <c r="B41" s="406" t="s">
        <v>151</v>
      </c>
      <c r="C41" s="385"/>
      <c r="D41" s="386"/>
      <c r="E41" s="386"/>
      <c r="F41" s="386"/>
      <c r="G41" s="385"/>
      <c r="H41" s="387" t="s">
        <v>21</v>
      </c>
      <c r="I41" s="388" t="s">
        <v>22</v>
      </c>
      <c r="J41" s="389" t="s">
        <v>23</v>
      </c>
      <c r="K41" s="390"/>
      <c r="L41" s="322"/>
      <c r="M41" s="322" t="e">
        <f>IF(L41/K41*100&gt;100,100,L41/K41*100)</f>
        <v>#DIV/0!</v>
      </c>
      <c r="N41" s="391"/>
      <c r="O41" s="392"/>
      <c r="P41" s="509"/>
      <c r="Q41" s="319"/>
    </row>
    <row r="42" spans="1:17" ht="63.75" hidden="1" customHeight="1" x14ac:dyDescent="0.25">
      <c r="A42" s="461"/>
      <c r="B42" s="406" t="s">
        <v>152</v>
      </c>
      <c r="C42" s="385"/>
      <c r="D42" s="386"/>
      <c r="E42" s="386"/>
      <c r="F42" s="386"/>
      <c r="G42" s="385"/>
      <c r="H42" s="387" t="s">
        <v>21</v>
      </c>
      <c r="I42" s="388" t="s">
        <v>25</v>
      </c>
      <c r="J42" s="389" t="s">
        <v>23</v>
      </c>
      <c r="K42" s="390"/>
      <c r="L42" s="390"/>
      <c r="M42" s="322" t="e">
        <f>IF(L42/K42*100&gt;100,100,L42/K42*100)</f>
        <v>#DIV/0!</v>
      </c>
      <c r="N42" s="394"/>
      <c r="O42" s="392"/>
      <c r="P42" s="509"/>
      <c r="Q42" s="319"/>
    </row>
    <row r="43" spans="1:17" ht="32.25" hidden="1" customHeight="1" thickBot="1" x14ac:dyDescent="0.3">
      <c r="A43" s="461"/>
      <c r="B43" s="408" t="s">
        <v>153</v>
      </c>
      <c r="C43" s="397"/>
      <c r="D43" s="398"/>
      <c r="E43" s="398"/>
      <c r="F43" s="398"/>
      <c r="G43" s="397"/>
      <c r="H43" s="399" t="s">
        <v>27</v>
      </c>
      <c r="I43" s="400" t="s">
        <v>28</v>
      </c>
      <c r="J43" s="401" t="s">
        <v>29</v>
      </c>
      <c r="K43" s="402"/>
      <c r="L43" s="402"/>
      <c r="M43" s="328" t="e">
        <f>IF(L43/K43*100&gt;100,100,L43/K43*100)</f>
        <v>#DIV/0!</v>
      </c>
      <c r="N43" s="328" t="e">
        <f>M43</f>
        <v>#DIV/0!</v>
      </c>
      <c r="O43" s="403"/>
      <c r="P43" s="509"/>
      <c r="Q43" s="322"/>
    </row>
    <row r="44" spans="1:17" ht="32.25" hidden="1" customHeight="1" x14ac:dyDescent="0.25">
      <c r="A44" s="461"/>
      <c r="B44" s="404" t="str">
        <f>'[2]свод оценок по услугам'!B44:B47</f>
        <v>801011О.99.0.БВ24АК60000</v>
      </c>
      <c r="C44" s="376" t="s">
        <v>173</v>
      </c>
      <c r="D44" s="377" t="s">
        <v>19</v>
      </c>
      <c r="E44" s="377" t="s">
        <v>158</v>
      </c>
      <c r="F44" s="377" t="s">
        <v>174</v>
      </c>
      <c r="G44" s="376" t="s">
        <v>20</v>
      </c>
      <c r="H44" s="378" t="s">
        <v>21</v>
      </c>
      <c r="I44" s="379" t="s">
        <v>150</v>
      </c>
      <c r="J44" s="380" t="s">
        <v>23</v>
      </c>
      <c r="K44" s="381"/>
      <c r="L44" s="366"/>
      <c r="M44" s="366" t="e">
        <f>IF(K44/L44*100&gt;100,100,K44/L44*100)</f>
        <v>#DIV/0!</v>
      </c>
      <c r="N44" s="382" t="e">
        <f>(M44+M45+M46)/3</f>
        <v>#DIV/0!</v>
      </c>
      <c r="O44" s="317" t="e">
        <f>(N44+N47)/2</f>
        <v>#DIV/0!</v>
      </c>
      <c r="P44" s="509"/>
      <c r="Q44" s="322"/>
    </row>
    <row r="45" spans="1:17" ht="32.25" hidden="1" customHeight="1" x14ac:dyDescent="0.25">
      <c r="A45" s="461"/>
      <c r="B45" s="406" t="s">
        <v>151</v>
      </c>
      <c r="C45" s="385"/>
      <c r="D45" s="386"/>
      <c r="E45" s="386"/>
      <c r="F45" s="386"/>
      <c r="G45" s="385"/>
      <c r="H45" s="387" t="s">
        <v>21</v>
      </c>
      <c r="I45" s="388" t="s">
        <v>22</v>
      </c>
      <c r="J45" s="389" t="s">
        <v>23</v>
      </c>
      <c r="K45" s="390"/>
      <c r="L45" s="322"/>
      <c r="M45" s="322" t="e">
        <f>IF(L45/K45*100&gt;100,100,L45/K45*100)</f>
        <v>#DIV/0!</v>
      </c>
      <c r="N45" s="391"/>
      <c r="O45" s="392"/>
      <c r="P45" s="509"/>
      <c r="Q45" s="322"/>
    </row>
    <row r="46" spans="1:17" ht="32.25" hidden="1" customHeight="1" x14ac:dyDescent="0.25">
      <c r="A46" s="461"/>
      <c r="B46" s="406" t="s">
        <v>152</v>
      </c>
      <c r="C46" s="385"/>
      <c r="D46" s="386"/>
      <c r="E46" s="386"/>
      <c r="F46" s="386"/>
      <c r="G46" s="385"/>
      <c r="H46" s="387" t="s">
        <v>21</v>
      </c>
      <c r="I46" s="388" t="s">
        <v>25</v>
      </c>
      <c r="J46" s="389" t="s">
        <v>23</v>
      </c>
      <c r="K46" s="390"/>
      <c r="L46" s="390"/>
      <c r="M46" s="322" t="e">
        <f>IF(L46/K46*100&gt;100,100,L46/K46*100)</f>
        <v>#DIV/0!</v>
      </c>
      <c r="N46" s="394"/>
      <c r="O46" s="392"/>
      <c r="P46" s="509"/>
      <c r="Q46" s="322"/>
    </row>
    <row r="47" spans="1:17" ht="32.25" hidden="1" customHeight="1" thickBot="1" x14ac:dyDescent="0.3">
      <c r="A47" s="461"/>
      <c r="B47" s="408" t="s">
        <v>153</v>
      </c>
      <c r="C47" s="397"/>
      <c r="D47" s="398"/>
      <c r="E47" s="398"/>
      <c r="F47" s="398"/>
      <c r="G47" s="397"/>
      <c r="H47" s="399" t="s">
        <v>27</v>
      </c>
      <c r="I47" s="400" t="s">
        <v>28</v>
      </c>
      <c r="J47" s="401" t="s">
        <v>29</v>
      </c>
      <c r="K47" s="402"/>
      <c r="L47" s="402"/>
      <c r="M47" s="328" t="e">
        <f>IF(L47/K47*100&gt;100,100,L47/K47*100)</f>
        <v>#DIV/0!</v>
      </c>
      <c r="N47" s="328" t="e">
        <f>M47</f>
        <v>#DIV/0!</v>
      </c>
      <c r="O47" s="403"/>
      <c r="P47" s="509"/>
      <c r="Q47" s="322"/>
    </row>
    <row r="48" spans="1:17" ht="63.75" hidden="1" customHeight="1" x14ac:dyDescent="0.25">
      <c r="A48" s="461"/>
      <c r="B48" s="404" t="str">
        <f>'[2]свод оценок по услугам'!B48:B51</f>
        <v>8010110.99.0.БВ24ГЖ00000</v>
      </c>
      <c r="C48" s="376" t="s">
        <v>176</v>
      </c>
      <c r="D48" s="377" t="s">
        <v>19</v>
      </c>
      <c r="E48" s="377" t="s">
        <v>158</v>
      </c>
      <c r="F48" s="377" t="s">
        <v>169</v>
      </c>
      <c r="G48" s="376" t="s">
        <v>20</v>
      </c>
      <c r="H48" s="378" t="s">
        <v>21</v>
      </c>
      <c r="I48" s="379" t="s">
        <v>150</v>
      </c>
      <c r="J48" s="380" t="s">
        <v>23</v>
      </c>
      <c r="K48" s="381"/>
      <c r="L48" s="366"/>
      <c r="M48" s="366" t="e">
        <f>IF(K48/L48*100&gt;100,100,K48/L48*100)</f>
        <v>#DIV/0!</v>
      </c>
      <c r="N48" s="382" t="e">
        <f>(M48+M49+M50)/3</f>
        <v>#DIV/0!</v>
      </c>
      <c r="O48" s="317" t="e">
        <f>(N48+N51)/2</f>
        <v>#DIV/0!</v>
      </c>
      <c r="P48" s="509"/>
      <c r="Q48" s="319"/>
    </row>
    <row r="49" spans="1:17" ht="63.75" hidden="1" customHeight="1" x14ac:dyDescent="0.25">
      <c r="A49" s="461"/>
      <c r="B49" s="406" t="s">
        <v>151</v>
      </c>
      <c r="C49" s="385"/>
      <c r="D49" s="386"/>
      <c r="E49" s="386"/>
      <c r="F49" s="386"/>
      <c r="G49" s="385"/>
      <c r="H49" s="387" t="s">
        <v>21</v>
      </c>
      <c r="I49" s="388" t="s">
        <v>22</v>
      </c>
      <c r="J49" s="389" t="s">
        <v>23</v>
      </c>
      <c r="K49" s="390"/>
      <c r="L49" s="322"/>
      <c r="M49" s="322" t="e">
        <f>IF(L49/K49*100&gt;100,100,L49/K49*100)</f>
        <v>#DIV/0!</v>
      </c>
      <c r="N49" s="391"/>
      <c r="O49" s="392"/>
      <c r="P49" s="509"/>
      <c r="Q49" s="319"/>
    </row>
    <row r="50" spans="1:17" ht="63.75" hidden="1" customHeight="1" x14ac:dyDescent="0.25">
      <c r="A50" s="461"/>
      <c r="B50" s="406" t="s">
        <v>152</v>
      </c>
      <c r="C50" s="385"/>
      <c r="D50" s="386"/>
      <c r="E50" s="386"/>
      <c r="F50" s="386"/>
      <c r="G50" s="385"/>
      <c r="H50" s="387" t="s">
        <v>21</v>
      </c>
      <c r="I50" s="388" t="s">
        <v>25</v>
      </c>
      <c r="J50" s="389" t="s">
        <v>23</v>
      </c>
      <c r="K50" s="390"/>
      <c r="L50" s="390"/>
      <c r="M50" s="322" t="e">
        <f>IF(L50/K50*100&gt;100,100,L50/K50*100)</f>
        <v>#DIV/0!</v>
      </c>
      <c r="N50" s="394"/>
      <c r="O50" s="392"/>
      <c r="P50" s="509"/>
      <c r="Q50" s="319"/>
    </row>
    <row r="51" spans="1:17" ht="32.25" hidden="1" customHeight="1" thickBot="1" x14ac:dyDescent="0.3">
      <c r="A51" s="461"/>
      <c r="B51" s="408" t="s">
        <v>153</v>
      </c>
      <c r="C51" s="397"/>
      <c r="D51" s="398"/>
      <c r="E51" s="398"/>
      <c r="F51" s="398"/>
      <c r="G51" s="397"/>
      <c r="H51" s="399" t="s">
        <v>27</v>
      </c>
      <c r="I51" s="400" t="s">
        <v>28</v>
      </c>
      <c r="J51" s="401" t="s">
        <v>29</v>
      </c>
      <c r="K51" s="402"/>
      <c r="L51" s="402"/>
      <c r="M51" s="328" t="e">
        <f>IF(L51/K51*100&gt;100,100,L51/K51*100)</f>
        <v>#DIV/0!</v>
      </c>
      <c r="N51" s="328" t="e">
        <f>M51</f>
        <v>#DIV/0!</v>
      </c>
      <c r="O51" s="403"/>
      <c r="P51" s="509"/>
      <c r="Q51" s="322"/>
    </row>
    <row r="52" spans="1:17" ht="32.25" hidden="1" customHeight="1" x14ac:dyDescent="0.25">
      <c r="A52" s="461"/>
      <c r="B52" s="404" t="str">
        <f>'[2]свод оценок по услугам'!B52:B55</f>
        <v>801011О.99.0.БВ24ДП02000</v>
      </c>
      <c r="C52" s="376" t="s">
        <v>178</v>
      </c>
      <c r="D52" s="377" t="s">
        <v>19</v>
      </c>
      <c r="E52" s="377" t="s">
        <v>19</v>
      </c>
      <c r="F52" s="377" t="s">
        <v>174</v>
      </c>
      <c r="G52" s="376" t="s">
        <v>20</v>
      </c>
      <c r="H52" s="378" t="s">
        <v>21</v>
      </c>
      <c r="I52" s="379" t="s">
        <v>150</v>
      </c>
      <c r="J52" s="380" t="s">
        <v>23</v>
      </c>
      <c r="K52" s="381"/>
      <c r="L52" s="366"/>
      <c r="M52" s="366" t="e">
        <f>IF(K52/L52*100&gt;100,100,K52/L52*100)</f>
        <v>#DIV/0!</v>
      </c>
      <c r="N52" s="382" t="e">
        <f>(M52+M53+M54)/3</f>
        <v>#DIV/0!</v>
      </c>
      <c r="O52" s="317" t="e">
        <f>(N52+N55)/2</f>
        <v>#DIV/0!</v>
      </c>
      <c r="P52" s="509"/>
      <c r="Q52" s="322"/>
    </row>
    <row r="53" spans="1:17" ht="32.25" hidden="1" customHeight="1" x14ac:dyDescent="0.25">
      <c r="A53" s="461"/>
      <c r="B53" s="406" t="s">
        <v>151</v>
      </c>
      <c r="C53" s="385"/>
      <c r="D53" s="386"/>
      <c r="E53" s="386"/>
      <c r="F53" s="386"/>
      <c r="G53" s="385"/>
      <c r="H53" s="387" t="s">
        <v>21</v>
      </c>
      <c r="I53" s="388" t="s">
        <v>22</v>
      </c>
      <c r="J53" s="389" t="s">
        <v>23</v>
      </c>
      <c r="K53" s="390"/>
      <c r="L53" s="322"/>
      <c r="M53" s="322" t="e">
        <f>IF(L53/K53*100&gt;100,100,L53/K53*100)</f>
        <v>#DIV/0!</v>
      </c>
      <c r="N53" s="391"/>
      <c r="O53" s="392"/>
      <c r="P53" s="509"/>
      <c r="Q53" s="322"/>
    </row>
    <row r="54" spans="1:17" ht="32.25" hidden="1" customHeight="1" x14ac:dyDescent="0.25">
      <c r="A54" s="461"/>
      <c r="B54" s="406" t="s">
        <v>152</v>
      </c>
      <c r="C54" s="385"/>
      <c r="D54" s="386"/>
      <c r="E54" s="386"/>
      <c r="F54" s="386"/>
      <c r="G54" s="385"/>
      <c r="H54" s="387" t="s">
        <v>21</v>
      </c>
      <c r="I54" s="388" t="s">
        <v>25</v>
      </c>
      <c r="J54" s="389" t="s">
        <v>23</v>
      </c>
      <c r="K54" s="390"/>
      <c r="L54" s="390"/>
      <c r="M54" s="322" t="e">
        <f>IF(L54/K54*100&gt;100,100,L54/K54*100)</f>
        <v>#DIV/0!</v>
      </c>
      <c r="N54" s="394"/>
      <c r="O54" s="392"/>
      <c r="P54" s="509"/>
      <c r="Q54" s="322"/>
    </row>
    <row r="55" spans="1:17" ht="32.25" hidden="1" customHeight="1" thickBot="1" x14ac:dyDescent="0.3">
      <c r="A55" s="461"/>
      <c r="B55" s="408" t="s">
        <v>153</v>
      </c>
      <c r="C55" s="397"/>
      <c r="D55" s="398"/>
      <c r="E55" s="398"/>
      <c r="F55" s="398"/>
      <c r="G55" s="397"/>
      <c r="H55" s="399" t="s">
        <v>27</v>
      </c>
      <c r="I55" s="400" t="s">
        <v>28</v>
      </c>
      <c r="J55" s="401" t="s">
        <v>29</v>
      </c>
      <c r="K55" s="402"/>
      <c r="L55" s="402"/>
      <c r="M55" s="328" t="e">
        <f>IF(L55/K55*100&gt;100,100,L55/K55*100)</f>
        <v>#DIV/0!</v>
      </c>
      <c r="N55" s="328" t="e">
        <f>M55</f>
        <v>#DIV/0!</v>
      </c>
      <c r="O55" s="403"/>
      <c r="P55" s="509"/>
      <c r="Q55" s="322"/>
    </row>
    <row r="56" spans="1:17" ht="63.75" hidden="1" customHeight="1" x14ac:dyDescent="0.25">
      <c r="A56" s="461"/>
      <c r="B56" s="404" t="str">
        <f>'[2]свод оценок по услугам'!B56:B59</f>
        <v>8010110.99.БВ24ДП00000</v>
      </c>
      <c r="C56" s="376" t="s">
        <v>180</v>
      </c>
      <c r="D56" s="377" t="s">
        <v>19</v>
      </c>
      <c r="E56" s="377" t="s">
        <v>19</v>
      </c>
      <c r="F56" s="377" t="s">
        <v>169</v>
      </c>
      <c r="G56" s="376" t="s">
        <v>20</v>
      </c>
      <c r="H56" s="378" t="s">
        <v>21</v>
      </c>
      <c r="I56" s="379" t="s">
        <v>150</v>
      </c>
      <c r="J56" s="380" t="s">
        <v>23</v>
      </c>
      <c r="K56" s="381"/>
      <c r="L56" s="366"/>
      <c r="M56" s="366" t="e">
        <f>IF(K56/L56*100&gt;100,100,K56/L56*100)</f>
        <v>#DIV/0!</v>
      </c>
      <c r="N56" s="382" t="e">
        <f>(M56+M57+M58)/3</f>
        <v>#DIV/0!</v>
      </c>
      <c r="O56" s="317" t="e">
        <f>(N56+N59)/2</f>
        <v>#DIV/0!</v>
      </c>
      <c r="P56" s="509"/>
      <c r="Q56" s="319"/>
    </row>
    <row r="57" spans="1:17" ht="63.75" hidden="1" customHeight="1" x14ac:dyDescent="0.25">
      <c r="A57" s="461"/>
      <c r="B57" s="406" t="s">
        <v>151</v>
      </c>
      <c r="C57" s="385"/>
      <c r="D57" s="386"/>
      <c r="E57" s="386"/>
      <c r="F57" s="386"/>
      <c r="G57" s="385"/>
      <c r="H57" s="387" t="s">
        <v>21</v>
      </c>
      <c r="I57" s="388" t="s">
        <v>22</v>
      </c>
      <c r="J57" s="389" t="s">
        <v>23</v>
      </c>
      <c r="K57" s="390"/>
      <c r="L57" s="322"/>
      <c r="M57" s="322" t="e">
        <f>IF(L57/K57*100&gt;100,100,L57/K57*100)</f>
        <v>#DIV/0!</v>
      </c>
      <c r="N57" s="391"/>
      <c r="O57" s="392"/>
      <c r="P57" s="509"/>
      <c r="Q57" s="319"/>
    </row>
    <row r="58" spans="1:17" ht="63.75" hidden="1" customHeight="1" x14ac:dyDescent="0.25">
      <c r="A58" s="461"/>
      <c r="B58" s="406" t="s">
        <v>152</v>
      </c>
      <c r="C58" s="385"/>
      <c r="D58" s="386"/>
      <c r="E58" s="386"/>
      <c r="F58" s="386"/>
      <c r="G58" s="385"/>
      <c r="H58" s="387" t="s">
        <v>21</v>
      </c>
      <c r="I58" s="388" t="s">
        <v>25</v>
      </c>
      <c r="J58" s="389" t="s">
        <v>23</v>
      </c>
      <c r="K58" s="390"/>
      <c r="L58" s="390"/>
      <c r="M58" s="322" t="e">
        <f>IF(L58/K58*100&gt;100,100,L58/K58*100)</f>
        <v>#DIV/0!</v>
      </c>
      <c r="N58" s="394"/>
      <c r="O58" s="392"/>
      <c r="P58" s="509"/>
      <c r="Q58" s="319"/>
    </row>
    <row r="59" spans="1:17" ht="32.25" hidden="1" customHeight="1" thickBot="1" x14ac:dyDescent="0.3">
      <c r="A59" s="461"/>
      <c r="B59" s="408" t="s">
        <v>153</v>
      </c>
      <c r="C59" s="397"/>
      <c r="D59" s="398"/>
      <c r="E59" s="398"/>
      <c r="F59" s="398"/>
      <c r="G59" s="397"/>
      <c r="H59" s="399" t="s">
        <v>27</v>
      </c>
      <c r="I59" s="400" t="s">
        <v>28</v>
      </c>
      <c r="J59" s="401" t="s">
        <v>29</v>
      </c>
      <c r="K59" s="402"/>
      <c r="L59" s="402"/>
      <c r="M59" s="328" t="e">
        <f>IF(L59/K59*100&gt;100,100,L59/K59*100)</f>
        <v>#DIV/0!</v>
      </c>
      <c r="N59" s="328" t="e">
        <f>M59</f>
        <v>#DIV/0!</v>
      </c>
      <c r="O59" s="403"/>
      <c r="P59" s="509"/>
      <c r="Q59" s="322"/>
    </row>
    <row r="60" spans="1:17" ht="63.75" hidden="1" customHeight="1" thickBot="1" x14ac:dyDescent="0.3">
      <c r="A60" s="461"/>
      <c r="B60" s="404" t="str">
        <f>'[2]свод оценок по услугам'!B60:B63</f>
        <v>8532110.99.0.БВ19АА12000</v>
      </c>
      <c r="C60" s="414" t="s">
        <v>182</v>
      </c>
      <c r="D60" s="415" t="s">
        <v>158</v>
      </c>
      <c r="E60" s="415" t="s">
        <v>183</v>
      </c>
      <c r="F60" s="415" t="s">
        <v>149</v>
      </c>
      <c r="G60" s="414" t="s">
        <v>20</v>
      </c>
      <c r="H60" s="416" t="s">
        <v>21</v>
      </c>
      <c r="I60" s="417" t="s">
        <v>22</v>
      </c>
      <c r="J60" s="418" t="s">
        <v>23</v>
      </c>
      <c r="K60" s="381"/>
      <c r="L60" s="366"/>
      <c r="M60" s="366" t="e">
        <f>IF(K60/L60*100&gt;100,100,K60/L60*100)</f>
        <v>#DIV/0!</v>
      </c>
      <c r="N60" s="419" t="e">
        <f>(M60+M61+M62)/3</f>
        <v>#DIV/0!</v>
      </c>
      <c r="O60" s="317" t="e">
        <f>(N60+N63)/2</f>
        <v>#DIV/0!</v>
      </c>
      <c r="P60" s="509"/>
      <c r="Q60" s="319"/>
    </row>
    <row r="61" spans="1:17" ht="63.75" hidden="1" customHeight="1" x14ac:dyDescent="0.25">
      <c r="A61" s="461"/>
      <c r="B61" s="406" t="s">
        <v>151</v>
      </c>
      <c r="C61" s="420"/>
      <c r="D61" s="421"/>
      <c r="E61" s="421"/>
      <c r="F61" s="421"/>
      <c r="G61" s="420"/>
      <c r="H61" s="422" t="s">
        <v>21</v>
      </c>
      <c r="I61" s="417" t="s">
        <v>150</v>
      </c>
      <c r="J61" s="423" t="s">
        <v>23</v>
      </c>
      <c r="K61" s="390"/>
      <c r="L61" s="322"/>
      <c r="M61" s="322" t="e">
        <f>IF(K61/L61*100&gt;100,100,K61/L61*100)</f>
        <v>#DIV/0!</v>
      </c>
      <c r="N61" s="424"/>
      <c r="O61" s="425"/>
      <c r="P61" s="509"/>
      <c r="Q61" s="319"/>
    </row>
    <row r="62" spans="1:17" ht="48" hidden="1" customHeight="1" x14ac:dyDescent="0.25">
      <c r="A62" s="461"/>
      <c r="B62" s="406" t="s">
        <v>152</v>
      </c>
      <c r="C62" s="420"/>
      <c r="D62" s="421"/>
      <c r="E62" s="421"/>
      <c r="F62" s="421"/>
      <c r="G62" s="420"/>
      <c r="H62" s="422" t="s">
        <v>21</v>
      </c>
      <c r="I62" s="426" t="s">
        <v>184</v>
      </c>
      <c r="J62" s="423" t="s">
        <v>23</v>
      </c>
      <c r="K62" s="390"/>
      <c r="L62" s="390"/>
      <c r="M62" s="322" t="e">
        <f>IF(L62/K62*100&gt;100,100,L62/K62*100)</f>
        <v>#DIV/0!</v>
      </c>
      <c r="N62" s="427"/>
      <c r="O62" s="425"/>
      <c r="P62" s="509"/>
      <c r="Q62" s="319"/>
    </row>
    <row r="63" spans="1:17" ht="32.25" hidden="1" customHeight="1" thickBot="1" x14ac:dyDescent="0.3">
      <c r="A63" s="461"/>
      <c r="B63" s="408" t="s">
        <v>153</v>
      </c>
      <c r="C63" s="428"/>
      <c r="D63" s="429"/>
      <c r="E63" s="429"/>
      <c r="F63" s="429"/>
      <c r="G63" s="428"/>
      <c r="H63" s="430" t="s">
        <v>27</v>
      </c>
      <c r="I63" s="431" t="s">
        <v>28</v>
      </c>
      <c r="J63" s="432" t="s">
        <v>29</v>
      </c>
      <c r="K63" s="433"/>
      <c r="L63" s="434"/>
      <c r="M63" s="328" t="e">
        <f>IF(L63/K63*100&gt;100,100,L63/K63*100)</f>
        <v>#DIV/0!</v>
      </c>
      <c r="N63" s="328" t="e">
        <f>M63</f>
        <v>#DIV/0!</v>
      </c>
      <c r="O63" s="435"/>
      <c r="P63" s="509"/>
      <c r="Q63" s="322"/>
    </row>
    <row r="64" spans="1:17" ht="63.75" customHeight="1" x14ac:dyDescent="0.25">
      <c r="A64" s="461"/>
      <c r="B64" s="404" t="str">
        <f>'[2]свод оценок по услугам'!B64:B67</f>
        <v>853211О.99.0.БВ19АА14000</v>
      </c>
      <c r="C64" s="414" t="s">
        <v>186</v>
      </c>
      <c r="D64" s="415" t="s">
        <v>158</v>
      </c>
      <c r="E64" s="415" t="s">
        <v>187</v>
      </c>
      <c r="F64" s="415" t="s">
        <v>149</v>
      </c>
      <c r="G64" s="414" t="s">
        <v>20</v>
      </c>
      <c r="H64" s="416" t="s">
        <v>21</v>
      </c>
      <c r="I64" s="417" t="s">
        <v>22</v>
      </c>
      <c r="J64" s="418" t="s">
        <v>23</v>
      </c>
      <c r="K64" s="381">
        <v>100</v>
      </c>
      <c r="L64" s="366">
        <v>93.3</v>
      </c>
      <c r="M64" s="322">
        <f>IF(L64/K64*100&gt;100,100,L64/K64*100)</f>
        <v>93.3</v>
      </c>
      <c r="N64" s="419">
        <f>(M64+M65+M66)/3</f>
        <v>97.766666666666666</v>
      </c>
      <c r="O64" s="317">
        <f>(N64+N67)/2</f>
        <v>98.883333333333326</v>
      </c>
      <c r="P64" s="509"/>
      <c r="Q64" s="319"/>
    </row>
    <row r="65" spans="1:17" ht="63.75" customHeight="1" x14ac:dyDescent="0.25">
      <c r="A65" s="461"/>
      <c r="B65" s="406" t="s">
        <v>151</v>
      </c>
      <c r="C65" s="420"/>
      <c r="D65" s="421"/>
      <c r="E65" s="421"/>
      <c r="F65" s="421"/>
      <c r="G65" s="420"/>
      <c r="H65" s="422" t="s">
        <v>21</v>
      </c>
      <c r="I65" s="426" t="s">
        <v>150</v>
      </c>
      <c r="J65" s="423" t="s">
        <v>23</v>
      </c>
      <c r="K65" s="390">
        <v>10</v>
      </c>
      <c r="L65" s="322">
        <v>9.3000000000000007</v>
      </c>
      <c r="M65" s="322">
        <f>IF(K65/L65*100&gt;100,100,K65/L65*100)</f>
        <v>100</v>
      </c>
      <c r="N65" s="424"/>
      <c r="O65" s="425"/>
      <c r="P65" s="509"/>
      <c r="Q65" s="319"/>
    </row>
    <row r="66" spans="1:17" ht="48" customHeight="1" x14ac:dyDescent="0.25">
      <c r="A66" s="461"/>
      <c r="B66" s="406" t="s">
        <v>152</v>
      </c>
      <c r="C66" s="420"/>
      <c r="D66" s="421"/>
      <c r="E66" s="421"/>
      <c r="F66" s="421"/>
      <c r="G66" s="420"/>
      <c r="H66" s="422" t="s">
        <v>21</v>
      </c>
      <c r="I66" s="426" t="s">
        <v>184</v>
      </c>
      <c r="J66" s="423" t="s">
        <v>23</v>
      </c>
      <c r="K66" s="390">
        <v>100</v>
      </c>
      <c r="L66" s="390">
        <v>100</v>
      </c>
      <c r="M66" s="322">
        <f>IF(L66/K66*100&gt;100,100,L66/K66*100)</f>
        <v>100</v>
      </c>
      <c r="N66" s="427"/>
      <c r="O66" s="425"/>
      <c r="P66" s="509"/>
      <c r="Q66" s="319"/>
    </row>
    <row r="67" spans="1:17" ht="32.25" customHeight="1" thickBot="1" x14ac:dyDescent="0.3">
      <c r="A67" s="461"/>
      <c r="B67" s="408" t="s">
        <v>153</v>
      </c>
      <c r="C67" s="428"/>
      <c r="D67" s="429"/>
      <c r="E67" s="429"/>
      <c r="F67" s="429"/>
      <c r="G67" s="428"/>
      <c r="H67" s="430" t="s">
        <v>27</v>
      </c>
      <c r="I67" s="431" t="s">
        <v>28</v>
      </c>
      <c r="J67" s="432" t="s">
        <v>29</v>
      </c>
      <c r="K67" s="438">
        <v>1</v>
      </c>
      <c r="L67" s="438">
        <v>1</v>
      </c>
      <c r="M67" s="328">
        <f>IF(L67/K67*100&gt;100,100,L67/K67*100)</f>
        <v>100</v>
      </c>
      <c r="N67" s="328">
        <f>M67</f>
        <v>100</v>
      </c>
      <c r="O67" s="435"/>
      <c r="P67" s="509"/>
      <c r="Q67" s="322"/>
    </row>
    <row r="68" spans="1:17" ht="63" x14ac:dyDescent="0.25">
      <c r="A68" s="461"/>
      <c r="B68" s="404" t="str">
        <f>'[2]свод оценок по услугам'!B68:B71</f>
        <v>853211О.99.0.БВ19АА54000</v>
      </c>
      <c r="C68" s="414" t="s">
        <v>189</v>
      </c>
      <c r="D68" s="415" t="s">
        <v>190</v>
      </c>
      <c r="E68" s="415" t="s">
        <v>183</v>
      </c>
      <c r="F68" s="415" t="s">
        <v>149</v>
      </c>
      <c r="G68" s="414" t="s">
        <v>20</v>
      </c>
      <c r="H68" s="416" t="s">
        <v>21</v>
      </c>
      <c r="I68" s="417" t="s">
        <v>22</v>
      </c>
      <c r="J68" s="418" t="s">
        <v>23</v>
      </c>
      <c r="K68" s="381">
        <v>100</v>
      </c>
      <c r="L68" s="366">
        <v>93.3</v>
      </c>
      <c r="M68" s="322">
        <f>IF(L68/K68*100&gt;100,100,L68/K68*100)</f>
        <v>93.3</v>
      </c>
      <c r="N68" s="419">
        <f>(M68+M69+M70)/3</f>
        <v>97.766666666666666</v>
      </c>
      <c r="O68" s="317">
        <f>(N68+N71)/2</f>
        <v>98.883333333333326</v>
      </c>
      <c r="P68" s="509"/>
      <c r="Q68" s="319"/>
    </row>
    <row r="69" spans="1:17" ht="63" x14ac:dyDescent="0.25">
      <c r="A69" s="461"/>
      <c r="B69" s="406" t="s">
        <v>151</v>
      </c>
      <c r="C69" s="420"/>
      <c r="D69" s="421"/>
      <c r="E69" s="421"/>
      <c r="F69" s="421"/>
      <c r="G69" s="420"/>
      <c r="H69" s="422" t="s">
        <v>21</v>
      </c>
      <c r="I69" s="426" t="s">
        <v>150</v>
      </c>
      <c r="J69" s="423" t="s">
        <v>23</v>
      </c>
      <c r="K69" s="390">
        <v>10</v>
      </c>
      <c r="L69" s="322">
        <v>4.3</v>
      </c>
      <c r="M69" s="322">
        <f>IF(K69/L69*100&gt;100,100,K69/L69*100)</f>
        <v>100</v>
      </c>
      <c r="N69" s="424"/>
      <c r="O69" s="425"/>
      <c r="P69" s="509"/>
      <c r="Q69" s="319"/>
    </row>
    <row r="70" spans="1:17" ht="47.25" x14ac:dyDescent="0.25">
      <c r="A70" s="461"/>
      <c r="B70" s="406" t="s">
        <v>152</v>
      </c>
      <c r="C70" s="420"/>
      <c r="D70" s="421"/>
      <c r="E70" s="421"/>
      <c r="F70" s="421"/>
      <c r="G70" s="420"/>
      <c r="H70" s="422" t="s">
        <v>21</v>
      </c>
      <c r="I70" s="426" t="s">
        <v>184</v>
      </c>
      <c r="J70" s="423" t="s">
        <v>23</v>
      </c>
      <c r="K70" s="390">
        <v>100</v>
      </c>
      <c r="L70" s="390">
        <v>100</v>
      </c>
      <c r="M70" s="322">
        <f>IF(L70/K70*100&gt;100,100,L70/K70*100)</f>
        <v>100</v>
      </c>
      <c r="N70" s="427"/>
      <c r="O70" s="425"/>
      <c r="P70" s="509"/>
      <c r="Q70" s="319"/>
    </row>
    <row r="71" spans="1:17" ht="32.25" thickBot="1" x14ac:dyDescent="0.3">
      <c r="A71" s="461"/>
      <c r="B71" s="408" t="s">
        <v>153</v>
      </c>
      <c r="C71" s="428"/>
      <c r="D71" s="429"/>
      <c r="E71" s="429"/>
      <c r="F71" s="429"/>
      <c r="G71" s="428"/>
      <c r="H71" s="430" t="s">
        <v>27</v>
      </c>
      <c r="I71" s="431" t="s">
        <v>28</v>
      </c>
      <c r="J71" s="432" t="s">
        <v>29</v>
      </c>
      <c r="K71" s="438">
        <v>4</v>
      </c>
      <c r="L71" s="438">
        <v>4</v>
      </c>
      <c r="M71" s="328">
        <f>IF(L71/K71*100&gt;100,100,L71/K71*100)</f>
        <v>100</v>
      </c>
      <c r="N71" s="328">
        <f>M71</f>
        <v>100</v>
      </c>
      <c r="O71" s="435"/>
      <c r="P71" s="509"/>
      <c r="Q71" s="322"/>
    </row>
    <row r="72" spans="1:17" ht="63" x14ac:dyDescent="0.25">
      <c r="A72" s="461"/>
      <c r="B72" s="404" t="str">
        <f>'[2]свод оценок по услугам'!B72:B75</f>
        <v>853211О.99.0.БВ19АА56000</v>
      </c>
      <c r="C72" s="414" t="s">
        <v>192</v>
      </c>
      <c r="D72" s="415" t="s">
        <v>190</v>
      </c>
      <c r="E72" s="415" t="s">
        <v>187</v>
      </c>
      <c r="F72" s="415" t="s">
        <v>149</v>
      </c>
      <c r="G72" s="414" t="s">
        <v>20</v>
      </c>
      <c r="H72" s="416" t="s">
        <v>21</v>
      </c>
      <c r="I72" s="417" t="s">
        <v>22</v>
      </c>
      <c r="J72" s="418" t="s">
        <v>23</v>
      </c>
      <c r="K72" s="381">
        <v>100</v>
      </c>
      <c r="L72" s="366">
        <v>93.3</v>
      </c>
      <c r="M72" s="322">
        <f>IF(L72/K72*100&gt;100,100,L72/K72*100)</f>
        <v>93.3</v>
      </c>
      <c r="N72" s="419">
        <f>(M72+M73+M74)/3</f>
        <v>97.766666666666666</v>
      </c>
      <c r="O72" s="317">
        <f>(N72+N75)/2</f>
        <v>95.735185185185173</v>
      </c>
      <c r="P72" s="509"/>
      <c r="Q72" s="319"/>
    </row>
    <row r="73" spans="1:17" ht="63" x14ac:dyDescent="0.25">
      <c r="A73" s="461"/>
      <c r="B73" s="406" t="s">
        <v>151</v>
      </c>
      <c r="C73" s="420"/>
      <c r="D73" s="421"/>
      <c r="E73" s="421"/>
      <c r="F73" s="421"/>
      <c r="G73" s="420"/>
      <c r="H73" s="422" t="s">
        <v>21</v>
      </c>
      <c r="I73" s="426" t="s">
        <v>150</v>
      </c>
      <c r="J73" s="423" t="s">
        <v>23</v>
      </c>
      <c r="K73" s="390">
        <v>10</v>
      </c>
      <c r="L73" s="322">
        <v>3</v>
      </c>
      <c r="M73" s="322">
        <f>IF(K73/L73*100&gt;100,100,K73/L73*100)</f>
        <v>100</v>
      </c>
      <c r="N73" s="424"/>
      <c r="O73" s="425"/>
      <c r="P73" s="509"/>
      <c r="Q73" s="319"/>
    </row>
    <row r="74" spans="1:17" ht="47.25" x14ac:dyDescent="0.25">
      <c r="A74" s="461"/>
      <c r="B74" s="406" t="s">
        <v>152</v>
      </c>
      <c r="C74" s="420"/>
      <c r="D74" s="421"/>
      <c r="E74" s="421"/>
      <c r="F74" s="421"/>
      <c r="G74" s="420"/>
      <c r="H74" s="422" t="s">
        <v>21</v>
      </c>
      <c r="I74" s="426" t="s">
        <v>184</v>
      </c>
      <c r="J74" s="423" t="s">
        <v>23</v>
      </c>
      <c r="K74" s="390">
        <v>100</v>
      </c>
      <c r="L74" s="390">
        <v>100</v>
      </c>
      <c r="M74" s="322">
        <f>IF(L74/K74*100&gt;100,100,L74/K74*100)</f>
        <v>100</v>
      </c>
      <c r="N74" s="427"/>
      <c r="O74" s="425"/>
      <c r="P74" s="509"/>
      <c r="Q74" s="319"/>
    </row>
    <row r="75" spans="1:17" ht="32.25" thickBot="1" x14ac:dyDescent="0.3">
      <c r="A75" s="461"/>
      <c r="B75" s="408" t="s">
        <v>153</v>
      </c>
      <c r="C75" s="428"/>
      <c r="D75" s="429"/>
      <c r="E75" s="429"/>
      <c r="F75" s="429"/>
      <c r="G75" s="428"/>
      <c r="H75" s="430" t="s">
        <v>27</v>
      </c>
      <c r="I75" s="431" t="s">
        <v>28</v>
      </c>
      <c r="J75" s="432" t="s">
        <v>29</v>
      </c>
      <c r="K75" s="438">
        <v>270</v>
      </c>
      <c r="L75" s="438">
        <v>253</v>
      </c>
      <c r="M75" s="328">
        <f>IF(L75/K75*100&gt;100,100,L75/K75*100)</f>
        <v>93.703703703703695</v>
      </c>
      <c r="N75" s="328">
        <f>M75</f>
        <v>93.703703703703695</v>
      </c>
      <c r="O75" s="435"/>
      <c r="P75" s="509"/>
      <c r="Q75" s="322"/>
    </row>
    <row r="76" spans="1:17" ht="63" hidden="1" x14ac:dyDescent="0.25">
      <c r="A76" s="461"/>
      <c r="B76" s="404">
        <f>'[2]свод оценок по услугам'!B76:B79</f>
        <v>0</v>
      </c>
      <c r="C76" s="414" t="s">
        <v>193</v>
      </c>
      <c r="D76" s="415" t="s">
        <v>194</v>
      </c>
      <c r="E76" s="415" t="s">
        <v>183</v>
      </c>
      <c r="F76" s="415" t="s">
        <v>149</v>
      </c>
      <c r="G76" s="414" t="s">
        <v>20</v>
      </c>
      <c r="H76" s="416" t="s">
        <v>21</v>
      </c>
      <c r="I76" s="417" t="s">
        <v>22</v>
      </c>
      <c r="J76" s="418" t="s">
        <v>23</v>
      </c>
      <c r="K76" s="381"/>
      <c r="L76" s="366"/>
      <c r="M76" s="366" t="e">
        <f>IF(K76/L76*100&gt;100,100,K76/L76*100)</f>
        <v>#DIV/0!</v>
      </c>
      <c r="N76" s="419" t="e">
        <f>(M76+M77+M78)/3</f>
        <v>#DIV/0!</v>
      </c>
      <c r="O76" s="317" t="e">
        <f>(N76+N79)/2</f>
        <v>#DIV/0!</v>
      </c>
      <c r="P76" s="509"/>
      <c r="Q76" s="319"/>
    </row>
    <row r="77" spans="1:17" ht="63" hidden="1" x14ac:dyDescent="0.25">
      <c r="A77" s="461"/>
      <c r="B77" s="406" t="s">
        <v>151</v>
      </c>
      <c r="C77" s="420"/>
      <c r="D77" s="421"/>
      <c r="E77" s="421"/>
      <c r="F77" s="421"/>
      <c r="G77" s="420"/>
      <c r="H77" s="422" t="s">
        <v>21</v>
      </c>
      <c r="I77" s="426" t="s">
        <v>150</v>
      </c>
      <c r="J77" s="423" t="s">
        <v>23</v>
      </c>
      <c r="K77" s="390"/>
      <c r="L77" s="322"/>
      <c r="M77" s="322" t="e">
        <f>IF(K77/L77*100&gt;100,100,K77/L77*100)</f>
        <v>#DIV/0!</v>
      </c>
      <c r="N77" s="424"/>
      <c r="O77" s="425"/>
      <c r="P77" s="509"/>
      <c r="Q77" s="319"/>
    </row>
    <row r="78" spans="1:17" ht="47.25" hidden="1" x14ac:dyDescent="0.25">
      <c r="A78" s="461"/>
      <c r="B78" s="406" t="s">
        <v>152</v>
      </c>
      <c r="C78" s="420"/>
      <c r="D78" s="421"/>
      <c r="E78" s="421"/>
      <c r="F78" s="421"/>
      <c r="G78" s="420"/>
      <c r="H78" s="422" t="s">
        <v>21</v>
      </c>
      <c r="I78" s="426" t="s">
        <v>184</v>
      </c>
      <c r="J78" s="423" t="s">
        <v>23</v>
      </c>
      <c r="K78" s="390"/>
      <c r="L78" s="390"/>
      <c r="M78" s="322" t="e">
        <f>IF(L78/K78*100&gt;100,100,L78/K78*100)</f>
        <v>#DIV/0!</v>
      </c>
      <c r="N78" s="427"/>
      <c r="O78" s="425"/>
      <c r="P78" s="509"/>
      <c r="Q78" s="319"/>
    </row>
    <row r="79" spans="1:17" ht="32.25" hidden="1" thickBot="1" x14ac:dyDescent="0.3">
      <c r="A79" s="461"/>
      <c r="B79" s="408" t="s">
        <v>153</v>
      </c>
      <c r="C79" s="428"/>
      <c r="D79" s="429"/>
      <c r="E79" s="429"/>
      <c r="F79" s="429"/>
      <c r="G79" s="428"/>
      <c r="H79" s="430" t="s">
        <v>27</v>
      </c>
      <c r="I79" s="431" t="s">
        <v>28</v>
      </c>
      <c r="J79" s="432" t="s">
        <v>29</v>
      </c>
      <c r="K79" s="438"/>
      <c r="L79" s="438"/>
      <c r="M79" s="328" t="e">
        <f>IF(L79/K79*100&gt;100,100,L79/K79*100)</f>
        <v>#DIV/0!</v>
      </c>
      <c r="N79" s="328" t="e">
        <f>M79</f>
        <v>#DIV/0!</v>
      </c>
      <c r="O79" s="435"/>
      <c r="P79" s="509"/>
      <c r="Q79" s="322"/>
    </row>
    <row r="80" spans="1:17" ht="63" hidden="1" x14ac:dyDescent="0.25">
      <c r="A80" s="461"/>
      <c r="B80" s="404" t="str">
        <f>'[2]свод оценок по услугам'!B80:B83</f>
        <v>8532110.99.0.БВ19АБ40000</v>
      </c>
      <c r="C80" s="414" t="s">
        <v>196</v>
      </c>
      <c r="D80" s="415" t="s">
        <v>194</v>
      </c>
      <c r="E80" s="415" t="s">
        <v>187</v>
      </c>
      <c r="F80" s="415" t="s">
        <v>149</v>
      </c>
      <c r="G80" s="414" t="s">
        <v>20</v>
      </c>
      <c r="H80" s="416" t="s">
        <v>21</v>
      </c>
      <c r="I80" s="417" t="s">
        <v>22</v>
      </c>
      <c r="J80" s="418" t="s">
        <v>23</v>
      </c>
      <c r="K80" s="381"/>
      <c r="L80" s="366"/>
      <c r="M80" s="366" t="e">
        <f>IF(K80/L80*100&gt;100,100,K80/L80*100)</f>
        <v>#DIV/0!</v>
      </c>
      <c r="N80" s="419" t="e">
        <f>(M80+M81+M82)/3</f>
        <v>#DIV/0!</v>
      </c>
      <c r="O80" s="317" t="e">
        <f>(N80+N83)/2</f>
        <v>#DIV/0!</v>
      </c>
      <c r="P80" s="509"/>
      <c r="Q80" s="319"/>
    </row>
    <row r="81" spans="1:17" ht="63" hidden="1" x14ac:dyDescent="0.25">
      <c r="A81" s="461"/>
      <c r="B81" s="406" t="s">
        <v>151</v>
      </c>
      <c r="C81" s="420"/>
      <c r="D81" s="421"/>
      <c r="E81" s="421"/>
      <c r="F81" s="421"/>
      <c r="G81" s="420"/>
      <c r="H81" s="422" t="s">
        <v>21</v>
      </c>
      <c r="I81" s="426" t="s">
        <v>150</v>
      </c>
      <c r="J81" s="423" t="s">
        <v>23</v>
      </c>
      <c r="K81" s="390"/>
      <c r="L81" s="322"/>
      <c r="M81" s="322" t="e">
        <f>IF(K81/L81*100&gt;100,100,K81/L81*100)</f>
        <v>#DIV/0!</v>
      </c>
      <c r="N81" s="424"/>
      <c r="O81" s="425"/>
      <c r="P81" s="509"/>
      <c r="Q81" s="319"/>
    </row>
    <row r="82" spans="1:17" ht="47.25" hidden="1" x14ac:dyDescent="0.25">
      <c r="A82" s="461"/>
      <c r="B82" s="406" t="s">
        <v>152</v>
      </c>
      <c r="C82" s="420"/>
      <c r="D82" s="421"/>
      <c r="E82" s="421"/>
      <c r="F82" s="421"/>
      <c r="G82" s="420"/>
      <c r="H82" s="422" t="s">
        <v>21</v>
      </c>
      <c r="I82" s="426" t="s">
        <v>184</v>
      </c>
      <c r="J82" s="423" t="s">
        <v>23</v>
      </c>
      <c r="K82" s="390"/>
      <c r="L82" s="390"/>
      <c r="M82" s="322" t="e">
        <f>IF(L82/K82*100&gt;100,100,L82/K82*100)</f>
        <v>#DIV/0!</v>
      </c>
      <c r="N82" s="427"/>
      <c r="O82" s="425"/>
      <c r="P82" s="509"/>
      <c r="Q82" s="319"/>
    </row>
    <row r="83" spans="1:17" ht="32.25" hidden="1" thickBot="1" x14ac:dyDescent="0.3">
      <c r="A83" s="461"/>
      <c r="B83" s="408" t="s">
        <v>153</v>
      </c>
      <c r="C83" s="428"/>
      <c r="D83" s="429"/>
      <c r="E83" s="429"/>
      <c r="F83" s="429"/>
      <c r="G83" s="428"/>
      <c r="H83" s="430" t="s">
        <v>27</v>
      </c>
      <c r="I83" s="431" t="s">
        <v>28</v>
      </c>
      <c r="J83" s="432" t="s">
        <v>29</v>
      </c>
      <c r="K83" s="433"/>
      <c r="L83" s="434"/>
      <c r="M83" s="328" t="e">
        <f>IF(L83/K83*100&gt;100,100,L83/K83*100)</f>
        <v>#DIV/0!</v>
      </c>
      <c r="N83" s="328" t="e">
        <f>M83</f>
        <v>#DIV/0!</v>
      </c>
      <c r="O83" s="435"/>
      <c r="P83" s="509"/>
      <c r="Q83" s="322"/>
    </row>
    <row r="84" spans="1:17" ht="63" hidden="1" x14ac:dyDescent="0.25">
      <c r="A84" s="461"/>
      <c r="B84" s="404" t="str">
        <f>'[2]свод оценок по услугам'!B84:B87</f>
        <v>853211О.99.0.БВ19АА24000</v>
      </c>
      <c r="C84" s="414" t="s">
        <v>198</v>
      </c>
      <c r="D84" s="415" t="s">
        <v>158</v>
      </c>
      <c r="E84" s="415" t="s">
        <v>183</v>
      </c>
      <c r="F84" s="415" t="s">
        <v>169</v>
      </c>
      <c r="G84" s="414" t="s">
        <v>20</v>
      </c>
      <c r="H84" s="416" t="s">
        <v>21</v>
      </c>
      <c r="I84" s="417" t="s">
        <v>22</v>
      </c>
      <c r="J84" s="418" t="s">
        <v>23</v>
      </c>
      <c r="K84" s="381"/>
      <c r="L84" s="366"/>
      <c r="M84" s="366" t="e">
        <f>IF(K84/L84*100&gt;100,100,K84/L84*100)</f>
        <v>#DIV/0!</v>
      </c>
      <c r="N84" s="419" t="e">
        <f>(M84+M85+M86)/3</f>
        <v>#DIV/0!</v>
      </c>
      <c r="O84" s="317" t="e">
        <f>(N84+N87)/2</f>
        <v>#DIV/0!</v>
      </c>
      <c r="P84" s="509"/>
      <c r="Q84" s="319"/>
    </row>
    <row r="85" spans="1:17" ht="63" hidden="1" x14ac:dyDescent="0.25">
      <c r="A85" s="461"/>
      <c r="B85" s="406" t="s">
        <v>151</v>
      </c>
      <c r="C85" s="420"/>
      <c r="D85" s="421"/>
      <c r="E85" s="421"/>
      <c r="F85" s="421"/>
      <c r="G85" s="420"/>
      <c r="H85" s="422" t="s">
        <v>21</v>
      </c>
      <c r="I85" s="426" t="s">
        <v>150</v>
      </c>
      <c r="J85" s="423" t="s">
        <v>23</v>
      </c>
      <c r="K85" s="390"/>
      <c r="L85" s="322"/>
      <c r="M85" s="322" t="e">
        <f>IF(K85/L85*100&gt;100,100,K85/L85*100)</f>
        <v>#DIV/0!</v>
      </c>
      <c r="N85" s="424"/>
      <c r="O85" s="425"/>
      <c r="P85" s="509"/>
      <c r="Q85" s="319"/>
    </row>
    <row r="86" spans="1:17" ht="47.25" hidden="1" x14ac:dyDescent="0.25">
      <c r="A86" s="461"/>
      <c r="B86" s="406" t="s">
        <v>152</v>
      </c>
      <c r="C86" s="420"/>
      <c r="D86" s="421"/>
      <c r="E86" s="421"/>
      <c r="F86" s="421"/>
      <c r="G86" s="420"/>
      <c r="H86" s="422" t="s">
        <v>21</v>
      </c>
      <c r="I86" s="426" t="s">
        <v>184</v>
      </c>
      <c r="J86" s="423" t="s">
        <v>23</v>
      </c>
      <c r="K86" s="390"/>
      <c r="L86" s="390"/>
      <c r="M86" s="322" t="e">
        <f>IF(L86/K86*100&gt;100,100,L86/K86*100)</f>
        <v>#DIV/0!</v>
      </c>
      <c r="N86" s="427"/>
      <c r="O86" s="425"/>
      <c r="P86" s="509"/>
      <c r="Q86" s="319"/>
    </row>
    <row r="87" spans="1:17" ht="32.25" hidden="1" thickBot="1" x14ac:dyDescent="0.3">
      <c r="A87" s="461"/>
      <c r="B87" s="408" t="s">
        <v>153</v>
      </c>
      <c r="C87" s="428"/>
      <c r="D87" s="429"/>
      <c r="E87" s="429"/>
      <c r="F87" s="429"/>
      <c r="G87" s="428"/>
      <c r="H87" s="430" t="s">
        <v>27</v>
      </c>
      <c r="I87" s="431" t="s">
        <v>28</v>
      </c>
      <c r="J87" s="432" t="s">
        <v>29</v>
      </c>
      <c r="K87" s="433"/>
      <c r="L87" s="434"/>
      <c r="M87" s="328" t="e">
        <f>IF(L87/K87*100&gt;100,100,L87/K87*100)</f>
        <v>#DIV/0!</v>
      </c>
      <c r="N87" s="328" t="e">
        <f>M87</f>
        <v>#DIV/0!</v>
      </c>
      <c r="O87" s="435"/>
      <c r="P87" s="509"/>
      <c r="Q87" s="322"/>
    </row>
    <row r="88" spans="1:17" ht="63" hidden="1" x14ac:dyDescent="0.25">
      <c r="A88" s="461"/>
      <c r="B88" s="404" t="str">
        <f>'[2]свод оценок по услугам'!B88:B91</f>
        <v>853211О.99.0.БВ19АА26000</v>
      </c>
      <c r="C88" s="414" t="s">
        <v>200</v>
      </c>
      <c r="D88" s="415" t="s">
        <v>158</v>
      </c>
      <c r="E88" s="415" t="s">
        <v>187</v>
      </c>
      <c r="F88" s="415" t="s">
        <v>169</v>
      </c>
      <c r="G88" s="414" t="s">
        <v>20</v>
      </c>
      <c r="H88" s="416" t="s">
        <v>21</v>
      </c>
      <c r="I88" s="417" t="s">
        <v>22</v>
      </c>
      <c r="J88" s="418" t="s">
        <v>23</v>
      </c>
      <c r="K88" s="381"/>
      <c r="L88" s="366"/>
      <c r="M88" s="366" t="e">
        <f>IF(K88/L88*100&gt;100,100,K88/L88*100)</f>
        <v>#DIV/0!</v>
      </c>
      <c r="N88" s="419" t="e">
        <f>(M88+M89+M90)/3</f>
        <v>#DIV/0!</v>
      </c>
      <c r="O88" s="317" t="e">
        <f>(N88+N91)/2</f>
        <v>#DIV/0!</v>
      </c>
      <c r="P88" s="509"/>
      <c r="Q88" s="319"/>
    </row>
    <row r="89" spans="1:17" ht="63" hidden="1" x14ac:dyDescent="0.25">
      <c r="A89" s="461"/>
      <c r="B89" s="406" t="s">
        <v>151</v>
      </c>
      <c r="C89" s="420"/>
      <c r="D89" s="421"/>
      <c r="E89" s="421"/>
      <c r="F89" s="421"/>
      <c r="G89" s="420"/>
      <c r="H89" s="422" t="s">
        <v>21</v>
      </c>
      <c r="I89" s="426" t="s">
        <v>150</v>
      </c>
      <c r="J89" s="423" t="s">
        <v>23</v>
      </c>
      <c r="K89" s="390"/>
      <c r="L89" s="322"/>
      <c r="M89" s="322" t="e">
        <f>IF(K89/L89*100&gt;100,100,K89/L89*100)</f>
        <v>#DIV/0!</v>
      </c>
      <c r="N89" s="424"/>
      <c r="O89" s="425"/>
      <c r="P89" s="509"/>
      <c r="Q89" s="319"/>
    </row>
    <row r="90" spans="1:17" ht="47.25" hidden="1" x14ac:dyDescent="0.25">
      <c r="A90" s="461"/>
      <c r="B90" s="406" t="s">
        <v>152</v>
      </c>
      <c r="C90" s="420"/>
      <c r="D90" s="421"/>
      <c r="E90" s="421"/>
      <c r="F90" s="421"/>
      <c r="G90" s="420"/>
      <c r="H90" s="422" t="s">
        <v>21</v>
      </c>
      <c r="I90" s="426" t="s">
        <v>184</v>
      </c>
      <c r="J90" s="423" t="s">
        <v>23</v>
      </c>
      <c r="K90" s="390"/>
      <c r="L90" s="390"/>
      <c r="M90" s="322" t="e">
        <f>IF(L90/K90*100&gt;100,100,L90/K90*100)</f>
        <v>#DIV/0!</v>
      </c>
      <c r="N90" s="427"/>
      <c r="O90" s="425"/>
      <c r="P90" s="509"/>
      <c r="Q90" s="319"/>
    </row>
    <row r="91" spans="1:17" ht="32.25" hidden="1" thickBot="1" x14ac:dyDescent="0.3">
      <c r="A91" s="461"/>
      <c r="B91" s="408" t="s">
        <v>153</v>
      </c>
      <c r="C91" s="428"/>
      <c r="D91" s="429"/>
      <c r="E91" s="429"/>
      <c r="F91" s="429"/>
      <c r="G91" s="428"/>
      <c r="H91" s="430" t="s">
        <v>27</v>
      </c>
      <c r="I91" s="431" t="s">
        <v>28</v>
      </c>
      <c r="J91" s="432" t="s">
        <v>29</v>
      </c>
      <c r="K91" s="433"/>
      <c r="L91" s="438"/>
      <c r="M91" s="328" t="e">
        <f>IF(L91/K91*100&gt;100,100,L91/K91*100)</f>
        <v>#DIV/0!</v>
      </c>
      <c r="N91" s="328" t="e">
        <f>M91</f>
        <v>#DIV/0!</v>
      </c>
      <c r="O91" s="435"/>
      <c r="P91" s="509"/>
      <c r="Q91" s="322"/>
    </row>
    <row r="92" spans="1:17" ht="63" hidden="1" x14ac:dyDescent="0.25">
      <c r="A92" s="461"/>
      <c r="B92" s="404" t="str">
        <f>'[2]свод оценок по услугам'!B92:B95</f>
        <v>8532110.99.0.БВ19АА66000</v>
      </c>
      <c r="C92" s="414" t="s">
        <v>202</v>
      </c>
      <c r="D92" s="415" t="s">
        <v>190</v>
      </c>
      <c r="E92" s="415" t="s">
        <v>183</v>
      </c>
      <c r="F92" s="415" t="s">
        <v>169</v>
      </c>
      <c r="G92" s="414" t="s">
        <v>20</v>
      </c>
      <c r="H92" s="416" t="s">
        <v>21</v>
      </c>
      <c r="I92" s="417" t="s">
        <v>22</v>
      </c>
      <c r="J92" s="418" t="s">
        <v>23</v>
      </c>
      <c r="K92" s="381"/>
      <c r="L92" s="366"/>
      <c r="M92" s="366" t="e">
        <f>IF(K92/L92*100&gt;100,100,K92/L92*100)</f>
        <v>#DIV/0!</v>
      </c>
      <c r="N92" s="419" t="e">
        <f>(M92+M93+M94)/3</f>
        <v>#DIV/0!</v>
      </c>
      <c r="O92" s="317" t="e">
        <f>(N92+N95)/2</f>
        <v>#DIV/0!</v>
      </c>
      <c r="P92" s="509"/>
      <c r="Q92" s="319"/>
    </row>
    <row r="93" spans="1:17" ht="63" hidden="1" x14ac:dyDescent="0.25">
      <c r="A93" s="461"/>
      <c r="B93" s="406" t="s">
        <v>151</v>
      </c>
      <c r="C93" s="420"/>
      <c r="D93" s="421"/>
      <c r="E93" s="421"/>
      <c r="F93" s="421"/>
      <c r="G93" s="420"/>
      <c r="H93" s="422" t="s">
        <v>21</v>
      </c>
      <c r="I93" s="426" t="s">
        <v>150</v>
      </c>
      <c r="J93" s="423" t="s">
        <v>23</v>
      </c>
      <c r="K93" s="390"/>
      <c r="L93" s="322"/>
      <c r="M93" s="322" t="e">
        <f>IF(K93/L93*100&gt;100,100,K93/L93*100)</f>
        <v>#DIV/0!</v>
      </c>
      <c r="N93" s="424"/>
      <c r="O93" s="425"/>
      <c r="P93" s="509"/>
      <c r="Q93" s="319"/>
    </row>
    <row r="94" spans="1:17" ht="47.25" hidden="1" x14ac:dyDescent="0.25">
      <c r="A94" s="461"/>
      <c r="B94" s="406" t="s">
        <v>152</v>
      </c>
      <c r="C94" s="420"/>
      <c r="D94" s="421"/>
      <c r="E94" s="421"/>
      <c r="F94" s="421"/>
      <c r="G94" s="420"/>
      <c r="H94" s="422" t="s">
        <v>21</v>
      </c>
      <c r="I94" s="426" t="s">
        <v>184</v>
      </c>
      <c r="J94" s="423" t="s">
        <v>23</v>
      </c>
      <c r="K94" s="390"/>
      <c r="L94" s="390"/>
      <c r="M94" s="322" t="e">
        <f>IF(L94/K94*100&gt;100,100,L94/K94*100)</f>
        <v>#DIV/0!</v>
      </c>
      <c r="N94" s="427"/>
      <c r="O94" s="425"/>
      <c r="P94" s="509"/>
      <c r="Q94" s="319"/>
    </row>
    <row r="95" spans="1:17" ht="32.25" hidden="1" thickBot="1" x14ac:dyDescent="0.3">
      <c r="A95" s="461"/>
      <c r="B95" s="408" t="s">
        <v>153</v>
      </c>
      <c r="C95" s="428"/>
      <c r="D95" s="429"/>
      <c r="E95" s="429"/>
      <c r="F95" s="429"/>
      <c r="G95" s="428"/>
      <c r="H95" s="430" t="s">
        <v>27</v>
      </c>
      <c r="I95" s="431" t="s">
        <v>28</v>
      </c>
      <c r="J95" s="432" t="s">
        <v>29</v>
      </c>
      <c r="K95" s="433"/>
      <c r="L95" s="438"/>
      <c r="M95" s="328" t="e">
        <f>IF(L95/K95*100&gt;100,100,L95/K95*100)</f>
        <v>#DIV/0!</v>
      </c>
      <c r="N95" s="328" t="e">
        <f>M95</f>
        <v>#DIV/0!</v>
      </c>
      <c r="O95" s="435"/>
      <c r="P95" s="509"/>
      <c r="Q95" s="322"/>
    </row>
    <row r="96" spans="1:17" ht="63" hidden="1" x14ac:dyDescent="0.25">
      <c r="A96" s="461"/>
      <c r="B96" s="404" t="str">
        <f>'[2]свод оценок по услугам'!B96:B99</f>
        <v>853211О.99.0.БВ19АА68000</v>
      </c>
      <c r="C96" s="414" t="s">
        <v>204</v>
      </c>
      <c r="D96" s="415" t="s">
        <v>190</v>
      </c>
      <c r="E96" s="415" t="s">
        <v>187</v>
      </c>
      <c r="F96" s="415" t="s">
        <v>169</v>
      </c>
      <c r="G96" s="414" t="s">
        <v>20</v>
      </c>
      <c r="H96" s="416" t="s">
        <v>21</v>
      </c>
      <c r="I96" s="417" t="s">
        <v>22</v>
      </c>
      <c r="J96" s="418" t="s">
        <v>23</v>
      </c>
      <c r="K96" s="381"/>
      <c r="L96" s="366"/>
      <c r="M96" s="366" t="e">
        <f>IF(K96/L96*100&gt;100,100,K96/L96*100)</f>
        <v>#DIV/0!</v>
      </c>
      <c r="N96" s="419" t="e">
        <f>(M96+M97+M98)/3</f>
        <v>#DIV/0!</v>
      </c>
      <c r="O96" s="317" t="e">
        <f>(N96+N99)/2</f>
        <v>#DIV/0!</v>
      </c>
      <c r="P96" s="509"/>
      <c r="Q96" s="319"/>
    </row>
    <row r="97" spans="1:17" ht="63" hidden="1" x14ac:dyDescent="0.25">
      <c r="A97" s="461"/>
      <c r="B97" s="406" t="s">
        <v>151</v>
      </c>
      <c r="C97" s="420"/>
      <c r="D97" s="421"/>
      <c r="E97" s="421"/>
      <c r="F97" s="421"/>
      <c r="G97" s="420"/>
      <c r="H97" s="422" t="s">
        <v>21</v>
      </c>
      <c r="I97" s="426" t="s">
        <v>150</v>
      </c>
      <c r="J97" s="423" t="s">
        <v>23</v>
      </c>
      <c r="K97" s="390"/>
      <c r="L97" s="322"/>
      <c r="M97" s="322" t="e">
        <f>IF(K97/L97*100&gt;100,100,K97/L97*100)</f>
        <v>#DIV/0!</v>
      </c>
      <c r="N97" s="424"/>
      <c r="O97" s="425"/>
      <c r="P97" s="509"/>
      <c r="Q97" s="319"/>
    </row>
    <row r="98" spans="1:17" ht="47.25" hidden="1" x14ac:dyDescent="0.25">
      <c r="A98" s="461"/>
      <c r="B98" s="406" t="s">
        <v>152</v>
      </c>
      <c r="C98" s="420"/>
      <c r="D98" s="421"/>
      <c r="E98" s="421"/>
      <c r="F98" s="421"/>
      <c r="G98" s="420"/>
      <c r="H98" s="422" t="s">
        <v>21</v>
      </c>
      <c r="I98" s="426" t="s">
        <v>184</v>
      </c>
      <c r="J98" s="423" t="s">
        <v>23</v>
      </c>
      <c r="K98" s="390"/>
      <c r="L98" s="390"/>
      <c r="M98" s="322" t="e">
        <f>IF(L98/K98*100&gt;100,100,L98/K98*100)</f>
        <v>#DIV/0!</v>
      </c>
      <c r="N98" s="427"/>
      <c r="O98" s="425"/>
      <c r="P98" s="509"/>
      <c r="Q98" s="319"/>
    </row>
    <row r="99" spans="1:17" ht="32.25" hidden="1" thickBot="1" x14ac:dyDescent="0.3">
      <c r="A99" s="461"/>
      <c r="B99" s="408" t="s">
        <v>153</v>
      </c>
      <c r="C99" s="428"/>
      <c r="D99" s="429"/>
      <c r="E99" s="429"/>
      <c r="F99" s="429"/>
      <c r="G99" s="428"/>
      <c r="H99" s="430" t="s">
        <v>27</v>
      </c>
      <c r="I99" s="431" t="s">
        <v>28</v>
      </c>
      <c r="J99" s="432" t="s">
        <v>29</v>
      </c>
      <c r="K99" s="438"/>
      <c r="L99" s="438"/>
      <c r="M99" s="328" t="e">
        <f>IF(L99/K99*100&gt;100,100,L99/K99*100)</f>
        <v>#DIV/0!</v>
      </c>
      <c r="N99" s="328" t="e">
        <f>M99</f>
        <v>#DIV/0!</v>
      </c>
      <c r="O99" s="435"/>
      <c r="P99" s="509"/>
      <c r="Q99" s="322"/>
    </row>
    <row r="100" spans="1:17" ht="63" hidden="1" x14ac:dyDescent="0.25">
      <c r="A100" s="461"/>
      <c r="B100" s="404">
        <f>'[2]свод оценок по услугам'!B100:B103</f>
        <v>0</v>
      </c>
      <c r="C100" s="414" t="s">
        <v>205</v>
      </c>
      <c r="D100" s="415" t="s">
        <v>194</v>
      </c>
      <c r="E100" s="415" t="s">
        <v>183</v>
      </c>
      <c r="F100" s="415" t="s">
        <v>169</v>
      </c>
      <c r="G100" s="414" t="s">
        <v>20</v>
      </c>
      <c r="H100" s="416" t="s">
        <v>21</v>
      </c>
      <c r="I100" s="417" t="s">
        <v>22</v>
      </c>
      <c r="J100" s="418" t="s">
        <v>23</v>
      </c>
      <c r="K100" s="381"/>
      <c r="L100" s="366"/>
      <c r="M100" s="366" t="e">
        <f>IF(K100/L100*100&gt;100,100,K100/L100*100)</f>
        <v>#DIV/0!</v>
      </c>
      <c r="N100" s="419" t="e">
        <f>(M100+M101+M102)/3</f>
        <v>#DIV/0!</v>
      </c>
      <c r="O100" s="317" t="e">
        <f>(N100+N103)/2</f>
        <v>#DIV/0!</v>
      </c>
      <c r="P100" s="509"/>
      <c r="Q100" s="319"/>
    </row>
    <row r="101" spans="1:17" ht="63" hidden="1" x14ac:dyDescent="0.25">
      <c r="A101" s="461"/>
      <c r="B101" s="406" t="s">
        <v>151</v>
      </c>
      <c r="C101" s="420"/>
      <c r="D101" s="421"/>
      <c r="E101" s="421"/>
      <c r="F101" s="421"/>
      <c r="G101" s="420"/>
      <c r="H101" s="422" t="s">
        <v>21</v>
      </c>
      <c r="I101" s="426" t="s">
        <v>150</v>
      </c>
      <c r="J101" s="423" t="s">
        <v>23</v>
      </c>
      <c r="K101" s="390"/>
      <c r="L101" s="322"/>
      <c r="M101" s="322" t="e">
        <f>IF(K101/L101*100&gt;100,100,K101/L101*100)</f>
        <v>#DIV/0!</v>
      </c>
      <c r="N101" s="424"/>
      <c r="O101" s="425"/>
      <c r="P101" s="509"/>
      <c r="Q101" s="319"/>
    </row>
    <row r="102" spans="1:17" ht="47.25" hidden="1" x14ac:dyDescent="0.25">
      <c r="A102" s="461"/>
      <c r="B102" s="406" t="s">
        <v>152</v>
      </c>
      <c r="C102" s="420"/>
      <c r="D102" s="421"/>
      <c r="E102" s="421"/>
      <c r="F102" s="421"/>
      <c r="G102" s="420"/>
      <c r="H102" s="422" t="s">
        <v>21</v>
      </c>
      <c r="I102" s="426" t="s">
        <v>184</v>
      </c>
      <c r="J102" s="423" t="s">
        <v>23</v>
      </c>
      <c r="K102" s="390"/>
      <c r="L102" s="390"/>
      <c r="M102" s="322" t="e">
        <f>IF(L102/K102*100&gt;100,100,L102/K102*100)</f>
        <v>#DIV/0!</v>
      </c>
      <c r="N102" s="427"/>
      <c r="O102" s="425"/>
      <c r="P102" s="509"/>
      <c r="Q102" s="319"/>
    </row>
    <row r="103" spans="1:17" ht="32.25" hidden="1" thickBot="1" x14ac:dyDescent="0.3">
      <c r="A103" s="461"/>
      <c r="B103" s="408" t="s">
        <v>153</v>
      </c>
      <c r="C103" s="428"/>
      <c r="D103" s="429"/>
      <c r="E103" s="429"/>
      <c r="F103" s="429"/>
      <c r="G103" s="428"/>
      <c r="H103" s="430" t="s">
        <v>27</v>
      </c>
      <c r="I103" s="431" t="s">
        <v>28</v>
      </c>
      <c r="J103" s="432" t="s">
        <v>29</v>
      </c>
      <c r="K103" s="438"/>
      <c r="L103" s="438"/>
      <c r="M103" s="328" t="e">
        <f>IF(L103/K103*100&gt;100,100,L103/K103*100)</f>
        <v>#DIV/0!</v>
      </c>
      <c r="N103" s="328" t="e">
        <f>M103</f>
        <v>#DIV/0!</v>
      </c>
      <c r="O103" s="435"/>
      <c r="P103" s="509"/>
      <c r="Q103" s="322"/>
    </row>
    <row r="104" spans="1:17" ht="63" hidden="1" x14ac:dyDescent="0.25">
      <c r="A104" s="461"/>
      <c r="B104" s="404" t="str">
        <f>'[2]свод оценок по услугам'!B104:B107</f>
        <v>853211О.99.0.БВ19АА24000</v>
      </c>
      <c r="C104" s="414" t="s">
        <v>206</v>
      </c>
      <c r="D104" s="415" t="s">
        <v>194</v>
      </c>
      <c r="E104" s="415" t="s">
        <v>187</v>
      </c>
      <c r="F104" s="415" t="s">
        <v>169</v>
      </c>
      <c r="G104" s="414" t="s">
        <v>20</v>
      </c>
      <c r="H104" s="416" t="s">
        <v>21</v>
      </c>
      <c r="I104" s="417" t="s">
        <v>22</v>
      </c>
      <c r="J104" s="418" t="s">
        <v>23</v>
      </c>
      <c r="K104" s="381"/>
      <c r="L104" s="366"/>
      <c r="M104" s="366" t="e">
        <f>IF(K104/L104*100&gt;100,100,K104/L104*100)</f>
        <v>#DIV/0!</v>
      </c>
      <c r="N104" s="419" t="e">
        <f>(M104+M105+M106)/3</f>
        <v>#DIV/0!</v>
      </c>
      <c r="O104" s="317" t="e">
        <f>(N104+N107)/2</f>
        <v>#DIV/0!</v>
      </c>
      <c r="P104" s="509"/>
      <c r="Q104" s="319"/>
    </row>
    <row r="105" spans="1:17" ht="63" hidden="1" x14ac:dyDescent="0.25">
      <c r="A105" s="461"/>
      <c r="B105" s="406" t="s">
        <v>151</v>
      </c>
      <c r="C105" s="420"/>
      <c r="D105" s="421"/>
      <c r="E105" s="421"/>
      <c r="F105" s="421"/>
      <c r="G105" s="420"/>
      <c r="H105" s="422" t="s">
        <v>21</v>
      </c>
      <c r="I105" s="426" t="s">
        <v>150</v>
      </c>
      <c r="J105" s="423" t="s">
        <v>23</v>
      </c>
      <c r="K105" s="390"/>
      <c r="L105" s="322"/>
      <c r="M105" s="322" t="e">
        <f>IF(K105/L105*100&gt;100,100,K105/L105*100)</f>
        <v>#DIV/0!</v>
      </c>
      <c r="N105" s="424"/>
      <c r="O105" s="425"/>
      <c r="P105" s="509"/>
      <c r="Q105" s="319"/>
    </row>
    <row r="106" spans="1:17" ht="47.25" hidden="1" x14ac:dyDescent="0.25">
      <c r="A106" s="461"/>
      <c r="B106" s="406" t="s">
        <v>152</v>
      </c>
      <c r="C106" s="420"/>
      <c r="D106" s="421"/>
      <c r="E106" s="421"/>
      <c r="F106" s="421"/>
      <c r="G106" s="420"/>
      <c r="H106" s="422" t="s">
        <v>21</v>
      </c>
      <c r="I106" s="426" t="s">
        <v>184</v>
      </c>
      <c r="J106" s="423" t="s">
        <v>23</v>
      </c>
      <c r="K106" s="390"/>
      <c r="L106" s="390"/>
      <c r="M106" s="322" t="e">
        <f>IF(L106/K106*100&gt;100,100,L106/K106*100)</f>
        <v>#DIV/0!</v>
      </c>
      <c r="N106" s="427"/>
      <c r="O106" s="425"/>
      <c r="P106" s="509"/>
      <c r="Q106" s="319"/>
    </row>
    <row r="107" spans="1:17" ht="32.25" hidden="1" thickBot="1" x14ac:dyDescent="0.3">
      <c r="A107" s="462"/>
      <c r="B107" s="408" t="s">
        <v>153</v>
      </c>
      <c r="C107" s="428"/>
      <c r="D107" s="429"/>
      <c r="E107" s="429"/>
      <c r="F107" s="429"/>
      <c r="G107" s="428"/>
      <c r="H107" s="430" t="s">
        <v>27</v>
      </c>
      <c r="I107" s="431" t="s">
        <v>28</v>
      </c>
      <c r="J107" s="432" t="s">
        <v>29</v>
      </c>
      <c r="K107" s="433"/>
      <c r="L107" s="434"/>
      <c r="M107" s="328" t="e">
        <f>IF(L107/K107*100&gt;100,100,L107/K107*100)</f>
        <v>#DIV/0!</v>
      </c>
      <c r="N107" s="328" t="e">
        <f>M107</f>
        <v>#DIV/0!</v>
      </c>
      <c r="O107" s="435"/>
      <c r="P107" s="509"/>
      <c r="Q107" s="322"/>
    </row>
    <row r="108" spans="1:17" x14ac:dyDescent="0.25">
      <c r="P108" s="509"/>
    </row>
    <row r="110" spans="1:17" x14ac:dyDescent="0.25">
      <c r="B110" s="159" t="s">
        <v>217</v>
      </c>
    </row>
    <row r="112" spans="1:17" ht="18.75" x14ac:dyDescent="0.3">
      <c r="A112" s="156"/>
      <c r="B112" s="158" t="s">
        <v>142</v>
      </c>
      <c r="C112" s="476"/>
      <c r="I112" s="156"/>
    </row>
  </sheetData>
  <autoFilter ref="A2:Q108">
    <filterColumn colId="1" showButton="0"/>
    <filterColumn colId="2" showButton="0"/>
    <filterColumn colId="3" showButton="0"/>
    <filterColumn colId="4" showButton="0"/>
    <filterColumn colId="12">
      <filters blank="1">
        <filter val="100,0"/>
        <filter val="84,5"/>
        <filter val="9"/>
        <filter val="93,7"/>
        <filter val="94,3"/>
        <filter val="95,4"/>
      </filters>
    </filterColumn>
  </autoFilter>
  <mergeCells count="209">
    <mergeCell ref="N100:N102"/>
    <mergeCell ref="O100:O103"/>
    <mergeCell ref="B104:B107"/>
    <mergeCell ref="C104:C107"/>
    <mergeCell ref="D104:D107"/>
    <mergeCell ref="E104:E107"/>
    <mergeCell ref="F104:F107"/>
    <mergeCell ref="G104:G107"/>
    <mergeCell ref="N104:N106"/>
    <mergeCell ref="O104:O107"/>
    <mergeCell ref="B100:B103"/>
    <mergeCell ref="C100:C103"/>
    <mergeCell ref="D100:D103"/>
    <mergeCell ref="E100:E103"/>
    <mergeCell ref="F100:F103"/>
    <mergeCell ref="G100:G103"/>
    <mergeCell ref="N92:N94"/>
    <mergeCell ref="O92:O95"/>
    <mergeCell ref="B96:B99"/>
    <mergeCell ref="C96:C99"/>
    <mergeCell ref="D96:D99"/>
    <mergeCell ref="E96:E99"/>
    <mergeCell ref="F96:F99"/>
    <mergeCell ref="G96:G99"/>
    <mergeCell ref="N96:N98"/>
    <mergeCell ref="O96:O99"/>
    <mergeCell ref="B92:B95"/>
    <mergeCell ref="C92:C95"/>
    <mergeCell ref="D92:D95"/>
    <mergeCell ref="E92:E95"/>
    <mergeCell ref="F92:F95"/>
    <mergeCell ref="G92:G95"/>
    <mergeCell ref="N84:N86"/>
    <mergeCell ref="O84:O87"/>
    <mergeCell ref="B88:B91"/>
    <mergeCell ref="C88:C91"/>
    <mergeCell ref="D88:D91"/>
    <mergeCell ref="E88:E91"/>
    <mergeCell ref="F88:F91"/>
    <mergeCell ref="G88:G91"/>
    <mergeCell ref="N88:N90"/>
    <mergeCell ref="O88:O91"/>
    <mergeCell ref="B84:B87"/>
    <mergeCell ref="C84:C87"/>
    <mergeCell ref="D84:D87"/>
    <mergeCell ref="E84:E87"/>
    <mergeCell ref="F84:F87"/>
    <mergeCell ref="G84:G87"/>
    <mergeCell ref="N76:N78"/>
    <mergeCell ref="O76:O79"/>
    <mergeCell ref="B80:B83"/>
    <mergeCell ref="C80:C83"/>
    <mergeCell ref="D80:D83"/>
    <mergeCell ref="E80:E83"/>
    <mergeCell ref="F80:F83"/>
    <mergeCell ref="G80:G83"/>
    <mergeCell ref="N80:N82"/>
    <mergeCell ref="O80:O83"/>
    <mergeCell ref="B76:B79"/>
    <mergeCell ref="C76:C79"/>
    <mergeCell ref="D76:D79"/>
    <mergeCell ref="E76:E79"/>
    <mergeCell ref="F76:F79"/>
    <mergeCell ref="G76:G79"/>
    <mergeCell ref="N68:N70"/>
    <mergeCell ref="O68:O71"/>
    <mergeCell ref="B72:B75"/>
    <mergeCell ref="C72:C75"/>
    <mergeCell ref="D72:D75"/>
    <mergeCell ref="E72:E75"/>
    <mergeCell ref="F72:F75"/>
    <mergeCell ref="G72:G75"/>
    <mergeCell ref="N72:N74"/>
    <mergeCell ref="O72:O75"/>
    <mergeCell ref="B68:B71"/>
    <mergeCell ref="C68:C71"/>
    <mergeCell ref="D68:D71"/>
    <mergeCell ref="E68:E71"/>
    <mergeCell ref="F68:F71"/>
    <mergeCell ref="G68:G71"/>
    <mergeCell ref="N60:N62"/>
    <mergeCell ref="O60:O63"/>
    <mergeCell ref="B64:B67"/>
    <mergeCell ref="C64:C67"/>
    <mergeCell ref="D64:D67"/>
    <mergeCell ref="E64:E67"/>
    <mergeCell ref="F64:F67"/>
    <mergeCell ref="G64:G67"/>
    <mergeCell ref="N64:N66"/>
    <mergeCell ref="O64:O67"/>
    <mergeCell ref="B60:B63"/>
    <mergeCell ref="C60:C63"/>
    <mergeCell ref="D60:D63"/>
    <mergeCell ref="E60:E63"/>
    <mergeCell ref="F60:F63"/>
    <mergeCell ref="G60:G63"/>
    <mergeCell ref="N52:N54"/>
    <mergeCell ref="O52:O55"/>
    <mergeCell ref="B56:B59"/>
    <mergeCell ref="C56:C59"/>
    <mergeCell ref="D56:D59"/>
    <mergeCell ref="E56:E59"/>
    <mergeCell ref="F56:F59"/>
    <mergeCell ref="G56:G59"/>
    <mergeCell ref="N56:N58"/>
    <mergeCell ref="O56:O59"/>
    <mergeCell ref="B52:B55"/>
    <mergeCell ref="C52:C55"/>
    <mergeCell ref="D52:D55"/>
    <mergeCell ref="E52:E55"/>
    <mergeCell ref="F52:F55"/>
    <mergeCell ref="G52:G55"/>
    <mergeCell ref="N44:N46"/>
    <mergeCell ref="O44:O47"/>
    <mergeCell ref="B48:B51"/>
    <mergeCell ref="C48:C51"/>
    <mergeCell ref="D48:D51"/>
    <mergeCell ref="E48:E51"/>
    <mergeCell ref="F48:F51"/>
    <mergeCell ref="G48:G51"/>
    <mergeCell ref="N48:N50"/>
    <mergeCell ref="O48:O51"/>
    <mergeCell ref="B44:B47"/>
    <mergeCell ref="C44:C47"/>
    <mergeCell ref="D44:D47"/>
    <mergeCell ref="E44:E47"/>
    <mergeCell ref="F44:F47"/>
    <mergeCell ref="G44:G47"/>
    <mergeCell ref="N36:N38"/>
    <mergeCell ref="O36:O39"/>
    <mergeCell ref="B40:B43"/>
    <mergeCell ref="C40:C43"/>
    <mergeCell ref="D40:D43"/>
    <mergeCell ref="E40:E43"/>
    <mergeCell ref="F40:F43"/>
    <mergeCell ref="G40:G43"/>
    <mergeCell ref="N40:N42"/>
    <mergeCell ref="O40:O43"/>
    <mergeCell ref="B36:B39"/>
    <mergeCell ref="C36:C39"/>
    <mergeCell ref="D36:D39"/>
    <mergeCell ref="E36:E39"/>
    <mergeCell ref="F36:F39"/>
    <mergeCell ref="G36:G39"/>
    <mergeCell ref="N28:N30"/>
    <mergeCell ref="O28:O31"/>
    <mergeCell ref="B32:B35"/>
    <mergeCell ref="C32:C35"/>
    <mergeCell ref="D32:D35"/>
    <mergeCell ref="E32:E35"/>
    <mergeCell ref="F32:F35"/>
    <mergeCell ref="G32:G35"/>
    <mergeCell ref="N32:N34"/>
    <mergeCell ref="O32:O35"/>
    <mergeCell ref="B28:B31"/>
    <mergeCell ref="C28:C31"/>
    <mergeCell ref="D28:D31"/>
    <mergeCell ref="E28:E31"/>
    <mergeCell ref="F28:F31"/>
    <mergeCell ref="G28:G31"/>
    <mergeCell ref="O20:O23"/>
    <mergeCell ref="B24:B27"/>
    <mergeCell ref="C24:C27"/>
    <mergeCell ref="D24:D27"/>
    <mergeCell ref="E24:E27"/>
    <mergeCell ref="F24:F27"/>
    <mergeCell ref="G24:G27"/>
    <mergeCell ref="N24:N26"/>
    <mergeCell ref="O24:O27"/>
    <mergeCell ref="G16:G19"/>
    <mergeCell ref="N16:N18"/>
    <mergeCell ref="O16:O19"/>
    <mergeCell ref="B20:B23"/>
    <mergeCell ref="C20:C23"/>
    <mergeCell ref="D20:D23"/>
    <mergeCell ref="E20:E23"/>
    <mergeCell ref="F20:F23"/>
    <mergeCell ref="G20:G23"/>
    <mergeCell ref="N20:N22"/>
    <mergeCell ref="B12:B15"/>
    <mergeCell ref="C12:C15"/>
    <mergeCell ref="G12:G15"/>
    <mergeCell ref="N12:N14"/>
    <mergeCell ref="O12:O15"/>
    <mergeCell ref="B16:B19"/>
    <mergeCell ref="C16:C19"/>
    <mergeCell ref="D16:D19"/>
    <mergeCell ref="E16:E19"/>
    <mergeCell ref="F16:F19"/>
    <mergeCell ref="O4:O7"/>
    <mergeCell ref="P4:P108"/>
    <mergeCell ref="B8:B11"/>
    <mergeCell ref="C8:C11"/>
    <mergeCell ref="D8:D11"/>
    <mergeCell ref="E8:E11"/>
    <mergeCell ref="F8:F11"/>
    <mergeCell ref="G8:G11"/>
    <mergeCell ref="N8:N10"/>
    <mergeCell ref="O8:O11"/>
    <mergeCell ref="A1:Q1"/>
    <mergeCell ref="B2:F2"/>
    <mergeCell ref="A4:A107"/>
    <mergeCell ref="B4:B7"/>
    <mergeCell ref="C4:C7"/>
    <mergeCell ref="D4:D7"/>
    <mergeCell ref="E4:E7"/>
    <mergeCell ref="F4:F7"/>
    <mergeCell ref="G4:G7"/>
    <mergeCell ref="N4:N6"/>
  </mergeCells>
  <pageMargins left="0.7" right="0.7" top="0.75" bottom="0.75" header="0.3" footer="0.3"/>
  <pageSetup paperSize="9" scale="47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36"/>
  <sheetViews>
    <sheetView view="pageBreakPreview" zoomScale="70" zoomScaleNormal="70" zoomScaleSheetLayoutView="70" workbookViewId="0">
      <selection activeCell="B3" sqref="B3:C3"/>
    </sheetView>
  </sheetViews>
  <sheetFormatPr defaultRowHeight="15" x14ac:dyDescent="0.25"/>
  <cols>
    <col min="1" max="1" width="12" style="510" customWidth="1"/>
    <col min="2" max="2" width="22.7109375" style="510" customWidth="1"/>
    <col min="3" max="3" width="35.28515625" style="510" customWidth="1"/>
    <col min="4" max="5" width="0" style="510" hidden="1" customWidth="1"/>
    <col min="6" max="6" width="11.7109375" style="510" customWidth="1"/>
    <col min="7" max="7" width="24" style="510" customWidth="1"/>
    <col min="8" max="8" width="75.7109375" style="510" customWidth="1"/>
    <col min="9" max="9" width="12.140625" style="510" customWidth="1"/>
    <col min="10" max="10" width="14.28515625" style="510" customWidth="1"/>
    <col min="11" max="11" width="15.42578125" style="510" customWidth="1"/>
    <col min="12" max="12" width="14" style="510" customWidth="1"/>
    <col min="13" max="13" width="14.28515625" style="510" customWidth="1"/>
    <col min="14" max="14" width="15.5703125" style="510" customWidth="1"/>
    <col min="15" max="15" width="14.5703125" style="510" customWidth="1"/>
    <col min="16" max="16" width="14.7109375" style="510" customWidth="1"/>
    <col min="17" max="16384" width="9.140625" style="510"/>
  </cols>
  <sheetData>
    <row r="1" spans="1:24" ht="21" x14ac:dyDescent="0.3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3" spans="1:24" ht="195.75" customHeight="1" thickBot="1" x14ac:dyDescent="0.3">
      <c r="A3" s="453" t="s">
        <v>1</v>
      </c>
      <c r="B3" s="511" t="s">
        <v>2</v>
      </c>
      <c r="C3" s="512"/>
      <c r="D3" s="513"/>
      <c r="E3" s="513"/>
      <c r="F3" s="327" t="s">
        <v>3</v>
      </c>
      <c r="G3" s="453" t="s">
        <v>4</v>
      </c>
      <c r="H3" s="453" t="s">
        <v>5</v>
      </c>
      <c r="I3" s="453" t="s">
        <v>6</v>
      </c>
      <c r="J3" s="453" t="s">
        <v>7</v>
      </c>
      <c r="K3" s="499" t="s">
        <v>8</v>
      </c>
      <c r="L3" s="453" t="s">
        <v>9</v>
      </c>
      <c r="M3" s="453" t="s">
        <v>10</v>
      </c>
      <c r="N3" s="453" t="s">
        <v>11</v>
      </c>
      <c r="O3" s="453" t="s">
        <v>12</v>
      </c>
      <c r="P3" s="453" t="s">
        <v>13</v>
      </c>
      <c r="Q3" s="453"/>
      <c r="R3" s="514"/>
      <c r="S3" s="514"/>
      <c r="T3" s="514"/>
      <c r="U3" s="514"/>
      <c r="V3" s="514"/>
      <c r="W3" s="514"/>
      <c r="X3" s="514"/>
    </row>
    <row r="4" spans="1:24" ht="24" customHeight="1" thickBot="1" x14ac:dyDescent="0.3">
      <c r="A4" s="515">
        <v>1</v>
      </c>
      <c r="B4" s="516">
        <v>2</v>
      </c>
      <c r="C4" s="517"/>
      <c r="D4" s="517"/>
      <c r="E4" s="517"/>
      <c r="F4" s="518">
        <v>3</v>
      </c>
      <c r="G4" s="519">
        <v>4</v>
      </c>
      <c r="H4" s="518">
        <v>5</v>
      </c>
      <c r="I4" s="519">
        <v>6</v>
      </c>
      <c r="J4" s="518">
        <v>7</v>
      </c>
      <c r="K4" s="519">
        <v>8</v>
      </c>
      <c r="L4" s="518">
        <v>9</v>
      </c>
      <c r="M4" s="519">
        <v>10</v>
      </c>
      <c r="N4" s="518">
        <v>11</v>
      </c>
      <c r="O4" s="519">
        <v>12</v>
      </c>
      <c r="P4" s="519">
        <v>13</v>
      </c>
      <c r="Q4" s="514"/>
      <c r="R4" s="514"/>
      <c r="S4" s="514"/>
      <c r="T4" s="514"/>
      <c r="U4" s="514"/>
      <c r="V4" s="514"/>
      <c r="W4" s="514"/>
      <c r="X4" s="514"/>
    </row>
    <row r="5" spans="1:24" ht="60.75" customHeight="1" x14ac:dyDescent="0.25">
      <c r="A5" s="520" t="s">
        <v>247</v>
      </c>
      <c r="B5" s="521" t="str">
        <f>[3]Лист1!$A$53</f>
        <v>804200О.99.0.ББ52АЕ04000</v>
      </c>
      <c r="C5" s="520" t="s">
        <v>248</v>
      </c>
      <c r="D5" s="522" t="s">
        <v>19</v>
      </c>
      <c r="E5" s="522" t="s">
        <v>19</v>
      </c>
      <c r="F5" s="523" t="s">
        <v>20</v>
      </c>
      <c r="G5" s="524" t="s">
        <v>21</v>
      </c>
      <c r="H5" s="525" t="s">
        <v>249</v>
      </c>
      <c r="I5" s="526" t="s">
        <v>23</v>
      </c>
      <c r="J5" s="527">
        <v>90</v>
      </c>
      <c r="K5" s="528">
        <v>100</v>
      </c>
      <c r="L5" s="528">
        <f t="shared" ref="L5:L31" si="0">IF(K5/J5*100&gt;100,100,K5/J5*100)</f>
        <v>100</v>
      </c>
      <c r="M5" s="529">
        <f>(L5+L6+L7)/3</f>
        <v>100</v>
      </c>
      <c r="N5" s="530">
        <f>(M5+M8)/2</f>
        <v>100</v>
      </c>
      <c r="O5" s="531" t="s">
        <v>24</v>
      </c>
      <c r="P5" s="532"/>
      <c r="Q5" s="514"/>
      <c r="R5" s="514"/>
      <c r="S5" s="514"/>
      <c r="T5" s="514"/>
      <c r="U5" s="514"/>
      <c r="V5" s="514"/>
      <c r="W5" s="514"/>
      <c r="X5" s="514"/>
    </row>
    <row r="6" spans="1:24" ht="58.5" customHeight="1" x14ac:dyDescent="0.25">
      <c r="A6" s="533"/>
      <c r="B6" s="534"/>
      <c r="C6" s="533"/>
      <c r="D6" s="535"/>
      <c r="E6" s="535"/>
      <c r="F6" s="536"/>
      <c r="G6" s="524" t="s">
        <v>21</v>
      </c>
      <c r="H6" s="525" t="s">
        <v>108</v>
      </c>
      <c r="I6" s="526" t="s">
        <v>23</v>
      </c>
      <c r="J6" s="527">
        <v>90</v>
      </c>
      <c r="K6" s="528">
        <v>92</v>
      </c>
      <c r="L6" s="528">
        <f t="shared" si="0"/>
        <v>100</v>
      </c>
      <c r="M6" s="63"/>
      <c r="N6" s="537"/>
      <c r="O6" s="531"/>
      <c r="P6" s="532"/>
      <c r="Q6" s="514"/>
      <c r="R6" s="514"/>
      <c r="S6" s="514"/>
      <c r="T6" s="514"/>
      <c r="U6" s="514"/>
      <c r="V6" s="514"/>
      <c r="W6" s="514"/>
      <c r="X6" s="514"/>
    </row>
    <row r="7" spans="1:24" ht="74.25" customHeight="1" x14ac:dyDescent="0.25">
      <c r="A7" s="533"/>
      <c r="B7" s="534"/>
      <c r="C7" s="533"/>
      <c r="D7" s="535"/>
      <c r="E7" s="535"/>
      <c r="F7" s="536"/>
      <c r="G7" s="524" t="s">
        <v>21</v>
      </c>
      <c r="H7" s="525" t="s">
        <v>250</v>
      </c>
      <c r="I7" s="526" t="s">
        <v>23</v>
      </c>
      <c r="J7" s="527">
        <v>10</v>
      </c>
      <c r="K7" s="527">
        <v>36.700000000000003</v>
      </c>
      <c r="L7" s="528">
        <f t="shared" si="0"/>
        <v>100</v>
      </c>
      <c r="M7" s="65"/>
      <c r="N7" s="537"/>
      <c r="O7" s="531"/>
      <c r="P7" s="532"/>
      <c r="Q7" s="514"/>
      <c r="R7" s="514"/>
      <c r="S7" s="514"/>
      <c r="T7" s="514"/>
      <c r="U7" s="514"/>
      <c r="V7" s="514"/>
      <c r="W7" s="514"/>
      <c r="X7" s="514"/>
    </row>
    <row r="8" spans="1:24" ht="33" customHeight="1" thickBot="1" x14ac:dyDescent="0.3">
      <c r="A8" s="533"/>
      <c r="B8" s="538"/>
      <c r="C8" s="539"/>
      <c r="D8" s="540"/>
      <c r="E8" s="540"/>
      <c r="F8" s="541"/>
      <c r="G8" s="524" t="s">
        <v>27</v>
      </c>
      <c r="H8" s="131" t="s">
        <v>109</v>
      </c>
      <c r="I8" s="149" t="s">
        <v>110</v>
      </c>
      <c r="J8" s="542">
        <v>40152</v>
      </c>
      <c r="K8" s="542">
        <v>40153</v>
      </c>
      <c r="L8" s="528">
        <f t="shared" si="0"/>
        <v>100</v>
      </c>
      <c r="M8" s="528">
        <f>L8</f>
        <v>100</v>
      </c>
      <c r="N8" s="543"/>
      <c r="O8" s="531"/>
      <c r="P8" s="532"/>
      <c r="Q8" s="514"/>
      <c r="R8" s="514"/>
      <c r="S8" s="514"/>
      <c r="T8" s="514"/>
      <c r="U8" s="514"/>
      <c r="V8" s="514"/>
      <c r="W8" s="514"/>
      <c r="X8" s="514"/>
    </row>
    <row r="9" spans="1:24" ht="47.25" hidden="1" customHeight="1" x14ac:dyDescent="0.25">
      <c r="A9" s="544"/>
      <c r="B9" s="521" t="str">
        <f>[3]Лист1!$A$54</f>
        <v>804200О.99.0.ББ52АЕ28000</v>
      </c>
      <c r="C9" s="545" t="s">
        <v>251</v>
      </c>
      <c r="D9" s="522" t="s">
        <v>19</v>
      </c>
      <c r="E9" s="522" t="s">
        <v>19</v>
      </c>
      <c r="F9" s="523" t="s">
        <v>20</v>
      </c>
      <c r="G9" s="524" t="s">
        <v>21</v>
      </c>
      <c r="H9" s="525" t="s">
        <v>249</v>
      </c>
      <c r="I9" s="526" t="s">
        <v>23</v>
      </c>
      <c r="J9" s="527"/>
      <c r="K9" s="528"/>
      <c r="L9" s="528" t="e">
        <f t="shared" si="0"/>
        <v>#DIV/0!</v>
      </c>
      <c r="M9" s="529" t="e">
        <f>(L9+L10+L11)/3</f>
        <v>#DIV/0!</v>
      </c>
      <c r="N9" s="530" t="e">
        <f>(M9+M12)/2</f>
        <v>#DIV/0!</v>
      </c>
      <c r="O9" s="546"/>
      <c r="P9" s="547"/>
      <c r="Q9" s="514"/>
      <c r="R9" s="514"/>
      <c r="S9" s="514"/>
      <c r="T9" s="514"/>
      <c r="U9" s="514"/>
      <c r="V9" s="514"/>
      <c r="W9" s="514"/>
      <c r="X9" s="514"/>
    </row>
    <row r="10" spans="1:24" ht="48" hidden="1" customHeight="1" x14ac:dyDescent="0.25">
      <c r="A10" s="544"/>
      <c r="B10" s="534"/>
      <c r="C10" s="544"/>
      <c r="D10" s="535"/>
      <c r="E10" s="535"/>
      <c r="F10" s="536"/>
      <c r="G10" s="524" t="s">
        <v>21</v>
      </c>
      <c r="H10" s="525" t="s">
        <v>108</v>
      </c>
      <c r="I10" s="526" t="s">
        <v>23</v>
      </c>
      <c r="J10" s="527"/>
      <c r="K10" s="528"/>
      <c r="L10" s="528" t="e">
        <f t="shared" si="0"/>
        <v>#DIV/0!</v>
      </c>
      <c r="M10" s="63"/>
      <c r="N10" s="537"/>
      <c r="O10" s="546"/>
      <c r="P10" s="547"/>
      <c r="Q10" s="514"/>
      <c r="R10" s="514"/>
      <c r="S10" s="514"/>
      <c r="T10" s="514"/>
      <c r="U10" s="514"/>
      <c r="V10" s="514"/>
      <c r="W10" s="514"/>
      <c r="X10" s="514"/>
    </row>
    <row r="11" spans="1:24" ht="63.75" hidden="1" customHeight="1" x14ac:dyDescent="0.25">
      <c r="A11" s="544"/>
      <c r="B11" s="534"/>
      <c r="C11" s="544"/>
      <c r="D11" s="535"/>
      <c r="E11" s="535"/>
      <c r="F11" s="536"/>
      <c r="G11" s="524" t="s">
        <v>21</v>
      </c>
      <c r="H11" s="525" t="s">
        <v>250</v>
      </c>
      <c r="I11" s="526" t="s">
        <v>23</v>
      </c>
      <c r="J11" s="527"/>
      <c r="K11" s="527"/>
      <c r="L11" s="528" t="e">
        <f t="shared" si="0"/>
        <v>#DIV/0!</v>
      </c>
      <c r="M11" s="65"/>
      <c r="N11" s="537"/>
      <c r="O11" s="546"/>
      <c r="P11" s="547"/>
      <c r="Q11" s="514"/>
      <c r="R11" s="514"/>
      <c r="S11" s="514"/>
      <c r="T11" s="514"/>
      <c r="U11" s="514"/>
      <c r="V11" s="514"/>
      <c r="W11" s="514"/>
      <c r="X11" s="514"/>
    </row>
    <row r="12" spans="1:24" ht="16.5" hidden="1" customHeight="1" thickBot="1" x14ac:dyDescent="0.3">
      <c r="A12" s="544"/>
      <c r="B12" s="538"/>
      <c r="C12" s="548"/>
      <c r="D12" s="540"/>
      <c r="E12" s="540"/>
      <c r="F12" s="541"/>
      <c r="G12" s="524" t="s">
        <v>27</v>
      </c>
      <c r="H12" s="131" t="s">
        <v>109</v>
      </c>
      <c r="I12" s="526" t="s">
        <v>29</v>
      </c>
      <c r="J12" s="10"/>
      <c r="K12" s="549"/>
      <c r="L12" s="528" t="e">
        <f t="shared" si="0"/>
        <v>#DIV/0!</v>
      </c>
      <c r="M12" s="528" t="e">
        <f>L12</f>
        <v>#DIV/0!</v>
      </c>
      <c r="N12" s="543"/>
      <c r="O12" s="546"/>
      <c r="P12" s="547"/>
      <c r="Q12" s="514"/>
      <c r="R12" s="514"/>
      <c r="S12" s="514"/>
      <c r="T12" s="514"/>
      <c r="U12" s="514"/>
      <c r="V12" s="514"/>
      <c r="W12" s="514"/>
      <c r="X12" s="514"/>
    </row>
    <row r="13" spans="1:24" ht="47.25" customHeight="1" x14ac:dyDescent="0.25">
      <c r="A13" s="533"/>
      <c r="B13" s="521" t="str">
        <f>[3]Лист1!$A$55</f>
        <v>804200О.99.0.ББ52АЕ52000</v>
      </c>
      <c r="C13" s="520" t="s">
        <v>252</v>
      </c>
      <c r="D13" s="522" t="s">
        <v>19</v>
      </c>
      <c r="E13" s="522" t="s">
        <v>19</v>
      </c>
      <c r="F13" s="523" t="s">
        <v>20</v>
      </c>
      <c r="G13" s="524" t="s">
        <v>21</v>
      </c>
      <c r="H13" s="525" t="s">
        <v>249</v>
      </c>
      <c r="I13" s="526" t="s">
        <v>23</v>
      </c>
      <c r="J13" s="527">
        <v>90</v>
      </c>
      <c r="K13" s="528">
        <v>100</v>
      </c>
      <c r="L13" s="528">
        <f t="shared" si="0"/>
        <v>100</v>
      </c>
      <c r="M13" s="529">
        <f>(L13+L14+L15)/3</f>
        <v>100</v>
      </c>
      <c r="N13" s="530">
        <f>(M13+M16)/2</f>
        <v>100</v>
      </c>
      <c r="O13" s="531"/>
      <c r="P13" s="532"/>
      <c r="Q13" s="514"/>
      <c r="R13" s="514"/>
      <c r="S13" s="514"/>
      <c r="T13" s="514"/>
      <c r="U13" s="514"/>
      <c r="V13" s="514"/>
      <c r="W13" s="514"/>
      <c r="X13" s="514"/>
    </row>
    <row r="14" spans="1:24" ht="47.25" x14ac:dyDescent="0.25">
      <c r="A14" s="533"/>
      <c r="B14" s="534"/>
      <c r="C14" s="533"/>
      <c r="D14" s="535"/>
      <c r="E14" s="535"/>
      <c r="F14" s="536"/>
      <c r="G14" s="524" t="s">
        <v>21</v>
      </c>
      <c r="H14" s="525" t="s">
        <v>108</v>
      </c>
      <c r="I14" s="526" t="s">
        <v>23</v>
      </c>
      <c r="J14" s="527">
        <v>90</v>
      </c>
      <c r="K14" s="528">
        <v>100</v>
      </c>
      <c r="L14" s="528">
        <f t="shared" si="0"/>
        <v>100</v>
      </c>
      <c r="M14" s="63"/>
      <c r="N14" s="537"/>
      <c r="O14" s="531"/>
      <c r="P14" s="532"/>
      <c r="Q14" s="514"/>
      <c r="R14" s="514"/>
      <c r="S14" s="514"/>
      <c r="T14" s="514"/>
      <c r="U14" s="514"/>
      <c r="V14" s="514"/>
      <c r="W14" s="514"/>
      <c r="X14" s="514"/>
    </row>
    <row r="15" spans="1:24" ht="63" x14ac:dyDescent="0.25">
      <c r="A15" s="533"/>
      <c r="B15" s="534"/>
      <c r="C15" s="533"/>
      <c r="D15" s="535"/>
      <c r="E15" s="535"/>
      <c r="F15" s="536"/>
      <c r="G15" s="524" t="s">
        <v>21</v>
      </c>
      <c r="H15" s="525" t="s">
        <v>250</v>
      </c>
      <c r="I15" s="526" t="s">
        <v>23</v>
      </c>
      <c r="J15" s="527">
        <v>10</v>
      </c>
      <c r="K15" s="527">
        <v>10</v>
      </c>
      <c r="L15" s="528">
        <f t="shared" si="0"/>
        <v>100</v>
      </c>
      <c r="M15" s="65"/>
      <c r="N15" s="537"/>
      <c r="O15" s="531"/>
      <c r="P15" s="532"/>
      <c r="Q15" s="514"/>
      <c r="R15" s="514"/>
      <c r="S15" s="514"/>
      <c r="T15" s="514"/>
      <c r="U15" s="514"/>
      <c r="V15" s="514"/>
      <c r="W15" s="514"/>
      <c r="X15" s="514"/>
    </row>
    <row r="16" spans="1:24" ht="32.25" thickBot="1" x14ac:dyDescent="0.3">
      <c r="A16" s="533"/>
      <c r="B16" s="538"/>
      <c r="C16" s="539"/>
      <c r="D16" s="540"/>
      <c r="E16" s="540"/>
      <c r="F16" s="541"/>
      <c r="G16" s="524" t="s">
        <v>27</v>
      </c>
      <c r="H16" s="131" t="s">
        <v>109</v>
      </c>
      <c r="I16" s="149" t="s">
        <v>110</v>
      </c>
      <c r="J16" s="10">
        <v>6070</v>
      </c>
      <c r="K16" s="550">
        <v>6070</v>
      </c>
      <c r="L16" s="528">
        <f t="shared" si="0"/>
        <v>100</v>
      </c>
      <c r="M16" s="528">
        <f>L16</f>
        <v>100</v>
      </c>
      <c r="N16" s="543"/>
      <c r="O16" s="531"/>
      <c r="P16" s="532"/>
      <c r="Q16" s="514"/>
      <c r="R16" s="514"/>
      <c r="S16" s="514"/>
      <c r="T16" s="514"/>
      <c r="U16" s="514"/>
      <c r="V16" s="514"/>
      <c r="W16" s="514"/>
      <c r="X16" s="514"/>
    </row>
    <row r="17" spans="1:24" ht="47.25" customHeight="1" x14ac:dyDescent="0.25">
      <c r="A17" s="533"/>
      <c r="B17" s="521" t="str">
        <f>[3]Лист1!$A$56</f>
        <v>804200О.99.0.ББ52АЕ76000</v>
      </c>
      <c r="C17" s="520" t="s">
        <v>253</v>
      </c>
      <c r="D17" s="522" t="s">
        <v>19</v>
      </c>
      <c r="E17" s="522" t="s">
        <v>19</v>
      </c>
      <c r="F17" s="523" t="s">
        <v>20</v>
      </c>
      <c r="G17" s="524" t="s">
        <v>21</v>
      </c>
      <c r="H17" s="525" t="s">
        <v>249</v>
      </c>
      <c r="I17" s="526" t="s">
        <v>23</v>
      </c>
      <c r="J17" s="527">
        <v>90</v>
      </c>
      <c r="K17" s="528">
        <v>100</v>
      </c>
      <c r="L17" s="528">
        <f t="shared" si="0"/>
        <v>100</v>
      </c>
      <c r="M17" s="529">
        <f>(L17+L18+L19)/3</f>
        <v>100</v>
      </c>
      <c r="N17" s="530">
        <f>(M17+M20)/2</f>
        <v>100</v>
      </c>
      <c r="O17" s="531"/>
      <c r="P17" s="532"/>
      <c r="Q17" s="514"/>
      <c r="R17" s="514"/>
      <c r="S17" s="514"/>
      <c r="T17" s="514"/>
      <c r="U17" s="514"/>
      <c r="V17" s="514"/>
      <c r="W17" s="514"/>
      <c r="X17" s="514"/>
    </row>
    <row r="18" spans="1:24" ht="47.25" x14ac:dyDescent="0.25">
      <c r="A18" s="533"/>
      <c r="B18" s="534"/>
      <c r="C18" s="533"/>
      <c r="D18" s="535"/>
      <c r="E18" s="535"/>
      <c r="F18" s="536"/>
      <c r="G18" s="524" t="s">
        <v>21</v>
      </c>
      <c r="H18" s="525" t="s">
        <v>108</v>
      </c>
      <c r="I18" s="526" t="s">
        <v>23</v>
      </c>
      <c r="J18" s="527">
        <v>90</v>
      </c>
      <c r="K18" s="528">
        <v>93.4</v>
      </c>
      <c r="L18" s="528">
        <f t="shared" si="0"/>
        <v>100</v>
      </c>
      <c r="M18" s="63"/>
      <c r="N18" s="537"/>
      <c r="O18" s="531"/>
      <c r="P18" s="532"/>
      <c r="Q18" s="514"/>
      <c r="R18" s="514"/>
      <c r="S18" s="514"/>
      <c r="T18" s="514"/>
      <c r="U18" s="514"/>
      <c r="V18" s="514"/>
      <c r="W18" s="514"/>
      <c r="X18" s="514"/>
    </row>
    <row r="19" spans="1:24" ht="63" x14ac:dyDescent="0.25">
      <c r="A19" s="533"/>
      <c r="B19" s="534"/>
      <c r="C19" s="533"/>
      <c r="D19" s="535"/>
      <c r="E19" s="535"/>
      <c r="F19" s="536"/>
      <c r="G19" s="524" t="s">
        <v>21</v>
      </c>
      <c r="H19" s="525" t="s">
        <v>250</v>
      </c>
      <c r="I19" s="526" t="s">
        <v>23</v>
      </c>
      <c r="J19" s="527">
        <v>10</v>
      </c>
      <c r="K19" s="527">
        <v>37.5</v>
      </c>
      <c r="L19" s="528">
        <f t="shared" si="0"/>
        <v>100</v>
      </c>
      <c r="M19" s="65"/>
      <c r="N19" s="537"/>
      <c r="O19" s="531"/>
      <c r="P19" s="532"/>
      <c r="Q19" s="514"/>
      <c r="R19" s="514"/>
      <c r="S19" s="514"/>
      <c r="T19" s="514"/>
      <c r="U19" s="514"/>
      <c r="V19" s="514"/>
      <c r="W19" s="514"/>
      <c r="X19" s="514"/>
    </row>
    <row r="20" spans="1:24" ht="32.25" thickBot="1" x14ac:dyDescent="0.3">
      <c r="A20" s="533"/>
      <c r="B20" s="538"/>
      <c r="C20" s="539"/>
      <c r="D20" s="540"/>
      <c r="E20" s="540"/>
      <c r="F20" s="541"/>
      <c r="G20" s="524" t="s">
        <v>27</v>
      </c>
      <c r="H20" s="131" t="s">
        <v>109</v>
      </c>
      <c r="I20" s="149" t="s">
        <v>110</v>
      </c>
      <c r="J20" s="10">
        <v>21563</v>
      </c>
      <c r="K20" s="550">
        <v>21563</v>
      </c>
      <c r="L20" s="528">
        <f t="shared" si="0"/>
        <v>100</v>
      </c>
      <c r="M20" s="528">
        <f>L20</f>
        <v>100</v>
      </c>
      <c r="N20" s="543"/>
      <c r="O20" s="531"/>
      <c r="P20" s="532"/>
      <c r="Q20" s="514"/>
      <c r="R20" s="514"/>
      <c r="S20" s="514"/>
      <c r="T20" s="514"/>
      <c r="U20" s="514"/>
      <c r="V20" s="514"/>
      <c r="W20" s="514"/>
      <c r="X20" s="514"/>
    </row>
    <row r="21" spans="1:24" ht="47.25" hidden="1" customHeight="1" x14ac:dyDescent="0.25">
      <c r="A21" s="544"/>
      <c r="B21" s="534" t="str">
        <f>[3]Лист1!$A$57</f>
        <v>804200О.99.0.ББ52АЖ00000</v>
      </c>
      <c r="C21" s="544" t="s">
        <v>254</v>
      </c>
      <c r="D21" s="522" t="s">
        <v>19</v>
      </c>
      <c r="E21" s="522" t="s">
        <v>19</v>
      </c>
      <c r="F21" s="523" t="s">
        <v>20</v>
      </c>
      <c r="G21" s="524" t="s">
        <v>21</v>
      </c>
      <c r="H21" s="525" t="s">
        <v>249</v>
      </c>
      <c r="I21" s="526" t="s">
        <v>23</v>
      </c>
      <c r="J21" s="527"/>
      <c r="K21" s="528"/>
      <c r="L21" s="528" t="e">
        <f t="shared" si="0"/>
        <v>#DIV/0!</v>
      </c>
      <c r="M21" s="529" t="e">
        <f>(L21+L22+L23)/3</f>
        <v>#DIV/0!</v>
      </c>
      <c r="N21" s="530" t="e">
        <f>(M21+M24)/2</f>
        <v>#DIV/0!</v>
      </c>
      <c r="O21" s="546"/>
      <c r="P21" s="547"/>
      <c r="Q21" s="514"/>
      <c r="R21" s="514"/>
      <c r="S21" s="514"/>
      <c r="T21" s="514"/>
      <c r="U21" s="514"/>
      <c r="V21" s="514"/>
      <c r="W21" s="514"/>
      <c r="X21" s="514"/>
    </row>
    <row r="22" spans="1:24" ht="63.75" hidden="1" customHeight="1" x14ac:dyDescent="0.25">
      <c r="A22" s="544"/>
      <c r="B22" s="534"/>
      <c r="C22" s="544"/>
      <c r="D22" s="535"/>
      <c r="E22" s="535"/>
      <c r="F22" s="536"/>
      <c r="G22" s="524" t="s">
        <v>21</v>
      </c>
      <c r="H22" s="525" t="s">
        <v>108</v>
      </c>
      <c r="I22" s="526" t="s">
        <v>23</v>
      </c>
      <c r="J22" s="527"/>
      <c r="K22" s="528"/>
      <c r="L22" s="528" t="e">
        <f t="shared" si="0"/>
        <v>#DIV/0!</v>
      </c>
      <c r="M22" s="63"/>
      <c r="N22" s="537"/>
      <c r="O22" s="546"/>
      <c r="P22" s="547"/>
      <c r="Q22" s="514"/>
      <c r="R22" s="514"/>
      <c r="S22" s="514"/>
      <c r="T22" s="514"/>
      <c r="U22" s="514"/>
      <c r="V22" s="514"/>
      <c r="W22" s="514"/>
      <c r="X22" s="514"/>
    </row>
    <row r="23" spans="1:24" ht="63.75" hidden="1" customHeight="1" x14ac:dyDescent="0.25">
      <c r="A23" s="544"/>
      <c r="B23" s="534"/>
      <c r="C23" s="544"/>
      <c r="D23" s="535"/>
      <c r="E23" s="535"/>
      <c r="F23" s="536"/>
      <c r="G23" s="524" t="s">
        <v>21</v>
      </c>
      <c r="H23" s="525" t="s">
        <v>250</v>
      </c>
      <c r="I23" s="526" t="s">
        <v>23</v>
      </c>
      <c r="J23" s="527"/>
      <c r="K23" s="527"/>
      <c r="L23" s="528" t="e">
        <f t="shared" si="0"/>
        <v>#DIV/0!</v>
      </c>
      <c r="M23" s="65"/>
      <c r="N23" s="537"/>
      <c r="O23" s="546"/>
      <c r="P23" s="547"/>
      <c r="Q23" s="514"/>
      <c r="R23" s="514"/>
      <c r="S23" s="514"/>
      <c r="T23" s="514"/>
      <c r="U23" s="514"/>
      <c r="V23" s="514"/>
      <c r="W23" s="514"/>
      <c r="X23" s="514"/>
    </row>
    <row r="24" spans="1:24" ht="16.5" hidden="1" customHeight="1" thickBot="1" x14ac:dyDescent="0.3">
      <c r="A24" s="544"/>
      <c r="B24" s="534"/>
      <c r="C24" s="544"/>
      <c r="D24" s="540"/>
      <c r="E24" s="540"/>
      <c r="F24" s="541"/>
      <c r="G24" s="524" t="s">
        <v>27</v>
      </c>
      <c r="H24" s="131" t="s">
        <v>109</v>
      </c>
      <c r="I24" s="526" t="s">
        <v>29</v>
      </c>
      <c r="J24" s="10"/>
      <c r="K24" s="549"/>
      <c r="L24" s="528" t="e">
        <f t="shared" si="0"/>
        <v>#DIV/0!</v>
      </c>
      <c r="M24" s="528" t="e">
        <f>L24</f>
        <v>#DIV/0!</v>
      </c>
      <c r="N24" s="543"/>
      <c r="O24" s="546"/>
      <c r="P24" s="547"/>
      <c r="Q24" s="514"/>
      <c r="R24" s="514"/>
      <c r="S24" s="514"/>
      <c r="T24" s="514"/>
      <c r="U24" s="514"/>
      <c r="V24" s="514"/>
      <c r="W24" s="514"/>
      <c r="X24" s="514"/>
    </row>
    <row r="25" spans="1:24" ht="47.25" customHeight="1" x14ac:dyDescent="0.25">
      <c r="A25" s="533"/>
      <c r="B25" s="521" t="str">
        <f>[3]Лист1!$A$58</f>
        <v>804200О.99.0.ББ52АЖ24000</v>
      </c>
      <c r="C25" s="520" t="s">
        <v>255</v>
      </c>
      <c r="D25" s="522" t="s">
        <v>19</v>
      </c>
      <c r="E25" s="522" t="s">
        <v>19</v>
      </c>
      <c r="F25" s="523" t="s">
        <v>20</v>
      </c>
      <c r="G25" s="524" t="s">
        <v>21</v>
      </c>
      <c r="H25" s="525" t="s">
        <v>249</v>
      </c>
      <c r="I25" s="526" t="s">
        <v>23</v>
      </c>
      <c r="J25" s="527">
        <v>90</v>
      </c>
      <c r="K25" s="528">
        <v>100</v>
      </c>
      <c r="L25" s="528">
        <f t="shared" si="0"/>
        <v>100</v>
      </c>
      <c r="M25" s="529">
        <f>(L25+L26+L27)/3</f>
        <v>99.333333333333329</v>
      </c>
      <c r="N25" s="530">
        <f>(M25+M28)/2</f>
        <v>99.666666666666657</v>
      </c>
      <c r="O25" s="531"/>
      <c r="P25" s="532"/>
      <c r="Q25" s="514"/>
      <c r="R25" s="514"/>
      <c r="S25" s="514"/>
      <c r="T25" s="514"/>
      <c r="U25" s="514"/>
      <c r="V25" s="514"/>
      <c r="W25" s="514"/>
      <c r="X25" s="514"/>
    </row>
    <row r="26" spans="1:24" ht="47.25" x14ac:dyDescent="0.25">
      <c r="A26" s="533"/>
      <c r="B26" s="534"/>
      <c r="C26" s="533"/>
      <c r="D26" s="535"/>
      <c r="E26" s="535"/>
      <c r="F26" s="536"/>
      <c r="G26" s="524" t="s">
        <v>21</v>
      </c>
      <c r="H26" s="525" t="s">
        <v>108</v>
      </c>
      <c r="I26" s="526" t="s">
        <v>23</v>
      </c>
      <c r="J26" s="527">
        <v>90</v>
      </c>
      <c r="K26" s="528">
        <v>88.2</v>
      </c>
      <c r="L26" s="528">
        <f t="shared" si="0"/>
        <v>98</v>
      </c>
      <c r="M26" s="63"/>
      <c r="N26" s="537"/>
      <c r="O26" s="531"/>
      <c r="P26" s="532"/>
      <c r="Q26" s="514"/>
      <c r="R26" s="514"/>
      <c r="S26" s="514"/>
      <c r="T26" s="514"/>
      <c r="U26" s="514"/>
      <c r="V26" s="514"/>
      <c r="W26" s="514"/>
      <c r="X26" s="514"/>
    </row>
    <row r="27" spans="1:24" ht="63" x14ac:dyDescent="0.25">
      <c r="A27" s="533"/>
      <c r="B27" s="534"/>
      <c r="C27" s="533"/>
      <c r="D27" s="535"/>
      <c r="E27" s="535"/>
      <c r="F27" s="536"/>
      <c r="G27" s="524" t="s">
        <v>21</v>
      </c>
      <c r="H27" s="525" t="s">
        <v>250</v>
      </c>
      <c r="I27" s="526" t="s">
        <v>23</v>
      </c>
      <c r="J27" s="527">
        <v>10</v>
      </c>
      <c r="K27" s="527">
        <v>42.1</v>
      </c>
      <c r="L27" s="528">
        <f t="shared" si="0"/>
        <v>100</v>
      </c>
      <c r="M27" s="65"/>
      <c r="N27" s="537"/>
      <c r="O27" s="531"/>
      <c r="P27" s="532"/>
      <c r="Q27" s="514"/>
      <c r="R27" s="514"/>
      <c r="S27" s="514"/>
      <c r="T27" s="514"/>
      <c r="U27" s="514"/>
      <c r="V27" s="514"/>
      <c r="W27" s="514"/>
      <c r="X27" s="514"/>
    </row>
    <row r="28" spans="1:24" ht="32.25" thickBot="1" x14ac:dyDescent="0.3">
      <c r="A28" s="533"/>
      <c r="B28" s="538"/>
      <c r="C28" s="539"/>
      <c r="D28" s="540"/>
      <c r="E28" s="540"/>
      <c r="F28" s="541"/>
      <c r="G28" s="524" t="s">
        <v>27</v>
      </c>
      <c r="H28" s="131" t="s">
        <v>109</v>
      </c>
      <c r="I28" s="149" t="s">
        <v>110</v>
      </c>
      <c r="J28" s="10">
        <v>10625</v>
      </c>
      <c r="K28" s="549">
        <v>10625</v>
      </c>
      <c r="L28" s="528">
        <f t="shared" si="0"/>
        <v>100</v>
      </c>
      <c r="M28" s="528">
        <f>L28</f>
        <v>100</v>
      </c>
      <c r="N28" s="543"/>
      <c r="O28" s="531"/>
      <c r="P28" s="532"/>
      <c r="Q28" s="514"/>
      <c r="R28" s="514"/>
      <c r="S28" s="514"/>
      <c r="T28" s="514"/>
      <c r="U28" s="514"/>
      <c r="V28" s="514"/>
      <c r="W28" s="514"/>
      <c r="X28" s="514"/>
    </row>
    <row r="29" spans="1:24" ht="31.5" customHeight="1" x14ac:dyDescent="0.25">
      <c r="A29" s="533"/>
      <c r="B29" s="521" t="str">
        <f>[3]Лист1!$A$66</f>
        <v>Р.01.1.0001.0001.001</v>
      </c>
      <c r="C29" s="521" t="s">
        <v>256</v>
      </c>
      <c r="D29" s="522"/>
      <c r="E29" s="522"/>
      <c r="F29" s="523" t="s">
        <v>257</v>
      </c>
      <c r="G29" s="524" t="s">
        <v>21</v>
      </c>
      <c r="H29" s="551" t="s">
        <v>258</v>
      </c>
      <c r="I29" s="149" t="s">
        <v>29</v>
      </c>
      <c r="J29" s="552">
        <v>3054</v>
      </c>
      <c r="K29" s="553">
        <v>3054</v>
      </c>
      <c r="L29" s="528">
        <f t="shared" si="0"/>
        <v>100</v>
      </c>
      <c r="M29" s="529">
        <f>(L29+L30)/2</f>
        <v>100</v>
      </c>
      <c r="N29" s="530">
        <f>(M29+M31)/2</f>
        <v>100</v>
      </c>
      <c r="O29" s="531"/>
      <c r="P29" s="532"/>
    </row>
    <row r="30" spans="1:24" ht="47.25" x14ac:dyDescent="0.25">
      <c r="A30" s="533"/>
      <c r="B30" s="534"/>
      <c r="C30" s="534"/>
      <c r="D30" s="535"/>
      <c r="E30" s="535"/>
      <c r="F30" s="536"/>
      <c r="G30" s="524" t="s">
        <v>21</v>
      </c>
      <c r="H30" s="551" t="s">
        <v>259</v>
      </c>
      <c r="I30" s="149" t="s">
        <v>260</v>
      </c>
      <c r="J30" s="552">
        <v>11</v>
      </c>
      <c r="K30" s="553">
        <v>11</v>
      </c>
      <c r="L30" s="528">
        <f t="shared" si="0"/>
        <v>100</v>
      </c>
      <c r="M30" s="63"/>
      <c r="N30" s="537"/>
      <c r="O30" s="531"/>
      <c r="P30" s="532"/>
    </row>
    <row r="31" spans="1:24" ht="199.5" customHeight="1" thickBot="1" x14ac:dyDescent="0.3">
      <c r="A31" s="533"/>
      <c r="B31" s="538"/>
      <c r="C31" s="538"/>
      <c r="D31" s="535"/>
      <c r="E31" s="535"/>
      <c r="F31" s="541"/>
      <c r="G31" s="524" t="s">
        <v>27</v>
      </c>
      <c r="H31" s="131" t="s">
        <v>261</v>
      </c>
      <c r="I31" s="149" t="s">
        <v>260</v>
      </c>
      <c r="J31" s="542">
        <v>7</v>
      </c>
      <c r="K31" s="542">
        <v>7</v>
      </c>
      <c r="L31" s="528">
        <f t="shared" si="0"/>
        <v>100</v>
      </c>
      <c r="M31" s="528">
        <f>L31</f>
        <v>100</v>
      </c>
      <c r="N31" s="543"/>
      <c r="O31" s="531"/>
      <c r="P31" s="532"/>
    </row>
    <row r="33" spans="2:8" ht="15.75" x14ac:dyDescent="0.25">
      <c r="B33" s="463" t="s">
        <v>133</v>
      </c>
      <c r="F33" s="463" t="s">
        <v>134</v>
      </c>
    </row>
    <row r="35" spans="2:8" ht="18.75" x14ac:dyDescent="0.3">
      <c r="B35" s="158" t="s">
        <v>142</v>
      </c>
    </row>
    <row r="36" spans="2:8" ht="15.75" x14ac:dyDescent="0.25">
      <c r="B36" s="463"/>
      <c r="H36" s="463"/>
    </row>
  </sheetData>
  <autoFilter ref="F3:P31">
    <filterColumn colId="6">
      <filters>
        <filter val="100,0"/>
        <filter val="9"/>
        <filter val="98,0"/>
      </filters>
    </filterColumn>
  </autoFilter>
  <mergeCells count="55">
    <mergeCell ref="N29:N31"/>
    <mergeCell ref="B29:B31"/>
    <mergeCell ref="C29:C31"/>
    <mergeCell ref="D29:D31"/>
    <mergeCell ref="E29:E31"/>
    <mergeCell ref="F29:F31"/>
    <mergeCell ref="M29:M30"/>
    <mergeCell ref="N21:N24"/>
    <mergeCell ref="B25:B28"/>
    <mergeCell ref="C25:C28"/>
    <mergeCell ref="D25:D28"/>
    <mergeCell ref="E25:E28"/>
    <mergeCell ref="F25:F28"/>
    <mergeCell ref="M25:M27"/>
    <mergeCell ref="N25:N28"/>
    <mergeCell ref="B21:B24"/>
    <mergeCell ref="C21:C24"/>
    <mergeCell ref="D21:D24"/>
    <mergeCell ref="E21:E24"/>
    <mergeCell ref="F21:F24"/>
    <mergeCell ref="M21:M23"/>
    <mergeCell ref="N13:N16"/>
    <mergeCell ref="B17:B20"/>
    <mergeCell ref="C17:C20"/>
    <mergeCell ref="D17:D20"/>
    <mergeCell ref="E17:E20"/>
    <mergeCell ref="F17:F20"/>
    <mergeCell ref="M17:M19"/>
    <mergeCell ref="N17:N20"/>
    <mergeCell ref="B13:B16"/>
    <mergeCell ref="C13:C16"/>
    <mergeCell ref="D13:D16"/>
    <mergeCell ref="E13:E16"/>
    <mergeCell ref="F13:F16"/>
    <mergeCell ref="M13:M15"/>
    <mergeCell ref="N5:N8"/>
    <mergeCell ref="O5:O31"/>
    <mergeCell ref="P5:P31"/>
    <mergeCell ref="B9:B12"/>
    <mergeCell ref="C9:C12"/>
    <mergeCell ref="D9:D12"/>
    <mergeCell ref="E9:E12"/>
    <mergeCell ref="F9:F12"/>
    <mergeCell ref="M9:M11"/>
    <mergeCell ref="N9:N12"/>
    <mergeCell ref="A1:P1"/>
    <mergeCell ref="B3:C3"/>
    <mergeCell ref="B4:E4"/>
    <mergeCell ref="A5:A31"/>
    <mergeCell ref="B5:B8"/>
    <mergeCell ref="C5:C8"/>
    <mergeCell ref="D5:D8"/>
    <mergeCell ref="E5:E8"/>
    <mergeCell ref="F5:F8"/>
    <mergeCell ref="M5:M7"/>
  </mergeCells>
  <pageMargins left="0.51181102362204722" right="0.70866141732283472" top="0.35433070866141736" bottom="0.39370078740157483" header="0.19685039370078741" footer="0.19685039370078741"/>
  <pageSetup paperSize="9" scale="45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39"/>
  <sheetViews>
    <sheetView view="pageBreakPreview" zoomScale="70" zoomScaleNormal="70" zoomScaleSheetLayoutView="70" workbookViewId="0">
      <selection activeCell="B3" sqref="B3:E3"/>
    </sheetView>
  </sheetViews>
  <sheetFormatPr defaultRowHeight="15" x14ac:dyDescent="0.25"/>
  <cols>
    <col min="1" max="1" width="17.85546875" style="510" customWidth="1"/>
    <col min="2" max="2" width="24.28515625" style="510" customWidth="1"/>
    <col min="3" max="3" width="38.42578125" style="510" customWidth="1"/>
    <col min="4" max="5" width="9.140625" style="510" hidden="1" customWidth="1"/>
    <col min="6" max="6" width="11.7109375" style="510" customWidth="1"/>
    <col min="7" max="7" width="25.85546875" style="510" customWidth="1"/>
    <col min="8" max="8" width="64.28515625" style="510" customWidth="1"/>
    <col min="9" max="9" width="12.140625" style="510" customWidth="1"/>
    <col min="10" max="10" width="14.28515625" style="510" customWidth="1"/>
    <col min="11" max="11" width="15.42578125" style="510" customWidth="1"/>
    <col min="12" max="12" width="14" style="510" customWidth="1"/>
    <col min="13" max="13" width="14.28515625" style="510" customWidth="1"/>
    <col min="14" max="14" width="15.5703125" style="510" customWidth="1"/>
    <col min="15" max="15" width="14.5703125" style="510" customWidth="1"/>
    <col min="16" max="16" width="14.7109375" style="510" customWidth="1"/>
    <col min="17" max="16384" width="9.140625" style="510"/>
  </cols>
  <sheetData>
    <row r="1" spans="1:24" ht="41.25" customHeight="1" x14ac:dyDescent="0.35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14"/>
      <c r="R1" s="514"/>
      <c r="S1" s="514"/>
      <c r="T1" s="514"/>
      <c r="U1" s="514"/>
      <c r="V1" s="514"/>
      <c r="W1" s="514"/>
      <c r="X1" s="514"/>
    </row>
    <row r="2" spans="1:24" ht="241.5" customHeight="1" x14ac:dyDescent="0.25">
      <c r="A2" s="453" t="s">
        <v>1</v>
      </c>
      <c r="B2" s="555" t="s">
        <v>2</v>
      </c>
      <c r="C2" s="555"/>
      <c r="D2" s="327" t="s">
        <v>3</v>
      </c>
      <c r="E2" s="453" t="s">
        <v>4</v>
      </c>
      <c r="F2" s="327" t="s">
        <v>3</v>
      </c>
      <c r="G2" s="453" t="s">
        <v>4</v>
      </c>
      <c r="H2" s="453" t="s">
        <v>5</v>
      </c>
      <c r="I2" s="453" t="s">
        <v>6</v>
      </c>
      <c r="J2" s="453" t="s">
        <v>7</v>
      </c>
      <c r="K2" s="499" t="s">
        <v>8</v>
      </c>
      <c r="L2" s="453" t="s">
        <v>9</v>
      </c>
      <c r="M2" s="453" t="s">
        <v>10</v>
      </c>
      <c r="N2" s="453" t="s">
        <v>11</v>
      </c>
      <c r="O2" s="453" t="s">
        <v>12</v>
      </c>
      <c r="P2" s="453" t="s">
        <v>13</v>
      </c>
      <c r="Q2" s="556"/>
      <c r="R2" s="514"/>
      <c r="S2" s="514"/>
      <c r="T2" s="514"/>
      <c r="U2" s="514"/>
      <c r="V2" s="514"/>
      <c r="W2" s="514"/>
      <c r="X2" s="514"/>
    </row>
    <row r="3" spans="1:24" ht="24" customHeight="1" x14ac:dyDescent="0.25">
      <c r="A3" s="515">
        <v>1</v>
      </c>
      <c r="B3" s="516">
        <v>2</v>
      </c>
      <c r="C3" s="517"/>
      <c r="D3" s="517"/>
      <c r="E3" s="517"/>
      <c r="F3" s="518">
        <v>3</v>
      </c>
      <c r="G3" s="518">
        <v>4</v>
      </c>
      <c r="H3" s="518">
        <v>5</v>
      </c>
      <c r="I3" s="518">
        <v>6</v>
      </c>
      <c r="J3" s="518">
        <v>7</v>
      </c>
      <c r="K3" s="518">
        <v>8</v>
      </c>
      <c r="L3" s="518">
        <v>9</v>
      </c>
      <c r="M3" s="518">
        <v>10</v>
      </c>
      <c r="N3" s="518">
        <v>11</v>
      </c>
      <c r="O3" s="518">
        <v>12</v>
      </c>
      <c r="P3" s="518">
        <v>13</v>
      </c>
      <c r="Q3" s="514"/>
      <c r="R3" s="514"/>
      <c r="S3" s="514"/>
      <c r="T3" s="514"/>
      <c r="U3" s="514"/>
      <c r="V3" s="514"/>
      <c r="W3" s="514"/>
      <c r="X3" s="514"/>
    </row>
    <row r="4" spans="1:24" ht="60.75" customHeight="1" x14ac:dyDescent="0.25">
      <c r="A4" s="557" t="s">
        <v>262</v>
      </c>
      <c r="B4" s="558" t="str">
        <f>[3]Лист1!$A$53</f>
        <v>804200О.99.0.ББ52АЕ04000</v>
      </c>
      <c r="C4" s="557" t="s">
        <v>248</v>
      </c>
      <c r="D4" s="559" t="s">
        <v>19</v>
      </c>
      <c r="E4" s="559" t="s">
        <v>19</v>
      </c>
      <c r="F4" s="560" t="s">
        <v>20</v>
      </c>
      <c r="G4" s="524" t="s">
        <v>21</v>
      </c>
      <c r="H4" s="525" t="s">
        <v>249</v>
      </c>
      <c r="I4" s="526" t="s">
        <v>23</v>
      </c>
      <c r="J4" s="527">
        <v>92.5</v>
      </c>
      <c r="K4" s="528">
        <v>100</v>
      </c>
      <c r="L4" s="528">
        <f t="shared" ref="L4:L35" si="0">IF(K4/J4*100&gt;100,100,K4/J4*100)</f>
        <v>100</v>
      </c>
      <c r="M4" s="561">
        <f>(L4+L5+L6)/3</f>
        <v>100</v>
      </c>
      <c r="N4" s="562">
        <f>(M4+M7)/2</f>
        <v>98.682917240023585</v>
      </c>
      <c r="O4" s="531" t="s">
        <v>24</v>
      </c>
      <c r="P4" s="563"/>
      <c r="Q4" s="514"/>
      <c r="R4" s="514"/>
      <c r="S4" s="514"/>
      <c r="T4" s="514"/>
      <c r="U4" s="514"/>
      <c r="V4" s="514"/>
      <c r="W4" s="514"/>
      <c r="X4" s="514"/>
    </row>
    <row r="5" spans="1:24" ht="58.5" customHeight="1" x14ac:dyDescent="0.25">
      <c r="A5" s="557"/>
      <c r="B5" s="558"/>
      <c r="C5" s="557"/>
      <c r="D5" s="559"/>
      <c r="E5" s="559"/>
      <c r="F5" s="560"/>
      <c r="G5" s="524" t="s">
        <v>21</v>
      </c>
      <c r="H5" s="525" t="s">
        <v>108</v>
      </c>
      <c r="I5" s="526" t="s">
        <v>23</v>
      </c>
      <c r="J5" s="527">
        <v>65</v>
      </c>
      <c r="K5" s="528">
        <v>69</v>
      </c>
      <c r="L5" s="528">
        <f t="shared" si="0"/>
        <v>100</v>
      </c>
      <c r="M5" s="564"/>
      <c r="N5" s="562"/>
      <c r="O5" s="531"/>
      <c r="P5" s="547"/>
      <c r="Q5" s="514"/>
      <c r="R5" s="514"/>
      <c r="S5" s="514"/>
      <c r="T5" s="514"/>
      <c r="U5" s="514"/>
      <c r="V5" s="514"/>
      <c r="W5" s="514"/>
      <c r="X5" s="514"/>
    </row>
    <row r="6" spans="1:24" ht="74.25" customHeight="1" x14ac:dyDescent="0.25">
      <c r="A6" s="557"/>
      <c r="B6" s="558"/>
      <c r="C6" s="557"/>
      <c r="D6" s="559"/>
      <c r="E6" s="559"/>
      <c r="F6" s="560"/>
      <c r="G6" s="524" t="s">
        <v>21</v>
      </c>
      <c r="H6" s="525" t="s">
        <v>250</v>
      </c>
      <c r="I6" s="526" t="s">
        <v>23</v>
      </c>
      <c r="J6" s="527">
        <v>10</v>
      </c>
      <c r="K6" s="527">
        <v>28</v>
      </c>
      <c r="L6" s="528">
        <f>IF(K6/J6*100&gt;100,100,K6/J6*100)</f>
        <v>100</v>
      </c>
      <c r="M6" s="564"/>
      <c r="N6" s="562"/>
      <c r="O6" s="531"/>
      <c r="P6" s="547"/>
      <c r="Q6" s="514"/>
      <c r="R6" s="514"/>
      <c r="S6" s="514"/>
      <c r="T6" s="514"/>
      <c r="U6" s="514"/>
      <c r="V6" s="514"/>
      <c r="W6" s="514"/>
      <c r="X6" s="514"/>
    </row>
    <row r="7" spans="1:24" ht="33" customHeight="1" x14ac:dyDescent="0.25">
      <c r="A7" s="557"/>
      <c r="B7" s="558"/>
      <c r="C7" s="557"/>
      <c r="D7" s="559"/>
      <c r="E7" s="559"/>
      <c r="F7" s="560"/>
      <c r="G7" s="524" t="s">
        <v>27</v>
      </c>
      <c r="H7" s="131" t="s">
        <v>109</v>
      </c>
      <c r="I7" s="149" t="s">
        <v>110</v>
      </c>
      <c r="J7" s="10">
        <v>10174</v>
      </c>
      <c r="K7" s="550">
        <v>9906</v>
      </c>
      <c r="L7" s="528">
        <f t="shared" si="0"/>
        <v>97.36583448004717</v>
      </c>
      <c r="M7" s="528">
        <f>L7</f>
        <v>97.36583448004717</v>
      </c>
      <c r="N7" s="562"/>
      <c r="O7" s="531"/>
      <c r="P7" s="565"/>
      <c r="Q7" s="514"/>
      <c r="R7" s="514"/>
      <c r="S7" s="514"/>
      <c r="T7" s="514"/>
      <c r="U7" s="514"/>
      <c r="V7" s="514"/>
      <c r="W7" s="514"/>
      <c r="X7" s="514"/>
    </row>
    <row r="8" spans="1:24" ht="47.25" hidden="1" customHeight="1" x14ac:dyDescent="0.25">
      <c r="A8" s="557"/>
      <c r="B8" s="558" t="str">
        <f>[3]Лист1!$A$54</f>
        <v>804200О.99.0.ББ52АЕ28000</v>
      </c>
      <c r="C8" s="557" t="s">
        <v>251</v>
      </c>
      <c r="D8" s="559" t="s">
        <v>19</v>
      </c>
      <c r="E8" s="559" t="s">
        <v>19</v>
      </c>
      <c r="F8" s="560" t="s">
        <v>20</v>
      </c>
      <c r="G8" s="524" t="s">
        <v>21</v>
      </c>
      <c r="H8" s="525" t="s">
        <v>249</v>
      </c>
      <c r="I8" s="526" t="s">
        <v>23</v>
      </c>
      <c r="J8" s="527"/>
      <c r="K8" s="528"/>
      <c r="L8" s="528" t="e">
        <f t="shared" si="0"/>
        <v>#DIV/0!</v>
      </c>
      <c r="M8" s="561" t="e">
        <f>(L8+L9+L10)/3</f>
        <v>#DIV/0!</v>
      </c>
      <c r="N8" s="562" t="e">
        <f>(M8+M11)/2</f>
        <v>#DIV/0!</v>
      </c>
      <c r="O8" s="531"/>
      <c r="P8" s="563"/>
      <c r="Q8" s="514"/>
      <c r="R8" s="514"/>
      <c r="S8" s="514"/>
      <c r="T8" s="514"/>
      <c r="U8" s="514"/>
      <c r="V8" s="514"/>
      <c r="W8" s="514"/>
      <c r="X8" s="514"/>
    </row>
    <row r="9" spans="1:24" ht="63.75" hidden="1" customHeight="1" x14ac:dyDescent="0.25">
      <c r="A9" s="557"/>
      <c r="B9" s="558"/>
      <c r="C9" s="557"/>
      <c r="D9" s="559"/>
      <c r="E9" s="559"/>
      <c r="F9" s="560"/>
      <c r="G9" s="524" t="s">
        <v>21</v>
      </c>
      <c r="H9" s="525" t="s">
        <v>108</v>
      </c>
      <c r="I9" s="526" t="s">
        <v>23</v>
      </c>
      <c r="J9" s="527"/>
      <c r="K9" s="528"/>
      <c r="L9" s="528" t="e">
        <f t="shared" si="0"/>
        <v>#DIV/0!</v>
      </c>
      <c r="M9" s="564"/>
      <c r="N9" s="562"/>
      <c r="O9" s="531"/>
      <c r="P9" s="547"/>
      <c r="Q9" s="514"/>
      <c r="R9" s="514"/>
      <c r="S9" s="514"/>
      <c r="T9" s="514"/>
      <c r="U9" s="514"/>
      <c r="V9" s="514"/>
      <c r="W9" s="514"/>
      <c r="X9" s="514"/>
    </row>
    <row r="10" spans="1:24" ht="63.75" hidden="1" customHeight="1" x14ac:dyDescent="0.25">
      <c r="A10" s="557"/>
      <c r="B10" s="558"/>
      <c r="C10" s="557"/>
      <c r="D10" s="559"/>
      <c r="E10" s="559"/>
      <c r="F10" s="560"/>
      <c r="G10" s="524" t="s">
        <v>21</v>
      </c>
      <c r="H10" s="525" t="s">
        <v>250</v>
      </c>
      <c r="I10" s="526" t="s">
        <v>23</v>
      </c>
      <c r="J10" s="527"/>
      <c r="K10" s="527"/>
      <c r="L10" s="528" t="e">
        <f t="shared" si="0"/>
        <v>#DIV/0!</v>
      </c>
      <c r="M10" s="564"/>
      <c r="N10" s="562"/>
      <c r="O10" s="531"/>
      <c r="P10" s="547"/>
      <c r="Q10" s="514"/>
      <c r="R10" s="514"/>
      <c r="S10" s="514"/>
      <c r="T10" s="514"/>
      <c r="U10" s="514"/>
      <c r="V10" s="514"/>
      <c r="W10" s="514"/>
      <c r="X10" s="514"/>
    </row>
    <row r="11" spans="1:24" ht="16.5" hidden="1" customHeight="1" x14ac:dyDescent="0.25">
      <c r="A11" s="557"/>
      <c r="B11" s="558"/>
      <c r="C11" s="557"/>
      <c r="D11" s="559"/>
      <c r="E11" s="559"/>
      <c r="F11" s="560"/>
      <c r="G11" s="524" t="s">
        <v>27</v>
      </c>
      <c r="H11" s="566" t="s">
        <v>263</v>
      </c>
      <c r="I11" s="526" t="s">
        <v>29</v>
      </c>
      <c r="J11" s="10"/>
      <c r="K11" s="549"/>
      <c r="L11" s="528" t="e">
        <f t="shared" si="0"/>
        <v>#DIV/0!</v>
      </c>
      <c r="M11" s="528" t="e">
        <f>L11</f>
        <v>#DIV/0!</v>
      </c>
      <c r="N11" s="562"/>
      <c r="O11" s="531"/>
      <c r="P11" s="565"/>
      <c r="Q11" s="514"/>
      <c r="R11" s="514"/>
      <c r="S11" s="514"/>
      <c r="T11" s="514"/>
      <c r="U11" s="514"/>
      <c r="V11" s="514"/>
      <c r="W11" s="514"/>
      <c r="X11" s="514"/>
    </row>
    <row r="12" spans="1:24" ht="47.25" customHeight="1" x14ac:dyDescent="0.25">
      <c r="A12" s="557"/>
      <c r="B12" s="558" t="str">
        <f>[3]Лист1!$A$55</f>
        <v>804200О.99.0.ББ52АЕ52000</v>
      </c>
      <c r="C12" s="557" t="s">
        <v>252</v>
      </c>
      <c r="D12" s="559" t="s">
        <v>19</v>
      </c>
      <c r="E12" s="559" t="s">
        <v>19</v>
      </c>
      <c r="F12" s="560" t="s">
        <v>20</v>
      </c>
      <c r="G12" s="524" t="s">
        <v>21</v>
      </c>
      <c r="H12" s="525" t="s">
        <v>249</v>
      </c>
      <c r="I12" s="526" t="s">
        <v>23</v>
      </c>
      <c r="J12" s="527">
        <v>92.5</v>
      </c>
      <c r="K12" s="528">
        <v>100</v>
      </c>
      <c r="L12" s="528">
        <f t="shared" si="0"/>
        <v>100</v>
      </c>
      <c r="M12" s="561">
        <f>(L12+L13+L14)/3</f>
        <v>100</v>
      </c>
      <c r="N12" s="562">
        <f>(M12+M15)/2</f>
        <v>100</v>
      </c>
      <c r="O12" s="531"/>
      <c r="P12" s="563"/>
      <c r="Q12" s="514"/>
      <c r="R12" s="514"/>
      <c r="S12" s="514"/>
      <c r="T12" s="514"/>
      <c r="U12" s="514"/>
      <c r="V12" s="514"/>
      <c r="W12" s="514"/>
      <c r="X12" s="514"/>
    </row>
    <row r="13" spans="1:24" ht="63" x14ac:dyDescent="0.25">
      <c r="A13" s="557"/>
      <c r="B13" s="558"/>
      <c r="C13" s="557"/>
      <c r="D13" s="559"/>
      <c r="E13" s="559"/>
      <c r="F13" s="560"/>
      <c r="G13" s="524" t="s">
        <v>21</v>
      </c>
      <c r="H13" s="525" t="s">
        <v>108</v>
      </c>
      <c r="I13" s="526" t="s">
        <v>23</v>
      </c>
      <c r="J13" s="527">
        <v>65</v>
      </c>
      <c r="K13" s="528">
        <v>100</v>
      </c>
      <c r="L13" s="528">
        <f t="shared" si="0"/>
        <v>100</v>
      </c>
      <c r="M13" s="564"/>
      <c r="N13" s="562"/>
      <c r="O13" s="531"/>
      <c r="P13" s="547"/>
      <c r="Q13" s="514"/>
      <c r="R13" s="514"/>
      <c r="S13" s="514"/>
      <c r="T13" s="514"/>
      <c r="U13" s="514"/>
      <c r="V13" s="514"/>
      <c r="W13" s="514"/>
      <c r="X13" s="514"/>
    </row>
    <row r="14" spans="1:24" ht="63" x14ac:dyDescent="0.25">
      <c r="A14" s="557"/>
      <c r="B14" s="558"/>
      <c r="C14" s="557"/>
      <c r="D14" s="559"/>
      <c r="E14" s="559"/>
      <c r="F14" s="560"/>
      <c r="G14" s="524" t="s">
        <v>21</v>
      </c>
      <c r="H14" s="525" t="s">
        <v>250</v>
      </c>
      <c r="I14" s="526" t="s">
        <v>23</v>
      </c>
      <c r="J14" s="527">
        <v>10</v>
      </c>
      <c r="K14" s="527">
        <v>21</v>
      </c>
      <c r="L14" s="528">
        <f t="shared" si="0"/>
        <v>100</v>
      </c>
      <c r="M14" s="564"/>
      <c r="N14" s="562"/>
      <c r="O14" s="531"/>
      <c r="P14" s="547"/>
      <c r="Q14" s="514"/>
      <c r="R14" s="514"/>
      <c r="S14" s="514"/>
      <c r="T14" s="514"/>
      <c r="U14" s="514"/>
      <c r="V14" s="514"/>
      <c r="W14" s="514"/>
      <c r="X14" s="514"/>
    </row>
    <row r="15" spans="1:24" ht="31.5" x14ac:dyDescent="0.25">
      <c r="A15" s="557"/>
      <c r="B15" s="558"/>
      <c r="C15" s="557"/>
      <c r="D15" s="559"/>
      <c r="E15" s="559"/>
      <c r="F15" s="560"/>
      <c r="G15" s="524" t="s">
        <v>27</v>
      </c>
      <c r="H15" s="131" t="s">
        <v>109</v>
      </c>
      <c r="I15" s="149" t="s">
        <v>110</v>
      </c>
      <c r="J15" s="10">
        <v>4043</v>
      </c>
      <c r="K15" s="550">
        <v>4043</v>
      </c>
      <c r="L15" s="528">
        <f t="shared" si="0"/>
        <v>100</v>
      </c>
      <c r="M15" s="528">
        <f>L15</f>
        <v>100</v>
      </c>
      <c r="N15" s="562"/>
      <c r="O15" s="531"/>
      <c r="P15" s="565"/>
      <c r="Q15" s="514"/>
      <c r="R15" s="514"/>
      <c r="S15" s="514"/>
      <c r="T15" s="514"/>
      <c r="U15" s="514"/>
      <c r="V15" s="514"/>
      <c r="W15" s="514"/>
      <c r="X15" s="514"/>
    </row>
    <row r="16" spans="1:24" ht="47.25" customHeight="1" x14ac:dyDescent="0.25">
      <c r="A16" s="557"/>
      <c r="B16" s="558" t="str">
        <f>[3]Лист1!$A$56</f>
        <v>804200О.99.0.ББ52АЕ76000</v>
      </c>
      <c r="C16" s="557" t="s">
        <v>253</v>
      </c>
      <c r="D16" s="559" t="s">
        <v>19</v>
      </c>
      <c r="E16" s="559" t="s">
        <v>19</v>
      </c>
      <c r="F16" s="560" t="s">
        <v>20</v>
      </c>
      <c r="G16" s="524" t="s">
        <v>21</v>
      </c>
      <c r="H16" s="525" t="s">
        <v>249</v>
      </c>
      <c r="I16" s="526" t="s">
        <v>23</v>
      </c>
      <c r="J16" s="527">
        <v>92.5</v>
      </c>
      <c r="K16" s="528">
        <v>100</v>
      </c>
      <c r="L16" s="528">
        <f t="shared" si="0"/>
        <v>100</v>
      </c>
      <c r="M16" s="561">
        <f>(L16+L17+L18)/3</f>
        <v>88.205128205128219</v>
      </c>
      <c r="N16" s="562">
        <f>(M16+M19)/2</f>
        <v>94.102564102564116</v>
      </c>
      <c r="O16" s="531"/>
      <c r="P16" s="567"/>
      <c r="Q16" s="514"/>
      <c r="R16" s="514"/>
      <c r="S16" s="514"/>
      <c r="T16" s="514"/>
      <c r="U16" s="514"/>
      <c r="V16" s="514"/>
      <c r="W16" s="514"/>
      <c r="X16" s="514"/>
    </row>
    <row r="17" spans="1:24" ht="63" x14ac:dyDescent="0.25">
      <c r="A17" s="557"/>
      <c r="B17" s="558"/>
      <c r="C17" s="557"/>
      <c r="D17" s="559"/>
      <c r="E17" s="559"/>
      <c r="F17" s="560"/>
      <c r="G17" s="524" t="s">
        <v>21</v>
      </c>
      <c r="H17" s="525" t="s">
        <v>108</v>
      </c>
      <c r="I17" s="526" t="s">
        <v>23</v>
      </c>
      <c r="J17" s="527">
        <v>65</v>
      </c>
      <c r="K17" s="528">
        <v>42</v>
      </c>
      <c r="L17" s="528">
        <f t="shared" si="0"/>
        <v>64.615384615384613</v>
      </c>
      <c r="M17" s="564"/>
      <c r="N17" s="562"/>
      <c r="O17" s="531"/>
      <c r="P17" s="568"/>
      <c r="Q17" s="514"/>
      <c r="R17" s="514"/>
      <c r="S17" s="514"/>
      <c r="T17" s="514"/>
      <c r="U17" s="514"/>
      <c r="V17" s="514"/>
      <c r="W17" s="514"/>
      <c r="X17" s="514"/>
    </row>
    <row r="18" spans="1:24" ht="63" x14ac:dyDescent="0.25">
      <c r="A18" s="557"/>
      <c r="B18" s="558"/>
      <c r="C18" s="557"/>
      <c r="D18" s="559"/>
      <c r="E18" s="559"/>
      <c r="F18" s="560"/>
      <c r="G18" s="524" t="s">
        <v>21</v>
      </c>
      <c r="H18" s="525" t="s">
        <v>250</v>
      </c>
      <c r="I18" s="526" t="s">
        <v>23</v>
      </c>
      <c r="J18" s="527">
        <v>10</v>
      </c>
      <c r="K18" s="527">
        <v>20</v>
      </c>
      <c r="L18" s="528">
        <f t="shared" si="0"/>
        <v>100</v>
      </c>
      <c r="M18" s="564"/>
      <c r="N18" s="562"/>
      <c r="O18" s="531"/>
      <c r="P18" s="568"/>
      <c r="Q18" s="514"/>
      <c r="R18" s="514"/>
      <c r="S18" s="514"/>
      <c r="T18" s="514"/>
      <c r="U18" s="514"/>
      <c r="V18" s="514"/>
      <c r="W18" s="514"/>
      <c r="X18" s="514"/>
    </row>
    <row r="19" spans="1:24" ht="31.5" x14ac:dyDescent="0.25">
      <c r="A19" s="557"/>
      <c r="B19" s="558"/>
      <c r="C19" s="557"/>
      <c r="D19" s="559"/>
      <c r="E19" s="559"/>
      <c r="F19" s="560"/>
      <c r="G19" s="524" t="s">
        <v>27</v>
      </c>
      <c r="H19" s="131" t="s">
        <v>109</v>
      </c>
      <c r="I19" s="149" t="s">
        <v>110</v>
      </c>
      <c r="J19" s="10">
        <v>23222</v>
      </c>
      <c r="K19" s="550">
        <v>23222</v>
      </c>
      <c r="L19" s="528">
        <f t="shared" si="0"/>
        <v>100</v>
      </c>
      <c r="M19" s="528">
        <f>L19</f>
        <v>100</v>
      </c>
      <c r="N19" s="562"/>
      <c r="O19" s="531"/>
      <c r="P19" s="569"/>
      <c r="Q19" s="514"/>
      <c r="R19" s="514"/>
      <c r="S19" s="514"/>
      <c r="T19" s="514"/>
      <c r="U19" s="514"/>
      <c r="V19" s="514"/>
      <c r="W19" s="514"/>
      <c r="X19" s="514"/>
    </row>
    <row r="20" spans="1:24" ht="47.25" customHeight="1" x14ac:dyDescent="0.25">
      <c r="A20" s="557"/>
      <c r="B20" s="558" t="str">
        <f>[3]Лист1!$A$57</f>
        <v>804200О.99.0.ББ52АЖ00000</v>
      </c>
      <c r="C20" s="557" t="s">
        <v>254</v>
      </c>
      <c r="D20" s="559" t="s">
        <v>19</v>
      </c>
      <c r="E20" s="559" t="s">
        <v>19</v>
      </c>
      <c r="F20" s="560" t="s">
        <v>20</v>
      </c>
      <c r="G20" s="524" t="s">
        <v>21</v>
      </c>
      <c r="H20" s="525" t="s">
        <v>249</v>
      </c>
      <c r="I20" s="526" t="s">
        <v>23</v>
      </c>
      <c r="J20" s="527">
        <v>92.5</v>
      </c>
      <c r="K20" s="528">
        <v>100</v>
      </c>
      <c r="L20" s="528">
        <f t="shared" si="0"/>
        <v>100</v>
      </c>
      <c r="M20" s="561">
        <f>(L20+L21+L22)/3</f>
        <v>100</v>
      </c>
      <c r="N20" s="562">
        <f>(M20+M23)/2</f>
        <v>100</v>
      </c>
      <c r="O20" s="531"/>
      <c r="P20" s="530"/>
      <c r="Q20" s="514"/>
      <c r="R20" s="514"/>
      <c r="S20" s="514"/>
      <c r="T20" s="514"/>
      <c r="U20" s="514"/>
      <c r="V20" s="514"/>
      <c r="W20" s="514"/>
      <c r="X20" s="514"/>
    </row>
    <row r="21" spans="1:24" ht="63.75" customHeight="1" x14ac:dyDescent="0.25">
      <c r="A21" s="557"/>
      <c r="B21" s="558"/>
      <c r="C21" s="557"/>
      <c r="D21" s="559"/>
      <c r="E21" s="559"/>
      <c r="F21" s="560"/>
      <c r="G21" s="524" t="s">
        <v>21</v>
      </c>
      <c r="H21" s="525" t="s">
        <v>108</v>
      </c>
      <c r="I21" s="526" t="s">
        <v>23</v>
      </c>
      <c r="J21" s="527">
        <v>65</v>
      </c>
      <c r="K21" s="528">
        <v>100</v>
      </c>
      <c r="L21" s="528">
        <f t="shared" si="0"/>
        <v>100</v>
      </c>
      <c r="M21" s="564"/>
      <c r="N21" s="562"/>
      <c r="O21" s="531"/>
      <c r="P21" s="537"/>
      <c r="Q21" s="514"/>
      <c r="R21" s="514"/>
      <c r="S21" s="514"/>
      <c r="T21" s="514"/>
      <c r="U21" s="514"/>
      <c r="V21" s="514"/>
      <c r="W21" s="514"/>
      <c r="X21" s="514"/>
    </row>
    <row r="22" spans="1:24" ht="63.75" customHeight="1" x14ac:dyDescent="0.25">
      <c r="A22" s="557"/>
      <c r="B22" s="558"/>
      <c r="C22" s="557"/>
      <c r="D22" s="559"/>
      <c r="E22" s="559"/>
      <c r="F22" s="560"/>
      <c r="G22" s="524" t="s">
        <v>21</v>
      </c>
      <c r="H22" s="525" t="s">
        <v>250</v>
      </c>
      <c r="I22" s="526" t="s">
        <v>23</v>
      </c>
      <c r="J22" s="527">
        <v>10</v>
      </c>
      <c r="K22" s="527">
        <v>10</v>
      </c>
      <c r="L22" s="528">
        <f t="shared" si="0"/>
        <v>100</v>
      </c>
      <c r="M22" s="564"/>
      <c r="N22" s="562"/>
      <c r="O22" s="531"/>
      <c r="P22" s="537"/>
      <c r="Q22" s="514"/>
      <c r="R22" s="514"/>
      <c r="S22" s="514"/>
      <c r="T22" s="514"/>
      <c r="U22" s="514"/>
      <c r="V22" s="514"/>
      <c r="W22" s="514"/>
      <c r="X22" s="514"/>
    </row>
    <row r="23" spans="1:24" ht="16.5" customHeight="1" x14ac:dyDescent="0.25">
      <c r="A23" s="557"/>
      <c r="B23" s="558"/>
      <c r="C23" s="557"/>
      <c r="D23" s="559"/>
      <c r="E23" s="559"/>
      <c r="F23" s="560"/>
      <c r="G23" s="524" t="s">
        <v>27</v>
      </c>
      <c r="H23" s="131" t="s">
        <v>109</v>
      </c>
      <c r="I23" s="526" t="s">
        <v>29</v>
      </c>
      <c r="J23" s="10">
        <v>3112</v>
      </c>
      <c r="K23" s="550">
        <v>3112</v>
      </c>
      <c r="L23" s="528">
        <f t="shared" si="0"/>
        <v>100</v>
      </c>
      <c r="M23" s="528">
        <f>L23</f>
        <v>100</v>
      </c>
      <c r="N23" s="562"/>
      <c r="O23" s="531"/>
      <c r="P23" s="543"/>
      <c r="Q23" s="514"/>
      <c r="R23" s="514"/>
      <c r="S23" s="514"/>
      <c r="T23" s="514"/>
      <c r="U23" s="514"/>
      <c r="V23" s="514"/>
      <c r="W23" s="514"/>
      <c r="X23" s="514"/>
    </row>
    <row r="24" spans="1:24" ht="47.25" customHeight="1" x14ac:dyDescent="0.25">
      <c r="A24" s="557"/>
      <c r="B24" s="558" t="str">
        <f>[3]Лист1!$A$58</f>
        <v>804200О.99.0.ББ52АЖ24000</v>
      </c>
      <c r="C24" s="557" t="s">
        <v>255</v>
      </c>
      <c r="D24" s="559" t="s">
        <v>19</v>
      </c>
      <c r="E24" s="559" t="s">
        <v>19</v>
      </c>
      <c r="F24" s="560" t="s">
        <v>20</v>
      </c>
      <c r="G24" s="524" t="s">
        <v>21</v>
      </c>
      <c r="H24" s="525" t="s">
        <v>249</v>
      </c>
      <c r="I24" s="526" t="s">
        <v>23</v>
      </c>
      <c r="J24" s="527">
        <v>92.5</v>
      </c>
      <c r="K24" s="528">
        <v>100</v>
      </c>
      <c r="L24" s="528">
        <f t="shared" si="0"/>
        <v>100</v>
      </c>
      <c r="M24" s="561">
        <f>(L24+L25+L26)/3</f>
        <v>100</v>
      </c>
      <c r="N24" s="562">
        <f>(M24+M27)/2</f>
        <v>99.658157994889365</v>
      </c>
      <c r="O24" s="531"/>
      <c r="P24" s="530"/>
      <c r="Q24" s="514"/>
      <c r="R24" s="514"/>
      <c r="S24" s="514"/>
      <c r="T24" s="514"/>
      <c r="U24" s="514"/>
      <c r="V24" s="514"/>
      <c r="W24" s="514"/>
      <c r="X24" s="514"/>
    </row>
    <row r="25" spans="1:24" ht="63" x14ac:dyDescent="0.25">
      <c r="A25" s="557"/>
      <c r="B25" s="558"/>
      <c r="C25" s="557"/>
      <c r="D25" s="559"/>
      <c r="E25" s="559"/>
      <c r="F25" s="560"/>
      <c r="G25" s="524" t="s">
        <v>21</v>
      </c>
      <c r="H25" s="525" t="s">
        <v>108</v>
      </c>
      <c r="I25" s="526" t="s">
        <v>23</v>
      </c>
      <c r="J25" s="527">
        <v>65</v>
      </c>
      <c r="K25" s="528">
        <v>89</v>
      </c>
      <c r="L25" s="528">
        <f t="shared" si="0"/>
        <v>100</v>
      </c>
      <c r="M25" s="564"/>
      <c r="N25" s="562"/>
      <c r="O25" s="531"/>
      <c r="P25" s="537"/>
      <c r="Q25" s="514"/>
      <c r="R25" s="514"/>
      <c r="S25" s="514"/>
      <c r="T25" s="514"/>
      <c r="U25" s="514"/>
      <c r="V25" s="514"/>
      <c r="W25" s="514"/>
      <c r="X25" s="514"/>
    </row>
    <row r="26" spans="1:24" ht="63" x14ac:dyDescent="0.25">
      <c r="A26" s="557"/>
      <c r="B26" s="558"/>
      <c r="C26" s="557"/>
      <c r="D26" s="559"/>
      <c r="E26" s="559"/>
      <c r="F26" s="560"/>
      <c r="G26" s="524" t="s">
        <v>21</v>
      </c>
      <c r="H26" s="525" t="s">
        <v>250</v>
      </c>
      <c r="I26" s="526" t="s">
        <v>23</v>
      </c>
      <c r="J26" s="527">
        <v>10</v>
      </c>
      <c r="K26" s="527">
        <v>12</v>
      </c>
      <c r="L26" s="528">
        <f t="shared" si="0"/>
        <v>100</v>
      </c>
      <c r="M26" s="564"/>
      <c r="N26" s="562"/>
      <c r="O26" s="531"/>
      <c r="P26" s="537"/>
      <c r="Q26" s="514"/>
      <c r="R26" s="514"/>
      <c r="S26" s="514"/>
      <c r="T26" s="514"/>
      <c r="U26" s="514"/>
      <c r="V26" s="514"/>
      <c r="W26" s="514"/>
      <c r="X26" s="514"/>
    </row>
    <row r="27" spans="1:24" ht="31.5" x14ac:dyDescent="0.25">
      <c r="A27" s="557"/>
      <c r="B27" s="558"/>
      <c r="C27" s="557"/>
      <c r="D27" s="559"/>
      <c r="E27" s="559"/>
      <c r="F27" s="560"/>
      <c r="G27" s="524" t="s">
        <v>27</v>
      </c>
      <c r="H27" s="131" t="s">
        <v>109</v>
      </c>
      <c r="I27" s="149" t="s">
        <v>110</v>
      </c>
      <c r="J27" s="10">
        <v>73572</v>
      </c>
      <c r="K27" s="550">
        <v>73069</v>
      </c>
      <c r="L27" s="528">
        <f t="shared" si="0"/>
        <v>99.31631598977873</v>
      </c>
      <c r="M27" s="528">
        <f>L27</f>
        <v>99.31631598977873</v>
      </c>
      <c r="N27" s="562"/>
      <c r="O27" s="531"/>
      <c r="P27" s="543"/>
      <c r="Q27" s="514"/>
      <c r="R27" s="514"/>
      <c r="S27" s="514"/>
      <c r="T27" s="514"/>
      <c r="U27" s="514"/>
      <c r="V27" s="514"/>
      <c r="W27" s="514"/>
      <c r="X27" s="514"/>
    </row>
    <row r="28" spans="1:24" ht="31.5" customHeight="1" x14ac:dyDescent="0.25">
      <c r="A28" s="557"/>
      <c r="B28" s="570" t="str">
        <f>[3]Лист1!$A$66</f>
        <v>Р.01.1.0001.0001.001</v>
      </c>
      <c r="C28" s="570" t="s">
        <v>256</v>
      </c>
      <c r="D28" s="571"/>
      <c r="E28" s="571"/>
      <c r="F28" s="572" t="s">
        <v>257</v>
      </c>
      <c r="G28" s="573" t="s">
        <v>21</v>
      </c>
      <c r="H28" s="574" t="s">
        <v>258</v>
      </c>
      <c r="I28" s="575" t="s">
        <v>29</v>
      </c>
      <c r="J28" s="576">
        <v>1861</v>
      </c>
      <c r="K28" s="576">
        <v>1861</v>
      </c>
      <c r="L28" s="528">
        <f t="shared" si="0"/>
        <v>100</v>
      </c>
      <c r="M28" s="577">
        <f>(L28+L29)/2</f>
        <v>100</v>
      </c>
      <c r="N28" s="578">
        <f>(M28+M30)/2</f>
        <v>100</v>
      </c>
      <c r="O28" s="531"/>
      <c r="P28" s="579"/>
    </row>
    <row r="29" spans="1:24" ht="47.25" x14ac:dyDescent="0.25">
      <c r="A29" s="557"/>
      <c r="B29" s="570"/>
      <c r="C29" s="570"/>
      <c r="D29" s="571"/>
      <c r="E29" s="571"/>
      <c r="F29" s="572"/>
      <c r="G29" s="573" t="s">
        <v>21</v>
      </c>
      <c r="H29" s="574" t="s">
        <v>259</v>
      </c>
      <c r="I29" s="575" t="s">
        <v>260</v>
      </c>
      <c r="J29" s="576">
        <v>5</v>
      </c>
      <c r="K29" s="576">
        <v>5</v>
      </c>
      <c r="L29" s="528">
        <f t="shared" si="0"/>
        <v>100</v>
      </c>
      <c r="M29" s="580"/>
      <c r="N29" s="578"/>
      <c r="O29" s="531"/>
      <c r="P29" s="581"/>
    </row>
    <row r="30" spans="1:24" ht="117" customHeight="1" x14ac:dyDescent="0.25">
      <c r="A30" s="557"/>
      <c r="B30" s="570"/>
      <c r="C30" s="570"/>
      <c r="D30" s="571"/>
      <c r="E30" s="571"/>
      <c r="F30" s="572"/>
      <c r="G30" s="573" t="s">
        <v>27</v>
      </c>
      <c r="H30" s="582" t="s">
        <v>261</v>
      </c>
      <c r="I30" s="575" t="s">
        <v>260</v>
      </c>
      <c r="J30" s="576">
        <v>5</v>
      </c>
      <c r="K30" s="576">
        <v>5</v>
      </c>
      <c r="L30" s="528">
        <f t="shared" si="0"/>
        <v>100</v>
      </c>
      <c r="M30" s="583">
        <f>L30</f>
        <v>100</v>
      </c>
      <c r="N30" s="578"/>
      <c r="O30" s="531"/>
      <c r="P30" s="584"/>
    </row>
    <row r="31" spans="1:24" ht="47.25" x14ac:dyDescent="0.25">
      <c r="A31" s="557"/>
      <c r="B31" s="585" t="s">
        <v>264</v>
      </c>
      <c r="C31" s="586" t="s">
        <v>265</v>
      </c>
      <c r="D31" s="587"/>
      <c r="E31" s="587"/>
      <c r="F31" s="588" t="s">
        <v>20</v>
      </c>
      <c r="G31" s="589" t="s">
        <v>21</v>
      </c>
      <c r="H31" s="590" t="s">
        <v>266</v>
      </c>
      <c r="I31" s="591" t="s">
        <v>23</v>
      </c>
      <c r="J31" s="576">
        <v>100</v>
      </c>
      <c r="K31" s="576">
        <v>100</v>
      </c>
      <c r="L31" s="592">
        <f t="shared" si="0"/>
        <v>100</v>
      </c>
      <c r="M31" s="593">
        <f>(L31+L32+L34)/3</f>
        <v>100</v>
      </c>
      <c r="N31" s="594">
        <f>(M31+M35)/2</f>
        <v>100</v>
      </c>
      <c r="O31" s="531"/>
      <c r="P31" s="579"/>
    </row>
    <row r="32" spans="1:24" ht="63" x14ac:dyDescent="0.25">
      <c r="A32" s="557"/>
      <c r="B32" s="585"/>
      <c r="C32" s="586"/>
      <c r="D32" s="587"/>
      <c r="E32" s="587"/>
      <c r="F32" s="588"/>
      <c r="G32" s="589" t="s">
        <v>21</v>
      </c>
      <c r="H32" s="595" t="s">
        <v>267</v>
      </c>
      <c r="I32" s="591" t="s">
        <v>23</v>
      </c>
      <c r="J32" s="576">
        <v>90</v>
      </c>
      <c r="K32" s="576">
        <v>90</v>
      </c>
      <c r="L32" s="592">
        <f t="shared" si="0"/>
        <v>100</v>
      </c>
      <c r="M32" s="593"/>
      <c r="N32" s="594"/>
      <c r="O32" s="531"/>
      <c r="P32" s="581"/>
    </row>
    <row r="33" spans="1:16" ht="47.25" x14ac:dyDescent="0.25">
      <c r="A33" s="557"/>
      <c r="B33" s="585"/>
      <c r="C33" s="586"/>
      <c r="D33" s="587"/>
      <c r="E33" s="587"/>
      <c r="F33" s="588"/>
      <c r="G33" s="589" t="s">
        <v>21</v>
      </c>
      <c r="H33" s="590" t="s">
        <v>268</v>
      </c>
      <c r="I33" s="591" t="s">
        <v>23</v>
      </c>
      <c r="J33" s="576">
        <v>100</v>
      </c>
      <c r="K33" s="576">
        <v>100</v>
      </c>
      <c r="L33" s="592">
        <v>100</v>
      </c>
      <c r="M33" s="593"/>
      <c r="N33" s="594"/>
      <c r="O33" s="531"/>
      <c r="P33" s="581"/>
    </row>
    <row r="34" spans="1:16" ht="47.25" x14ac:dyDescent="0.25">
      <c r="A34" s="557"/>
      <c r="B34" s="585"/>
      <c r="C34" s="586"/>
      <c r="D34" s="587"/>
      <c r="E34" s="587"/>
      <c r="F34" s="588"/>
      <c r="G34" s="589" t="s">
        <v>21</v>
      </c>
      <c r="H34" s="327" t="s">
        <v>269</v>
      </c>
      <c r="I34" s="591" t="s">
        <v>23</v>
      </c>
      <c r="J34" s="576">
        <v>100</v>
      </c>
      <c r="K34" s="576">
        <v>100</v>
      </c>
      <c r="L34" s="592">
        <f t="shared" si="0"/>
        <v>100</v>
      </c>
      <c r="M34" s="593"/>
      <c r="N34" s="594"/>
      <c r="O34" s="531"/>
      <c r="P34" s="581"/>
    </row>
    <row r="35" spans="1:16" ht="15.75" x14ac:dyDescent="0.25">
      <c r="A35" s="557"/>
      <c r="B35" s="585"/>
      <c r="C35" s="586"/>
      <c r="D35" s="587"/>
      <c r="E35" s="587"/>
      <c r="F35" s="588"/>
      <c r="G35" s="589" t="s">
        <v>27</v>
      </c>
      <c r="H35" s="596" t="s">
        <v>270</v>
      </c>
      <c r="I35" s="591" t="s">
        <v>29</v>
      </c>
      <c r="J35" s="576">
        <v>300</v>
      </c>
      <c r="K35" s="576">
        <v>300</v>
      </c>
      <c r="L35" s="592">
        <f t="shared" si="0"/>
        <v>100</v>
      </c>
      <c r="M35" s="592">
        <f>L35</f>
        <v>100</v>
      </c>
      <c r="N35" s="594"/>
      <c r="O35" s="531"/>
      <c r="P35" s="584"/>
    </row>
    <row r="37" spans="1:16" ht="15.75" x14ac:dyDescent="0.25">
      <c r="A37" s="463" t="s">
        <v>133</v>
      </c>
      <c r="G37" s="463" t="s">
        <v>134</v>
      </c>
    </row>
    <row r="39" spans="1:16" ht="18.75" x14ac:dyDescent="0.3">
      <c r="A39" s="158" t="s">
        <v>135</v>
      </c>
    </row>
  </sheetData>
  <autoFilter ref="F2:P35">
    <filterColumn colId="6">
      <filters>
        <filter val="100,0"/>
        <filter val="64,6"/>
        <filter val="9"/>
        <filter val="97,4"/>
        <filter val="99,3"/>
      </filters>
    </filterColumn>
  </autoFilter>
  <mergeCells count="69">
    <mergeCell ref="N31:N35"/>
    <mergeCell ref="P31:P35"/>
    <mergeCell ref="B31:B35"/>
    <mergeCell ref="C31:C35"/>
    <mergeCell ref="D31:D35"/>
    <mergeCell ref="E31:E35"/>
    <mergeCell ref="F31:F35"/>
    <mergeCell ref="M31:M34"/>
    <mergeCell ref="N24:N27"/>
    <mergeCell ref="P24:P27"/>
    <mergeCell ref="B28:B30"/>
    <mergeCell ref="C28:C30"/>
    <mergeCell ref="D28:D30"/>
    <mergeCell ref="E28:E30"/>
    <mergeCell ref="F28:F30"/>
    <mergeCell ref="M28:M29"/>
    <mergeCell ref="N28:N30"/>
    <mergeCell ref="P28:P30"/>
    <mergeCell ref="B24:B27"/>
    <mergeCell ref="C24:C27"/>
    <mergeCell ref="D24:D27"/>
    <mergeCell ref="E24:E27"/>
    <mergeCell ref="F24:F27"/>
    <mergeCell ref="M24:M26"/>
    <mergeCell ref="N16:N19"/>
    <mergeCell ref="P16:P19"/>
    <mergeCell ref="B20:B23"/>
    <mergeCell ref="C20:C23"/>
    <mergeCell ref="D20:D23"/>
    <mergeCell ref="E20:E23"/>
    <mergeCell ref="F20:F23"/>
    <mergeCell ref="M20:M22"/>
    <mergeCell ref="N20:N23"/>
    <mergeCell ref="P20:P23"/>
    <mergeCell ref="B16:B19"/>
    <mergeCell ref="C16:C19"/>
    <mergeCell ref="D16:D19"/>
    <mergeCell ref="E16:E19"/>
    <mergeCell ref="F16:F19"/>
    <mergeCell ref="M16:M18"/>
    <mergeCell ref="P8:P11"/>
    <mergeCell ref="B12:B15"/>
    <mergeCell ref="C12:C15"/>
    <mergeCell ref="D12:D15"/>
    <mergeCell ref="E12:E15"/>
    <mergeCell ref="F12:F15"/>
    <mergeCell ref="M12:M14"/>
    <mergeCell ref="N12:N15"/>
    <mergeCell ref="P12:P15"/>
    <mergeCell ref="N4:N7"/>
    <mergeCell ref="O4:O35"/>
    <mergeCell ref="P4:P7"/>
    <mergeCell ref="B8:B11"/>
    <mergeCell ref="C8:C11"/>
    <mergeCell ref="D8:D11"/>
    <mergeCell ref="E8:E11"/>
    <mergeCell ref="F8:F11"/>
    <mergeCell ref="M8:M10"/>
    <mergeCell ref="N8:N11"/>
    <mergeCell ref="A1:P1"/>
    <mergeCell ref="B2:C2"/>
    <mergeCell ref="B3:E3"/>
    <mergeCell ref="A4:A35"/>
    <mergeCell ref="B4:B7"/>
    <mergeCell ref="C4:C7"/>
    <mergeCell ref="D4:D7"/>
    <mergeCell ref="E4:E7"/>
    <mergeCell ref="F4:F7"/>
    <mergeCell ref="M4:M6"/>
  </mergeCells>
  <pageMargins left="0.70866141732283472" right="0.70866141732283472" top="0.74803149606299213" bottom="0.74803149606299213" header="0.31496062992125984" footer="0.31496062992125984"/>
  <pageSetup paperSize="9" scale="44" fitToHeight="0" orientation="landscape" r:id="rId1"/>
  <rowBreaks count="1" manualBreakCount="1">
    <brk id="19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41"/>
  <sheetViews>
    <sheetView view="pageBreakPreview" zoomScale="70" zoomScaleNormal="70" zoomScaleSheetLayoutView="70" workbookViewId="0">
      <selection activeCell="B3" sqref="B3:C3"/>
    </sheetView>
  </sheetViews>
  <sheetFormatPr defaultRowHeight="15" x14ac:dyDescent="0.25"/>
  <cols>
    <col min="1" max="1" width="16" style="510" customWidth="1"/>
    <col min="2" max="2" width="21.5703125" style="510" customWidth="1"/>
    <col min="3" max="3" width="36" style="510" customWidth="1"/>
    <col min="4" max="5" width="0" style="510" hidden="1" customWidth="1"/>
    <col min="6" max="6" width="13" style="510" customWidth="1"/>
    <col min="7" max="7" width="25.85546875" style="510" customWidth="1"/>
    <col min="8" max="8" width="64.28515625" style="510" customWidth="1"/>
    <col min="9" max="9" width="12.140625" style="510" customWidth="1"/>
    <col min="10" max="10" width="14.28515625" style="510" customWidth="1"/>
    <col min="11" max="11" width="15.42578125" style="510" customWidth="1"/>
    <col min="12" max="12" width="14" style="510" customWidth="1"/>
    <col min="13" max="13" width="14.28515625" style="510" customWidth="1"/>
    <col min="14" max="14" width="15.5703125" style="510" customWidth="1"/>
    <col min="15" max="15" width="14.5703125" style="510" customWidth="1"/>
    <col min="16" max="16" width="14.7109375" style="510" customWidth="1"/>
    <col min="17" max="16384" width="9.140625" style="510"/>
  </cols>
  <sheetData>
    <row r="1" spans="1:24" ht="21" x14ac:dyDescent="0.35"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3" spans="1:24" ht="195.75" customHeight="1" thickBot="1" x14ac:dyDescent="0.3">
      <c r="A3" s="453" t="s">
        <v>1</v>
      </c>
      <c r="B3" s="511" t="s">
        <v>2</v>
      </c>
      <c r="C3" s="512"/>
      <c r="D3" s="327" t="s">
        <v>3</v>
      </c>
      <c r="E3" s="453" t="s">
        <v>4</v>
      </c>
      <c r="F3" s="327" t="s">
        <v>3</v>
      </c>
      <c r="G3" s="453" t="s">
        <v>4</v>
      </c>
      <c r="H3" s="453" t="s">
        <v>5</v>
      </c>
      <c r="I3" s="453" t="s">
        <v>6</v>
      </c>
      <c r="J3" s="453" t="s">
        <v>7</v>
      </c>
      <c r="K3" s="499" t="s">
        <v>8</v>
      </c>
      <c r="L3" s="453" t="s">
        <v>9</v>
      </c>
      <c r="M3" s="453" t="s">
        <v>10</v>
      </c>
      <c r="N3" s="453" t="s">
        <v>11</v>
      </c>
      <c r="O3" s="453" t="s">
        <v>12</v>
      </c>
      <c r="P3" s="453" t="s">
        <v>13</v>
      </c>
      <c r="Q3" s="453"/>
      <c r="R3" s="514"/>
      <c r="S3" s="514"/>
      <c r="T3" s="514"/>
      <c r="U3" s="514"/>
      <c r="V3" s="514"/>
      <c r="W3" s="514"/>
      <c r="X3" s="514"/>
    </row>
    <row r="4" spans="1:24" ht="24" customHeight="1" x14ac:dyDescent="0.25">
      <c r="A4" s="597">
        <v>1</v>
      </c>
      <c r="B4" s="598">
        <v>2</v>
      </c>
      <c r="C4" s="599"/>
      <c r="D4" s="599"/>
      <c r="E4" s="599"/>
      <c r="F4" s="519">
        <v>3</v>
      </c>
      <c r="G4" s="519">
        <v>4</v>
      </c>
      <c r="H4" s="519">
        <v>5</v>
      </c>
      <c r="I4" s="519">
        <v>6</v>
      </c>
      <c r="J4" s="519">
        <v>7</v>
      </c>
      <c r="K4" s="519">
        <v>8</v>
      </c>
      <c r="L4" s="519">
        <v>9</v>
      </c>
      <c r="M4" s="519">
        <v>10</v>
      </c>
      <c r="N4" s="519">
        <v>11</v>
      </c>
      <c r="O4" s="519">
        <v>12</v>
      </c>
      <c r="P4" s="519">
        <v>13</v>
      </c>
      <c r="Q4" s="518"/>
      <c r="R4" s="514"/>
      <c r="S4" s="514"/>
      <c r="T4" s="514"/>
      <c r="U4" s="514"/>
      <c r="V4" s="514"/>
      <c r="W4" s="514"/>
      <c r="X4" s="514"/>
    </row>
    <row r="5" spans="1:24" ht="47.25" x14ac:dyDescent="0.25">
      <c r="A5" s="600" t="s">
        <v>271</v>
      </c>
      <c r="B5" s="558" t="str">
        <f>[3]Лист1!$A$53</f>
        <v>804200О.99.0.ББ52АЕ04000</v>
      </c>
      <c r="C5" s="557" t="s">
        <v>248</v>
      </c>
      <c r="D5" s="559" t="s">
        <v>19</v>
      </c>
      <c r="E5" s="559" t="s">
        <v>19</v>
      </c>
      <c r="F5" s="560" t="s">
        <v>20</v>
      </c>
      <c r="G5" s="524" t="s">
        <v>21</v>
      </c>
      <c r="H5" s="525" t="s">
        <v>249</v>
      </c>
      <c r="I5" s="526" t="s">
        <v>23</v>
      </c>
      <c r="J5" s="527">
        <v>92.5</v>
      </c>
      <c r="K5" s="528">
        <v>100</v>
      </c>
      <c r="L5" s="528">
        <f t="shared" ref="L5:L36" si="0">IF(K5/J5*100&gt;100,100,K5/J5*100)</f>
        <v>100</v>
      </c>
      <c r="M5" s="561">
        <f>(L5+L6+L7)/2</f>
        <v>100</v>
      </c>
      <c r="N5" s="562">
        <f>(M5+M8)/2</f>
        <v>98.4375</v>
      </c>
      <c r="O5" s="601" t="s">
        <v>24</v>
      </c>
      <c r="P5" s="602"/>
      <c r="Q5" s="514"/>
      <c r="R5" s="514"/>
      <c r="S5" s="514"/>
      <c r="T5" s="514"/>
      <c r="U5" s="514"/>
      <c r="V5" s="514"/>
      <c r="W5" s="514"/>
      <c r="X5" s="514"/>
    </row>
    <row r="6" spans="1:24" ht="63" x14ac:dyDescent="0.25">
      <c r="A6" s="533"/>
      <c r="B6" s="558"/>
      <c r="C6" s="557"/>
      <c r="D6" s="559"/>
      <c r="E6" s="559"/>
      <c r="F6" s="560"/>
      <c r="G6" s="524" t="s">
        <v>21</v>
      </c>
      <c r="H6" s="525" t="s">
        <v>108</v>
      </c>
      <c r="I6" s="526" t="s">
        <v>23</v>
      </c>
      <c r="J6" s="527">
        <v>100</v>
      </c>
      <c r="K6" s="528">
        <v>100</v>
      </c>
      <c r="L6" s="528">
        <f t="shared" si="0"/>
        <v>100</v>
      </c>
      <c r="M6" s="564"/>
      <c r="N6" s="562"/>
      <c r="O6" s="601"/>
      <c r="P6" s="602"/>
      <c r="Q6" s="514"/>
      <c r="R6" s="514"/>
      <c r="S6" s="514"/>
      <c r="T6" s="514"/>
      <c r="U6" s="514"/>
      <c r="V6" s="514"/>
      <c r="W6" s="514"/>
      <c r="X6" s="514"/>
    </row>
    <row r="7" spans="1:24" ht="63" x14ac:dyDescent="0.25">
      <c r="A7" s="533"/>
      <c r="B7" s="558"/>
      <c r="C7" s="557"/>
      <c r="D7" s="559"/>
      <c r="E7" s="559"/>
      <c r="F7" s="560"/>
      <c r="G7" s="524" t="s">
        <v>21</v>
      </c>
      <c r="H7" s="525" t="s">
        <v>250</v>
      </c>
      <c r="I7" s="526" t="s">
        <v>23</v>
      </c>
      <c r="J7" s="527">
        <v>0.01</v>
      </c>
      <c r="K7" s="527">
        <v>0.01</v>
      </c>
      <c r="L7" s="528">
        <v>0</v>
      </c>
      <c r="M7" s="564"/>
      <c r="N7" s="562"/>
      <c r="O7" s="601"/>
      <c r="P7" s="602"/>
      <c r="Q7" s="514"/>
      <c r="R7" s="514"/>
      <c r="S7" s="514"/>
      <c r="T7" s="514"/>
      <c r="U7" s="514"/>
      <c r="V7" s="514"/>
      <c r="W7" s="514"/>
      <c r="X7" s="514"/>
    </row>
    <row r="8" spans="1:24" ht="15.75" x14ac:dyDescent="0.25">
      <c r="A8" s="533"/>
      <c r="B8" s="558"/>
      <c r="C8" s="557"/>
      <c r="D8" s="559"/>
      <c r="E8" s="559"/>
      <c r="F8" s="560"/>
      <c r="G8" s="524" t="s">
        <v>27</v>
      </c>
      <c r="H8" s="566" t="s">
        <v>263</v>
      </c>
      <c r="I8" s="526" t="s">
        <v>29</v>
      </c>
      <c r="J8" s="542">
        <v>384</v>
      </c>
      <c r="K8" s="542">
        <v>372</v>
      </c>
      <c r="L8" s="528">
        <f t="shared" si="0"/>
        <v>96.875</v>
      </c>
      <c r="M8" s="528">
        <f>L8</f>
        <v>96.875</v>
      </c>
      <c r="N8" s="562"/>
      <c r="O8" s="601"/>
      <c r="P8" s="528"/>
      <c r="Q8" s="514"/>
      <c r="R8" s="514"/>
      <c r="S8" s="514"/>
      <c r="T8" s="514"/>
      <c r="U8" s="514"/>
      <c r="V8" s="514"/>
      <c r="W8" s="514"/>
      <c r="X8" s="514"/>
    </row>
    <row r="9" spans="1:24" ht="47.25" hidden="1" x14ac:dyDescent="0.25">
      <c r="A9" s="533"/>
      <c r="B9" s="558" t="str">
        <f>[3]Лист1!$A$54</f>
        <v>804200О.99.0.ББ52АЕ28000</v>
      </c>
      <c r="C9" s="557" t="s">
        <v>251</v>
      </c>
      <c r="D9" s="559" t="s">
        <v>19</v>
      </c>
      <c r="E9" s="559" t="s">
        <v>19</v>
      </c>
      <c r="F9" s="560" t="s">
        <v>20</v>
      </c>
      <c r="G9" s="524" t="s">
        <v>21</v>
      </c>
      <c r="H9" s="525" t="s">
        <v>249</v>
      </c>
      <c r="I9" s="526" t="s">
        <v>23</v>
      </c>
      <c r="J9" s="527"/>
      <c r="K9" s="528"/>
      <c r="L9" s="528" t="e">
        <f t="shared" si="0"/>
        <v>#DIV/0!</v>
      </c>
      <c r="M9" s="561" t="e">
        <f>(L9+L10+L11)/3</f>
        <v>#DIV/0!</v>
      </c>
      <c r="N9" s="562" t="e">
        <f>(M9+M12)/2</f>
        <v>#DIV/0!</v>
      </c>
      <c r="O9" s="601"/>
      <c r="P9" s="602"/>
      <c r="Q9" s="514"/>
      <c r="R9" s="514"/>
      <c r="S9" s="514"/>
      <c r="T9" s="514"/>
      <c r="U9" s="514"/>
      <c r="V9" s="514"/>
      <c r="W9" s="514"/>
      <c r="X9" s="514"/>
    </row>
    <row r="10" spans="1:24" ht="63" hidden="1" x14ac:dyDescent="0.25">
      <c r="A10" s="533"/>
      <c r="B10" s="558"/>
      <c r="C10" s="557"/>
      <c r="D10" s="559"/>
      <c r="E10" s="559"/>
      <c r="F10" s="560"/>
      <c r="G10" s="524" t="s">
        <v>21</v>
      </c>
      <c r="H10" s="525" t="s">
        <v>108</v>
      </c>
      <c r="I10" s="526" t="s">
        <v>23</v>
      </c>
      <c r="J10" s="527"/>
      <c r="K10" s="528"/>
      <c r="L10" s="528" t="e">
        <f t="shared" si="0"/>
        <v>#DIV/0!</v>
      </c>
      <c r="M10" s="564"/>
      <c r="N10" s="562"/>
      <c r="O10" s="601"/>
      <c r="P10" s="602"/>
      <c r="Q10" s="514"/>
      <c r="R10" s="514"/>
      <c r="S10" s="514"/>
      <c r="T10" s="514"/>
      <c r="U10" s="514"/>
      <c r="V10" s="514"/>
      <c r="W10" s="514"/>
      <c r="X10" s="514"/>
    </row>
    <row r="11" spans="1:24" ht="63" hidden="1" x14ac:dyDescent="0.25">
      <c r="A11" s="533"/>
      <c r="B11" s="558"/>
      <c r="C11" s="557"/>
      <c r="D11" s="559"/>
      <c r="E11" s="559"/>
      <c r="F11" s="560"/>
      <c r="G11" s="524" t="s">
        <v>21</v>
      </c>
      <c r="H11" s="525" t="s">
        <v>250</v>
      </c>
      <c r="I11" s="526" t="s">
        <v>23</v>
      </c>
      <c r="J11" s="527"/>
      <c r="K11" s="527"/>
      <c r="L11" s="528" t="e">
        <f t="shared" si="0"/>
        <v>#DIV/0!</v>
      </c>
      <c r="M11" s="564"/>
      <c r="N11" s="562"/>
      <c r="O11" s="601"/>
      <c r="P11" s="602"/>
      <c r="Q11" s="514"/>
      <c r="R11" s="514"/>
      <c r="S11" s="514"/>
      <c r="T11" s="514"/>
      <c r="U11" s="514"/>
      <c r="V11" s="514"/>
      <c r="W11" s="514"/>
      <c r="X11" s="514"/>
    </row>
    <row r="12" spans="1:24" ht="15.75" hidden="1" x14ac:dyDescent="0.25">
      <c r="A12" s="533"/>
      <c r="B12" s="558"/>
      <c r="C12" s="557"/>
      <c r="D12" s="559"/>
      <c r="E12" s="559"/>
      <c r="F12" s="560"/>
      <c r="G12" s="524" t="s">
        <v>27</v>
      </c>
      <c r="H12" s="566" t="s">
        <v>263</v>
      </c>
      <c r="I12" s="526" t="s">
        <v>29</v>
      </c>
      <c r="J12" s="10"/>
      <c r="K12" s="549"/>
      <c r="L12" s="528" t="e">
        <f t="shared" si="0"/>
        <v>#DIV/0!</v>
      </c>
      <c r="M12" s="528" t="e">
        <f>L12</f>
        <v>#DIV/0!</v>
      </c>
      <c r="N12" s="562"/>
      <c r="O12" s="601"/>
      <c r="P12" s="528"/>
      <c r="Q12" s="514"/>
      <c r="R12" s="514"/>
      <c r="S12" s="514"/>
      <c r="T12" s="514"/>
      <c r="U12" s="514"/>
      <c r="V12" s="514"/>
      <c r="W12" s="514"/>
      <c r="X12" s="514"/>
    </row>
    <row r="13" spans="1:24" ht="47.25" x14ac:dyDescent="0.25">
      <c r="A13" s="533"/>
      <c r="B13" s="558" t="str">
        <f>[3]Лист1!$A$55</f>
        <v>804200О.99.0.ББ52АЕ52000</v>
      </c>
      <c r="C13" s="557" t="s">
        <v>252</v>
      </c>
      <c r="D13" s="559" t="s">
        <v>19</v>
      </c>
      <c r="E13" s="559" t="s">
        <v>19</v>
      </c>
      <c r="F13" s="560" t="s">
        <v>20</v>
      </c>
      <c r="G13" s="524" t="s">
        <v>21</v>
      </c>
      <c r="H13" s="525" t="s">
        <v>249</v>
      </c>
      <c r="I13" s="526" t="s">
        <v>23</v>
      </c>
      <c r="J13" s="527">
        <v>100</v>
      </c>
      <c r="K13" s="528">
        <v>100</v>
      </c>
      <c r="L13" s="528">
        <f t="shared" si="0"/>
        <v>100</v>
      </c>
      <c r="M13" s="561">
        <f>(L13+L14+L15)/3</f>
        <v>97.948717948717942</v>
      </c>
      <c r="N13" s="562">
        <f>(M13+M16)/2</f>
        <v>98.974358974358978</v>
      </c>
      <c r="O13" s="601"/>
      <c r="P13" s="602"/>
      <c r="Q13" s="514"/>
      <c r="R13" s="514"/>
      <c r="S13" s="514"/>
      <c r="T13" s="514"/>
      <c r="U13" s="514"/>
      <c r="V13" s="514"/>
      <c r="W13" s="514"/>
      <c r="X13" s="514"/>
    </row>
    <row r="14" spans="1:24" ht="63" x14ac:dyDescent="0.25">
      <c r="A14" s="533"/>
      <c r="B14" s="558"/>
      <c r="C14" s="557"/>
      <c r="D14" s="559"/>
      <c r="E14" s="559"/>
      <c r="F14" s="560"/>
      <c r="G14" s="524" t="s">
        <v>21</v>
      </c>
      <c r="H14" s="525" t="s">
        <v>108</v>
      </c>
      <c r="I14" s="526" t="s">
        <v>23</v>
      </c>
      <c r="J14" s="527">
        <v>100</v>
      </c>
      <c r="K14" s="528">
        <v>100</v>
      </c>
      <c r="L14" s="528">
        <f t="shared" si="0"/>
        <v>100</v>
      </c>
      <c r="M14" s="564"/>
      <c r="N14" s="562"/>
      <c r="O14" s="601"/>
      <c r="P14" s="602"/>
      <c r="Q14" s="514"/>
      <c r="R14" s="514"/>
      <c r="S14" s="514"/>
      <c r="T14" s="514"/>
      <c r="U14" s="514"/>
      <c r="V14" s="514"/>
      <c r="W14" s="514"/>
      <c r="X14" s="514"/>
    </row>
    <row r="15" spans="1:24" ht="63" x14ac:dyDescent="0.25">
      <c r="A15" s="533"/>
      <c r="B15" s="558"/>
      <c r="C15" s="557"/>
      <c r="D15" s="559"/>
      <c r="E15" s="559"/>
      <c r="F15" s="560"/>
      <c r="G15" s="524" t="s">
        <v>21</v>
      </c>
      <c r="H15" s="525" t="s">
        <v>250</v>
      </c>
      <c r="I15" s="526" t="s">
        <v>23</v>
      </c>
      <c r="J15" s="527">
        <v>65</v>
      </c>
      <c r="K15" s="527">
        <v>61</v>
      </c>
      <c r="L15" s="528">
        <f>IF(K15/J15*100&gt;100,100,K15/J15*100)</f>
        <v>93.84615384615384</v>
      </c>
      <c r="M15" s="564"/>
      <c r="N15" s="562"/>
      <c r="O15" s="601"/>
      <c r="P15" s="528"/>
      <c r="Q15" s="514"/>
      <c r="R15" s="514"/>
      <c r="S15" s="514"/>
      <c r="T15" s="514"/>
      <c r="U15" s="514"/>
      <c r="V15" s="514"/>
      <c r="W15" s="514"/>
      <c r="X15" s="514"/>
    </row>
    <row r="16" spans="1:24" ht="31.5" x14ac:dyDescent="0.25">
      <c r="A16" s="533"/>
      <c r="B16" s="558"/>
      <c r="C16" s="557"/>
      <c r="D16" s="559"/>
      <c r="E16" s="559"/>
      <c r="F16" s="560"/>
      <c r="G16" s="524" t="s">
        <v>27</v>
      </c>
      <c r="H16" s="131" t="s">
        <v>109</v>
      </c>
      <c r="I16" s="149" t="s">
        <v>110</v>
      </c>
      <c r="J16" s="542">
        <v>88836</v>
      </c>
      <c r="K16" s="542">
        <v>89300</v>
      </c>
      <c r="L16" s="528">
        <f t="shared" si="0"/>
        <v>100</v>
      </c>
      <c r="M16" s="528">
        <f>L16</f>
        <v>100</v>
      </c>
      <c r="N16" s="562"/>
      <c r="O16" s="601"/>
      <c r="P16" s="603"/>
      <c r="Q16" s="514"/>
      <c r="R16" s="514"/>
      <c r="S16" s="514"/>
      <c r="T16" s="514"/>
      <c r="U16" s="514"/>
      <c r="V16" s="514"/>
      <c r="W16" s="514"/>
      <c r="X16" s="514"/>
    </row>
    <row r="17" spans="1:24" ht="47.25" x14ac:dyDescent="0.25">
      <c r="A17" s="533"/>
      <c r="B17" s="558" t="str">
        <f>[3]Лист1!$A$56</f>
        <v>804200О.99.0.ББ52АЕ76000</v>
      </c>
      <c r="C17" s="557" t="s">
        <v>253</v>
      </c>
      <c r="D17" s="559" t="s">
        <v>19</v>
      </c>
      <c r="E17" s="559" t="s">
        <v>19</v>
      </c>
      <c r="F17" s="560" t="s">
        <v>20</v>
      </c>
      <c r="G17" s="524" t="s">
        <v>21</v>
      </c>
      <c r="H17" s="525" t="s">
        <v>249</v>
      </c>
      <c r="I17" s="526" t="s">
        <v>23</v>
      </c>
      <c r="J17" s="527">
        <v>100</v>
      </c>
      <c r="K17" s="528">
        <v>100</v>
      </c>
      <c r="L17" s="528">
        <f t="shared" si="0"/>
        <v>100</v>
      </c>
      <c r="M17" s="561">
        <f>(L17+L18+L19)/3</f>
        <v>99.882882882882882</v>
      </c>
      <c r="N17" s="562">
        <f>(M17+M20)/2</f>
        <v>99.931274263995135</v>
      </c>
      <c r="O17" s="601"/>
      <c r="P17" s="604"/>
      <c r="Q17" s="514"/>
      <c r="R17" s="514"/>
      <c r="S17" s="514"/>
      <c r="T17" s="514"/>
      <c r="U17" s="514"/>
      <c r="V17" s="514"/>
      <c r="W17" s="514"/>
      <c r="X17" s="514"/>
    </row>
    <row r="18" spans="1:24" ht="63" x14ac:dyDescent="0.25">
      <c r="A18" s="533"/>
      <c r="B18" s="558"/>
      <c r="C18" s="557"/>
      <c r="D18" s="559"/>
      <c r="E18" s="559"/>
      <c r="F18" s="560"/>
      <c r="G18" s="524" t="s">
        <v>21</v>
      </c>
      <c r="H18" s="525" t="s">
        <v>108</v>
      </c>
      <c r="I18" s="526" t="s">
        <v>23</v>
      </c>
      <c r="J18" s="527">
        <v>50</v>
      </c>
      <c r="K18" s="528">
        <v>80</v>
      </c>
      <c r="L18" s="528">
        <f t="shared" si="0"/>
        <v>100</v>
      </c>
      <c r="M18" s="564"/>
      <c r="N18" s="562"/>
      <c r="O18" s="601"/>
      <c r="P18" s="602"/>
      <c r="Q18" s="514"/>
      <c r="R18" s="514"/>
      <c r="S18" s="514"/>
      <c r="T18" s="514"/>
      <c r="U18" s="514"/>
      <c r="V18" s="514"/>
      <c r="W18" s="514"/>
      <c r="X18" s="514"/>
    </row>
    <row r="19" spans="1:24" ht="63" x14ac:dyDescent="0.25">
      <c r="A19" s="533"/>
      <c r="B19" s="558"/>
      <c r="C19" s="557"/>
      <c r="D19" s="559"/>
      <c r="E19" s="559"/>
      <c r="F19" s="560"/>
      <c r="G19" s="524" t="s">
        <v>21</v>
      </c>
      <c r="H19" s="525" t="s">
        <v>250</v>
      </c>
      <c r="I19" s="526" t="s">
        <v>23</v>
      </c>
      <c r="J19" s="527">
        <v>74</v>
      </c>
      <c r="K19" s="527">
        <v>73.739999999999995</v>
      </c>
      <c r="L19" s="528">
        <f t="shared" si="0"/>
        <v>99.648648648648646</v>
      </c>
      <c r="M19" s="564"/>
      <c r="N19" s="562"/>
      <c r="O19" s="601"/>
      <c r="P19" s="602"/>
      <c r="Q19" s="514"/>
      <c r="R19" s="514"/>
      <c r="S19" s="514"/>
      <c r="T19" s="514"/>
      <c r="U19" s="514"/>
      <c r="V19" s="514"/>
      <c r="W19" s="514"/>
      <c r="X19" s="514"/>
    </row>
    <row r="20" spans="1:24" ht="31.5" x14ac:dyDescent="0.25">
      <c r="A20" s="533"/>
      <c r="B20" s="558"/>
      <c r="C20" s="557"/>
      <c r="D20" s="559"/>
      <c r="E20" s="559"/>
      <c r="F20" s="560"/>
      <c r="G20" s="524" t="s">
        <v>27</v>
      </c>
      <c r="H20" s="131" t="s">
        <v>109</v>
      </c>
      <c r="I20" s="149" t="s">
        <v>110</v>
      </c>
      <c r="J20" s="542">
        <v>137698</v>
      </c>
      <c r="K20" s="542">
        <v>137670</v>
      </c>
      <c r="L20" s="528">
        <f t="shared" si="0"/>
        <v>99.979665645107403</v>
      </c>
      <c r="M20" s="528">
        <f>L20</f>
        <v>99.979665645107403</v>
      </c>
      <c r="N20" s="562"/>
      <c r="O20" s="601"/>
      <c r="P20" s="602"/>
      <c r="Q20" s="514"/>
      <c r="R20" s="514"/>
      <c r="S20" s="514"/>
      <c r="T20" s="514"/>
      <c r="U20" s="514"/>
      <c r="V20" s="514"/>
      <c r="W20" s="514"/>
      <c r="X20" s="514"/>
    </row>
    <row r="21" spans="1:24" ht="47.25" hidden="1" x14ac:dyDescent="0.25">
      <c r="A21" s="533"/>
      <c r="B21" s="558" t="str">
        <f>[3]Лист1!$A$57</f>
        <v>804200О.99.0.ББ52АЖ00000</v>
      </c>
      <c r="C21" s="557" t="s">
        <v>254</v>
      </c>
      <c r="D21" s="559" t="s">
        <v>19</v>
      </c>
      <c r="E21" s="559" t="s">
        <v>19</v>
      </c>
      <c r="F21" s="560" t="s">
        <v>20</v>
      </c>
      <c r="G21" s="524" t="s">
        <v>21</v>
      </c>
      <c r="H21" s="525" t="s">
        <v>249</v>
      </c>
      <c r="I21" s="526" t="s">
        <v>23</v>
      </c>
      <c r="J21" s="527"/>
      <c r="K21" s="528"/>
      <c r="L21" s="528" t="e">
        <f t="shared" si="0"/>
        <v>#DIV/0!</v>
      </c>
      <c r="M21" s="561" t="e">
        <f>(L21+L22+L23)/3</f>
        <v>#DIV/0!</v>
      </c>
      <c r="N21" s="562" t="e">
        <f>(M21+M24)/2</f>
        <v>#DIV/0!</v>
      </c>
      <c r="O21" s="601"/>
      <c r="P21" s="528"/>
      <c r="Q21" s="514"/>
      <c r="R21" s="514"/>
      <c r="S21" s="514"/>
      <c r="T21" s="514"/>
      <c r="U21" s="514"/>
      <c r="V21" s="514"/>
      <c r="W21" s="514"/>
      <c r="X21" s="514"/>
    </row>
    <row r="22" spans="1:24" ht="63" hidden="1" x14ac:dyDescent="0.25">
      <c r="A22" s="533"/>
      <c r="B22" s="558"/>
      <c r="C22" s="557"/>
      <c r="D22" s="559"/>
      <c r="E22" s="559"/>
      <c r="F22" s="560"/>
      <c r="G22" s="524" t="s">
        <v>21</v>
      </c>
      <c r="H22" s="525" t="s">
        <v>108</v>
      </c>
      <c r="I22" s="526" t="s">
        <v>23</v>
      </c>
      <c r="J22" s="527"/>
      <c r="K22" s="528"/>
      <c r="L22" s="528" t="e">
        <f t="shared" si="0"/>
        <v>#DIV/0!</v>
      </c>
      <c r="M22" s="564"/>
      <c r="N22" s="562"/>
      <c r="O22" s="601"/>
      <c r="P22" s="602"/>
      <c r="Q22" s="514"/>
      <c r="R22" s="514"/>
      <c r="S22" s="514"/>
      <c r="T22" s="514"/>
      <c r="U22" s="514"/>
      <c r="V22" s="514"/>
      <c r="W22" s="514"/>
      <c r="X22" s="514"/>
    </row>
    <row r="23" spans="1:24" ht="63" hidden="1" x14ac:dyDescent="0.25">
      <c r="A23" s="533"/>
      <c r="B23" s="558"/>
      <c r="C23" s="557"/>
      <c r="D23" s="559"/>
      <c r="E23" s="559"/>
      <c r="F23" s="560"/>
      <c r="G23" s="524" t="s">
        <v>21</v>
      </c>
      <c r="H23" s="525" t="s">
        <v>250</v>
      </c>
      <c r="I23" s="526" t="s">
        <v>23</v>
      </c>
      <c r="J23" s="527"/>
      <c r="K23" s="527"/>
      <c r="L23" s="528" t="e">
        <f t="shared" si="0"/>
        <v>#DIV/0!</v>
      </c>
      <c r="M23" s="564"/>
      <c r="N23" s="562"/>
      <c r="O23" s="601"/>
      <c r="P23" s="602"/>
      <c r="Q23" s="514"/>
      <c r="R23" s="514"/>
      <c r="S23" s="514"/>
      <c r="T23" s="514"/>
      <c r="U23" s="514"/>
      <c r="V23" s="514"/>
      <c r="W23" s="514"/>
      <c r="X23" s="514"/>
    </row>
    <row r="24" spans="1:24" ht="15.75" hidden="1" x14ac:dyDescent="0.25">
      <c r="A24" s="533"/>
      <c r="B24" s="558"/>
      <c r="C24" s="557"/>
      <c r="D24" s="559"/>
      <c r="E24" s="559"/>
      <c r="F24" s="560"/>
      <c r="G24" s="524" t="s">
        <v>27</v>
      </c>
      <c r="H24" s="566" t="s">
        <v>263</v>
      </c>
      <c r="I24" s="526" t="s">
        <v>29</v>
      </c>
      <c r="J24" s="10"/>
      <c r="K24" s="549"/>
      <c r="L24" s="528" t="e">
        <f t="shared" si="0"/>
        <v>#DIV/0!</v>
      </c>
      <c r="M24" s="528" t="e">
        <f>L24</f>
        <v>#DIV/0!</v>
      </c>
      <c r="N24" s="562"/>
      <c r="O24" s="601"/>
      <c r="P24" s="602"/>
      <c r="Q24" s="514"/>
      <c r="R24" s="514"/>
      <c r="S24" s="514"/>
      <c r="T24" s="514"/>
      <c r="U24" s="514"/>
      <c r="V24" s="514"/>
      <c r="W24" s="514"/>
      <c r="X24" s="514"/>
    </row>
    <row r="25" spans="1:24" ht="47.25" x14ac:dyDescent="0.25">
      <c r="A25" s="533"/>
      <c r="B25" s="558" t="str">
        <f>[3]Лист1!$A$58</f>
        <v>804200О.99.0.ББ52АЖ24000</v>
      </c>
      <c r="C25" s="557" t="s">
        <v>255</v>
      </c>
      <c r="D25" s="559" t="s">
        <v>19</v>
      </c>
      <c r="E25" s="559" t="s">
        <v>19</v>
      </c>
      <c r="F25" s="560" t="s">
        <v>20</v>
      </c>
      <c r="G25" s="524" t="s">
        <v>21</v>
      </c>
      <c r="H25" s="525" t="s">
        <v>249</v>
      </c>
      <c r="I25" s="526" t="s">
        <v>23</v>
      </c>
      <c r="J25" s="527">
        <v>92.5</v>
      </c>
      <c r="K25" s="528">
        <v>100</v>
      </c>
      <c r="L25" s="528">
        <f t="shared" si="0"/>
        <v>100</v>
      </c>
      <c r="M25" s="561">
        <f>(L25+L26)/2</f>
        <v>100</v>
      </c>
      <c r="N25" s="562">
        <f>(M25+M28)/2</f>
        <v>100</v>
      </c>
      <c r="O25" s="601"/>
      <c r="P25" s="528"/>
      <c r="Q25" s="514"/>
      <c r="R25" s="514"/>
      <c r="S25" s="514"/>
      <c r="T25" s="514"/>
      <c r="U25" s="514"/>
      <c r="V25" s="514"/>
      <c r="W25" s="514"/>
      <c r="X25" s="514"/>
    </row>
    <row r="26" spans="1:24" ht="63" x14ac:dyDescent="0.25">
      <c r="A26" s="533"/>
      <c r="B26" s="558"/>
      <c r="C26" s="557"/>
      <c r="D26" s="559"/>
      <c r="E26" s="559"/>
      <c r="F26" s="560"/>
      <c r="G26" s="524" t="s">
        <v>21</v>
      </c>
      <c r="H26" s="525" t="s">
        <v>108</v>
      </c>
      <c r="I26" s="526" t="s">
        <v>23</v>
      </c>
      <c r="J26" s="527">
        <v>100</v>
      </c>
      <c r="K26" s="528">
        <v>100</v>
      </c>
      <c r="L26" s="528">
        <f t="shared" si="0"/>
        <v>100</v>
      </c>
      <c r="M26" s="564"/>
      <c r="N26" s="562"/>
      <c r="O26" s="601"/>
      <c r="P26" s="602"/>
      <c r="Q26" s="514"/>
      <c r="R26" s="514"/>
      <c r="S26" s="514"/>
      <c r="T26" s="514"/>
      <c r="U26" s="514"/>
      <c r="V26" s="514"/>
      <c r="W26" s="514"/>
      <c r="X26" s="514"/>
    </row>
    <row r="27" spans="1:24" ht="63" x14ac:dyDescent="0.25">
      <c r="A27" s="533"/>
      <c r="B27" s="558"/>
      <c r="C27" s="557"/>
      <c r="D27" s="559"/>
      <c r="E27" s="559"/>
      <c r="F27" s="560"/>
      <c r="G27" s="524" t="s">
        <v>21</v>
      </c>
      <c r="H27" s="525" t="s">
        <v>250</v>
      </c>
      <c r="I27" s="526" t="s">
        <v>23</v>
      </c>
      <c r="J27" s="527">
        <v>50</v>
      </c>
      <c r="K27" s="527">
        <v>94</v>
      </c>
      <c r="L27" s="528">
        <f t="shared" si="0"/>
        <v>100</v>
      </c>
      <c r="M27" s="564"/>
      <c r="N27" s="562"/>
      <c r="O27" s="601"/>
      <c r="P27" s="602"/>
      <c r="Q27" s="514"/>
      <c r="R27" s="514"/>
      <c r="S27" s="514"/>
      <c r="T27" s="514"/>
      <c r="U27" s="514"/>
      <c r="V27" s="514"/>
      <c r="W27" s="514"/>
      <c r="X27" s="514"/>
    </row>
    <row r="28" spans="1:24" ht="31.5" x14ac:dyDescent="0.25">
      <c r="A28" s="533"/>
      <c r="B28" s="558"/>
      <c r="C28" s="557"/>
      <c r="D28" s="559"/>
      <c r="E28" s="559"/>
      <c r="F28" s="560"/>
      <c r="G28" s="524" t="s">
        <v>27</v>
      </c>
      <c r="H28" s="131" t="s">
        <v>109</v>
      </c>
      <c r="I28" s="149" t="s">
        <v>110</v>
      </c>
      <c r="J28" s="542">
        <v>23000</v>
      </c>
      <c r="K28" s="542">
        <v>23392</v>
      </c>
      <c r="L28" s="528">
        <f t="shared" si="0"/>
        <v>100</v>
      </c>
      <c r="M28" s="528">
        <f>L28</f>
        <v>100</v>
      </c>
      <c r="N28" s="562"/>
      <c r="O28" s="601"/>
      <c r="P28" s="528"/>
      <c r="Q28" s="514"/>
      <c r="R28" s="514"/>
      <c r="S28" s="514"/>
      <c r="T28" s="514"/>
      <c r="U28" s="514"/>
      <c r="V28" s="514"/>
      <c r="W28" s="514"/>
      <c r="X28" s="514"/>
    </row>
    <row r="29" spans="1:24" ht="31.5" x14ac:dyDescent="0.25">
      <c r="A29" s="533"/>
      <c r="B29" s="558" t="str">
        <f>[3]Лист1!$A$66</f>
        <v>Р.01.1.0001.0001.001</v>
      </c>
      <c r="C29" s="558" t="s">
        <v>256</v>
      </c>
      <c r="D29" s="559"/>
      <c r="E29" s="559"/>
      <c r="F29" s="560" t="s">
        <v>257</v>
      </c>
      <c r="G29" s="524" t="s">
        <v>21</v>
      </c>
      <c r="H29" s="551" t="s">
        <v>258</v>
      </c>
      <c r="I29" s="149" t="s">
        <v>29</v>
      </c>
      <c r="J29" s="527">
        <v>1727</v>
      </c>
      <c r="K29" s="528">
        <v>2002</v>
      </c>
      <c r="L29" s="528">
        <f t="shared" si="0"/>
        <v>100</v>
      </c>
      <c r="M29" s="561">
        <f>(L29+L30)/2</f>
        <v>100</v>
      </c>
      <c r="N29" s="562">
        <f>(M29+M31)/2</f>
        <v>100</v>
      </c>
      <c r="O29" s="601"/>
      <c r="P29" s="605"/>
    </row>
    <row r="30" spans="1:24" ht="47.25" x14ac:dyDescent="0.25">
      <c r="A30" s="533"/>
      <c r="B30" s="558"/>
      <c r="C30" s="558"/>
      <c r="D30" s="559"/>
      <c r="E30" s="559"/>
      <c r="F30" s="560"/>
      <c r="G30" s="524" t="s">
        <v>21</v>
      </c>
      <c r="H30" s="551" t="s">
        <v>259</v>
      </c>
      <c r="I30" s="149" t="s">
        <v>260</v>
      </c>
      <c r="J30" s="527">
        <v>13</v>
      </c>
      <c r="K30" s="528">
        <v>18</v>
      </c>
      <c r="L30" s="528">
        <f t="shared" si="0"/>
        <v>100</v>
      </c>
      <c r="M30" s="564"/>
      <c r="N30" s="562"/>
      <c r="O30" s="601"/>
      <c r="P30" s="605"/>
    </row>
    <row r="31" spans="1:24" ht="15.75" x14ac:dyDescent="0.25">
      <c r="A31" s="533"/>
      <c r="B31" s="558"/>
      <c r="C31" s="558"/>
      <c r="D31" s="559"/>
      <c r="E31" s="559"/>
      <c r="F31" s="560"/>
      <c r="G31" s="524" t="s">
        <v>27</v>
      </c>
      <c r="H31" s="131" t="s">
        <v>261</v>
      </c>
      <c r="I31" s="149" t="s">
        <v>260</v>
      </c>
      <c r="J31" s="550">
        <v>11</v>
      </c>
      <c r="K31" s="550">
        <v>17</v>
      </c>
      <c r="L31" s="528">
        <f t="shared" si="0"/>
        <v>100</v>
      </c>
      <c r="M31" s="528">
        <f>L31</f>
        <v>100</v>
      </c>
      <c r="N31" s="562"/>
      <c r="O31" s="601"/>
      <c r="P31" s="605"/>
    </row>
    <row r="32" spans="1:24" ht="47.25" x14ac:dyDescent="0.25">
      <c r="A32" s="533"/>
      <c r="B32" s="585" t="s">
        <v>264</v>
      </c>
      <c r="C32" s="586" t="s">
        <v>265</v>
      </c>
      <c r="D32" s="587"/>
      <c r="E32" s="587"/>
      <c r="F32" s="588" t="s">
        <v>20</v>
      </c>
      <c r="G32" s="589" t="s">
        <v>21</v>
      </c>
      <c r="H32" s="590" t="s">
        <v>266</v>
      </c>
      <c r="I32" s="591" t="s">
        <v>23</v>
      </c>
      <c r="J32" s="576">
        <v>100</v>
      </c>
      <c r="K32" s="576">
        <v>100</v>
      </c>
      <c r="L32" s="592">
        <f t="shared" si="0"/>
        <v>100</v>
      </c>
      <c r="M32" s="593">
        <f>(L32+L33+L35)/3</f>
        <v>100</v>
      </c>
      <c r="N32" s="594">
        <f>(M32+M36)/2</f>
        <v>100</v>
      </c>
      <c r="O32" s="606"/>
      <c r="P32" s="607"/>
    </row>
    <row r="33" spans="1:16" ht="78.75" x14ac:dyDescent="0.25">
      <c r="A33" s="533"/>
      <c r="B33" s="585"/>
      <c r="C33" s="586"/>
      <c r="D33" s="587"/>
      <c r="E33" s="587"/>
      <c r="F33" s="588"/>
      <c r="G33" s="589" t="s">
        <v>21</v>
      </c>
      <c r="H33" s="595" t="s">
        <v>267</v>
      </c>
      <c r="I33" s="591" t="s">
        <v>23</v>
      </c>
      <c r="J33" s="576">
        <v>90</v>
      </c>
      <c r="K33" s="576">
        <v>90</v>
      </c>
      <c r="L33" s="592">
        <f t="shared" si="0"/>
        <v>100</v>
      </c>
      <c r="M33" s="593"/>
      <c r="N33" s="594"/>
      <c r="O33" s="606"/>
      <c r="P33" s="607"/>
    </row>
    <row r="34" spans="1:16" ht="47.25" x14ac:dyDescent="0.25">
      <c r="A34" s="533"/>
      <c r="B34" s="585"/>
      <c r="C34" s="586"/>
      <c r="D34" s="587"/>
      <c r="E34" s="587"/>
      <c r="F34" s="588"/>
      <c r="G34" s="589"/>
      <c r="H34" s="590" t="s">
        <v>268</v>
      </c>
      <c r="I34" s="591" t="s">
        <v>23</v>
      </c>
      <c r="J34" s="576">
        <v>100</v>
      </c>
      <c r="K34" s="576">
        <v>100</v>
      </c>
      <c r="L34" s="592">
        <f t="shared" si="0"/>
        <v>100</v>
      </c>
      <c r="M34" s="593"/>
      <c r="N34" s="594"/>
      <c r="O34" s="606"/>
      <c r="P34" s="607"/>
    </row>
    <row r="35" spans="1:16" ht="47.25" x14ac:dyDescent="0.25">
      <c r="A35" s="533"/>
      <c r="B35" s="585"/>
      <c r="C35" s="586"/>
      <c r="D35" s="587"/>
      <c r="E35" s="587"/>
      <c r="F35" s="588"/>
      <c r="G35" s="589" t="s">
        <v>21</v>
      </c>
      <c r="H35" s="327" t="s">
        <v>269</v>
      </c>
      <c r="I35" s="591" t="s">
        <v>23</v>
      </c>
      <c r="J35" s="576">
        <v>100</v>
      </c>
      <c r="K35" s="576">
        <v>100</v>
      </c>
      <c r="L35" s="592">
        <f t="shared" si="0"/>
        <v>100</v>
      </c>
      <c r="M35" s="593"/>
      <c r="N35" s="594"/>
      <c r="O35" s="606"/>
      <c r="P35" s="607"/>
    </row>
    <row r="36" spans="1:16" ht="15.75" x14ac:dyDescent="0.25">
      <c r="A36" s="608"/>
      <c r="B36" s="585"/>
      <c r="C36" s="586"/>
      <c r="D36" s="587"/>
      <c r="E36" s="587"/>
      <c r="F36" s="588"/>
      <c r="G36" s="589" t="s">
        <v>27</v>
      </c>
      <c r="H36" s="596" t="s">
        <v>270</v>
      </c>
      <c r="I36" s="591" t="s">
        <v>29</v>
      </c>
      <c r="J36" s="576">
        <v>300</v>
      </c>
      <c r="K36" s="576">
        <v>300</v>
      </c>
      <c r="L36" s="592">
        <f t="shared" si="0"/>
        <v>100</v>
      </c>
      <c r="M36" s="592">
        <f>L36</f>
        <v>100</v>
      </c>
      <c r="N36" s="594"/>
      <c r="O36" s="606"/>
      <c r="P36" s="607"/>
    </row>
    <row r="37" spans="1:16" ht="15.75" x14ac:dyDescent="0.25">
      <c r="A37" s="609"/>
      <c r="B37" s="610"/>
      <c r="C37" s="610"/>
      <c r="D37" s="611"/>
      <c r="E37" s="611"/>
      <c r="F37" s="612"/>
      <c r="G37" s="613"/>
      <c r="H37" s="614"/>
      <c r="I37" s="615"/>
      <c r="J37" s="616"/>
      <c r="K37" s="616"/>
      <c r="L37" s="617"/>
      <c r="M37" s="617"/>
      <c r="N37" s="617"/>
      <c r="O37" s="618"/>
      <c r="P37" s="619"/>
    </row>
    <row r="39" spans="1:16" ht="15.75" x14ac:dyDescent="0.25">
      <c r="A39" s="463" t="s">
        <v>133</v>
      </c>
      <c r="H39" s="463" t="s">
        <v>134</v>
      </c>
    </row>
    <row r="41" spans="1:16" ht="18.75" x14ac:dyDescent="0.3">
      <c r="A41" s="158" t="s">
        <v>142</v>
      </c>
    </row>
  </sheetData>
  <autoFilter ref="A3:P36">
    <filterColumn colId="1" showButton="0"/>
    <filterColumn colId="2" showButton="0"/>
    <filterColumn colId="3" showButton="0"/>
    <filterColumn colId="4" showButton="0"/>
    <filterColumn colId="11">
      <filters>
        <filter val="100,0"/>
        <filter val="9"/>
        <filter val="93,8"/>
        <filter val="96,9"/>
        <filter val="99,6"/>
      </filters>
    </filterColumn>
  </autoFilter>
  <mergeCells count="61">
    <mergeCell ref="N32:N36"/>
    <mergeCell ref="B32:B36"/>
    <mergeCell ref="C32:C36"/>
    <mergeCell ref="D32:D36"/>
    <mergeCell ref="E32:E36"/>
    <mergeCell ref="F32:F36"/>
    <mergeCell ref="M32:M35"/>
    <mergeCell ref="N25:N28"/>
    <mergeCell ref="B29:B31"/>
    <mergeCell ref="C29:C31"/>
    <mergeCell ref="D29:D31"/>
    <mergeCell ref="E29:E31"/>
    <mergeCell ref="F29:F31"/>
    <mergeCell ref="M29:M30"/>
    <mergeCell ref="N29:N31"/>
    <mergeCell ref="B25:B28"/>
    <mergeCell ref="C25:C28"/>
    <mergeCell ref="D25:D28"/>
    <mergeCell ref="E25:E28"/>
    <mergeCell ref="F25:F28"/>
    <mergeCell ref="M25:M27"/>
    <mergeCell ref="N17:N20"/>
    <mergeCell ref="B21:B24"/>
    <mergeCell ref="C21:C24"/>
    <mergeCell ref="D21:D24"/>
    <mergeCell ref="E21:E24"/>
    <mergeCell ref="F21:F24"/>
    <mergeCell ref="M21:M23"/>
    <mergeCell ref="N21:N24"/>
    <mergeCell ref="B17:B20"/>
    <mergeCell ref="C17:C20"/>
    <mergeCell ref="D17:D20"/>
    <mergeCell ref="E17:E20"/>
    <mergeCell ref="F17:F20"/>
    <mergeCell ref="M17:M19"/>
    <mergeCell ref="C13:C16"/>
    <mergeCell ref="D13:D16"/>
    <mergeCell ref="E13:E16"/>
    <mergeCell ref="F13:F16"/>
    <mergeCell ref="M13:M15"/>
    <mergeCell ref="N13:N16"/>
    <mergeCell ref="N5:N8"/>
    <mergeCell ref="O5:O31"/>
    <mergeCell ref="B9:B12"/>
    <mergeCell ref="C9:C12"/>
    <mergeCell ref="D9:D12"/>
    <mergeCell ref="E9:E12"/>
    <mergeCell ref="F9:F12"/>
    <mergeCell ref="M9:M11"/>
    <mergeCell ref="N9:N12"/>
    <mergeCell ref="B13:B16"/>
    <mergeCell ref="D1:S1"/>
    <mergeCell ref="B3:C3"/>
    <mergeCell ref="B4:E4"/>
    <mergeCell ref="A5:A36"/>
    <mergeCell ref="B5:B8"/>
    <mergeCell ref="C5:C8"/>
    <mergeCell ref="D5:D8"/>
    <mergeCell ref="E5:E8"/>
    <mergeCell ref="F5:F8"/>
    <mergeCell ref="M5:M7"/>
  </mergeCells>
  <pageMargins left="0.31496062992125984" right="0.31496062992125984" top="0.39370078740157483" bottom="0.39370078740157483" header="0.19685039370078741" footer="0.23622047244094491"/>
  <pageSetup paperSize="9" scale="48" fitToHeight="2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43"/>
  <sheetViews>
    <sheetView view="pageBreakPreview" zoomScale="70" zoomScaleNormal="70" zoomScaleSheetLayoutView="70" workbookViewId="0">
      <selection activeCell="B3" sqref="B3:E3"/>
    </sheetView>
  </sheetViews>
  <sheetFormatPr defaultRowHeight="15" x14ac:dyDescent="0.25"/>
  <cols>
    <col min="1" max="1" width="24.28515625" style="620" customWidth="1"/>
    <col min="2" max="2" width="25.5703125" style="620" customWidth="1"/>
    <col min="3" max="3" width="41" style="620" customWidth="1"/>
    <col min="4" max="5" width="9.140625" style="620" hidden="1" customWidth="1"/>
    <col min="6" max="6" width="11.7109375" style="620" customWidth="1"/>
    <col min="7" max="7" width="25.85546875" style="620" customWidth="1"/>
    <col min="8" max="8" width="64.28515625" style="620" customWidth="1"/>
    <col min="9" max="9" width="12.140625" style="620" customWidth="1"/>
    <col min="10" max="10" width="14.28515625" style="620" customWidth="1"/>
    <col min="11" max="11" width="15.42578125" style="620" customWidth="1"/>
    <col min="12" max="12" width="14" style="620" customWidth="1"/>
    <col min="13" max="13" width="14.28515625" style="620" customWidth="1"/>
    <col min="14" max="14" width="15.5703125" style="620" customWidth="1"/>
    <col min="15" max="15" width="14.5703125" style="620" customWidth="1"/>
    <col min="16" max="16" width="14.7109375" style="620" customWidth="1"/>
    <col min="17" max="16384" width="9.140625" style="620"/>
  </cols>
  <sheetData>
    <row r="1" spans="1:24" ht="42.75" customHeight="1" x14ac:dyDescent="0.35">
      <c r="A1" s="554" t="s">
        <v>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/>
      <c r="R1"/>
      <c r="S1"/>
      <c r="T1"/>
      <c r="U1"/>
      <c r="V1"/>
      <c r="W1"/>
      <c r="X1"/>
    </row>
    <row r="2" spans="1:24" ht="163.5" customHeight="1" x14ac:dyDescent="0.25">
      <c r="A2" s="453" t="s">
        <v>1</v>
      </c>
      <c r="B2" s="555" t="s">
        <v>2</v>
      </c>
      <c r="C2" s="555"/>
      <c r="D2" s="327" t="s">
        <v>3</v>
      </c>
      <c r="E2" s="453" t="s">
        <v>4</v>
      </c>
      <c r="F2" s="327" t="s">
        <v>3</v>
      </c>
      <c r="G2" s="453" t="s">
        <v>4</v>
      </c>
      <c r="H2" s="453" t="s">
        <v>5</v>
      </c>
      <c r="I2" s="453" t="s">
        <v>6</v>
      </c>
      <c r="J2" s="453" t="s">
        <v>7</v>
      </c>
      <c r="K2" s="499" t="s">
        <v>8</v>
      </c>
      <c r="L2" s="453" t="s">
        <v>9</v>
      </c>
      <c r="M2" s="453" t="s">
        <v>10</v>
      </c>
      <c r="N2" s="453" t="s">
        <v>11</v>
      </c>
      <c r="O2" s="453" t="s">
        <v>12</v>
      </c>
      <c r="P2" s="453" t="s">
        <v>13</v>
      </c>
      <c r="Q2" s="556"/>
      <c r="R2"/>
      <c r="S2"/>
      <c r="T2"/>
      <c r="U2"/>
      <c r="V2"/>
      <c r="W2"/>
      <c r="X2"/>
    </row>
    <row r="3" spans="1:24" ht="32.25" customHeight="1" x14ac:dyDescent="0.25">
      <c r="A3" s="515">
        <v>1</v>
      </c>
      <c r="B3" s="621">
        <v>2</v>
      </c>
      <c r="C3" s="622"/>
      <c r="D3" s="622"/>
      <c r="E3" s="622"/>
      <c r="F3" s="518">
        <v>3</v>
      </c>
      <c r="G3" s="518">
        <v>4</v>
      </c>
      <c r="H3" s="518">
        <v>5</v>
      </c>
      <c r="I3" s="518">
        <v>6</v>
      </c>
      <c r="J3" s="518">
        <v>7</v>
      </c>
      <c r="K3" s="518">
        <v>8</v>
      </c>
      <c r="L3" s="518">
        <v>9</v>
      </c>
      <c r="M3" s="518">
        <v>10</v>
      </c>
      <c r="N3" s="518">
        <v>11</v>
      </c>
      <c r="O3" s="518">
        <v>12</v>
      </c>
      <c r="P3" s="518">
        <v>13</v>
      </c>
      <c r="Q3"/>
      <c r="R3"/>
      <c r="S3"/>
      <c r="T3"/>
      <c r="U3"/>
      <c r="V3"/>
      <c r="W3"/>
      <c r="X3"/>
    </row>
    <row r="4" spans="1:24" ht="58.5" customHeight="1" x14ac:dyDescent="0.25">
      <c r="A4" s="557" t="s">
        <v>272</v>
      </c>
      <c r="B4" s="558" t="str">
        <f>[3]Лист1!$A$53</f>
        <v>804200О.99.0.ББ52АЕ04000</v>
      </c>
      <c r="C4" s="557" t="s">
        <v>248</v>
      </c>
      <c r="D4" s="559" t="s">
        <v>19</v>
      </c>
      <c r="E4" s="559" t="s">
        <v>19</v>
      </c>
      <c r="F4" s="560" t="s">
        <v>20</v>
      </c>
      <c r="G4" s="524" t="s">
        <v>21</v>
      </c>
      <c r="H4" s="525" t="s">
        <v>249</v>
      </c>
      <c r="I4" s="526" t="s">
        <v>23</v>
      </c>
      <c r="J4" s="527">
        <v>92.5</v>
      </c>
      <c r="K4" s="528">
        <v>100</v>
      </c>
      <c r="L4" s="528">
        <f>IF(K4/J4*100&gt;100,100,K4/J4*100)</f>
        <v>100</v>
      </c>
      <c r="M4" s="561">
        <f>(L4+L5+L6)/3</f>
        <v>89.333333333333329</v>
      </c>
      <c r="N4" s="562">
        <f>(M4+M7)/2</f>
        <v>94.666666666666657</v>
      </c>
      <c r="O4" s="531" t="s">
        <v>24</v>
      </c>
      <c r="P4" s="563"/>
      <c r="Q4"/>
      <c r="R4"/>
      <c r="S4"/>
      <c r="T4"/>
      <c r="U4"/>
      <c r="V4"/>
      <c r="W4"/>
      <c r="X4"/>
    </row>
    <row r="5" spans="1:24" ht="74.25" customHeight="1" x14ac:dyDescent="0.25">
      <c r="A5" s="557"/>
      <c r="B5" s="558"/>
      <c r="C5" s="557"/>
      <c r="D5" s="559"/>
      <c r="E5" s="559"/>
      <c r="F5" s="560"/>
      <c r="G5" s="524" t="s">
        <v>21</v>
      </c>
      <c r="H5" s="525" t="s">
        <v>108</v>
      </c>
      <c r="I5" s="526" t="s">
        <v>23</v>
      </c>
      <c r="J5" s="527">
        <v>100</v>
      </c>
      <c r="K5" s="528">
        <v>100</v>
      </c>
      <c r="L5" s="528">
        <f>IF(K5/J5*100&gt;100,100,K5/J5*100)</f>
        <v>100</v>
      </c>
      <c r="M5" s="623"/>
      <c r="N5" s="562"/>
      <c r="O5" s="531"/>
      <c r="P5" s="547"/>
      <c r="Q5"/>
      <c r="R5"/>
      <c r="S5"/>
      <c r="T5"/>
      <c r="U5"/>
      <c r="V5"/>
      <c r="W5"/>
      <c r="X5"/>
    </row>
    <row r="6" spans="1:24" ht="33" customHeight="1" x14ac:dyDescent="0.25">
      <c r="A6" s="557"/>
      <c r="B6" s="558"/>
      <c r="C6" s="557"/>
      <c r="D6" s="559"/>
      <c r="E6" s="559"/>
      <c r="F6" s="560"/>
      <c r="G6" s="524" t="s">
        <v>21</v>
      </c>
      <c r="H6" s="525" t="s">
        <v>250</v>
      </c>
      <c r="I6" s="526" t="s">
        <v>23</v>
      </c>
      <c r="J6" s="527">
        <v>25</v>
      </c>
      <c r="K6" s="527">
        <v>17</v>
      </c>
      <c r="L6" s="528">
        <f>IF(K6/J6*100&gt;100,100,K6/J6*100)</f>
        <v>68</v>
      </c>
      <c r="M6" s="623"/>
      <c r="N6" s="562"/>
      <c r="O6" s="531"/>
      <c r="P6" s="547"/>
      <c r="Q6"/>
      <c r="R6"/>
      <c r="S6"/>
      <c r="T6"/>
      <c r="U6"/>
      <c r="V6"/>
      <c r="W6"/>
      <c r="X6"/>
    </row>
    <row r="7" spans="1:24" ht="59.25" customHeight="1" x14ac:dyDescent="0.25">
      <c r="A7" s="557"/>
      <c r="B7" s="558"/>
      <c r="C7" s="557"/>
      <c r="D7" s="559"/>
      <c r="E7" s="559"/>
      <c r="F7" s="560"/>
      <c r="G7" s="524" t="s">
        <v>27</v>
      </c>
      <c r="H7" s="131" t="s">
        <v>109</v>
      </c>
      <c r="I7" s="149" t="s">
        <v>110</v>
      </c>
      <c r="J7" s="10">
        <v>3592</v>
      </c>
      <c r="K7" s="550">
        <v>3592</v>
      </c>
      <c r="L7" s="528">
        <f>IF(K7/J7*100&gt;100,100,K7/J7*100)</f>
        <v>100</v>
      </c>
      <c r="M7" s="528">
        <f>L7</f>
        <v>100</v>
      </c>
      <c r="N7" s="562"/>
      <c r="O7" s="531"/>
      <c r="P7" s="565"/>
      <c r="Q7"/>
      <c r="R7"/>
      <c r="S7"/>
      <c r="T7"/>
      <c r="U7"/>
      <c r="V7"/>
      <c r="W7"/>
      <c r="X7"/>
    </row>
    <row r="8" spans="1:24" ht="72" hidden="1" customHeight="1" x14ac:dyDescent="0.25">
      <c r="A8" s="557"/>
      <c r="B8" s="558" t="str">
        <f>[3]Лист1!$A$54</f>
        <v>804200О.99.0.ББ52АЕ28000</v>
      </c>
      <c r="C8" s="557" t="s">
        <v>251</v>
      </c>
      <c r="D8" s="559" t="s">
        <v>19</v>
      </c>
      <c r="E8" s="559" t="s">
        <v>19</v>
      </c>
      <c r="F8" s="560" t="s">
        <v>20</v>
      </c>
      <c r="G8" s="524" t="s">
        <v>21</v>
      </c>
      <c r="H8" s="525" t="s">
        <v>249</v>
      </c>
      <c r="I8" s="526" t="s">
        <v>23</v>
      </c>
      <c r="J8" s="527"/>
      <c r="K8" s="528"/>
      <c r="L8" s="528" t="e">
        <f t="shared" ref="L8:L35" si="0">IF(K8/J8*100&gt;100,100,K8/J8*100)</f>
        <v>#DIV/0!</v>
      </c>
      <c r="M8" s="561" t="e">
        <f>(L8+L9+L10)/3</f>
        <v>#DIV/0!</v>
      </c>
      <c r="N8" s="562" t="e">
        <f>(M8+M11)/2</f>
        <v>#DIV/0!</v>
      </c>
      <c r="O8" s="531"/>
      <c r="P8" s="602"/>
      <c r="Q8"/>
      <c r="R8"/>
      <c r="S8"/>
      <c r="T8"/>
      <c r="U8"/>
      <c r="V8"/>
      <c r="W8"/>
      <c r="X8"/>
    </row>
    <row r="9" spans="1:24" ht="81.75" hidden="1" customHeight="1" x14ac:dyDescent="0.25">
      <c r="A9" s="557"/>
      <c r="B9" s="558"/>
      <c r="C9" s="557"/>
      <c r="D9" s="559"/>
      <c r="E9" s="559"/>
      <c r="F9" s="560"/>
      <c r="G9" s="524" t="s">
        <v>21</v>
      </c>
      <c r="H9" s="525" t="s">
        <v>108</v>
      </c>
      <c r="I9" s="526" t="s">
        <v>23</v>
      </c>
      <c r="J9" s="527"/>
      <c r="K9" s="528"/>
      <c r="L9" s="528" t="e">
        <f t="shared" si="0"/>
        <v>#DIV/0!</v>
      </c>
      <c r="M9" s="623"/>
      <c r="N9" s="562"/>
      <c r="O9" s="531"/>
      <c r="P9" s="602"/>
      <c r="Q9"/>
      <c r="R9"/>
      <c r="S9"/>
      <c r="T9"/>
      <c r="U9"/>
      <c r="V9"/>
      <c r="W9"/>
      <c r="X9"/>
    </row>
    <row r="10" spans="1:24" ht="27.75" hidden="1" customHeight="1" x14ac:dyDescent="0.25">
      <c r="A10" s="557"/>
      <c r="B10" s="558"/>
      <c r="C10" s="557"/>
      <c r="D10" s="559"/>
      <c r="E10" s="559"/>
      <c r="F10" s="560"/>
      <c r="G10" s="524" t="s">
        <v>21</v>
      </c>
      <c r="H10" s="525" t="s">
        <v>250</v>
      </c>
      <c r="I10" s="526" t="s">
        <v>23</v>
      </c>
      <c r="J10" s="527"/>
      <c r="K10" s="527"/>
      <c r="L10" s="528" t="e">
        <f t="shared" si="0"/>
        <v>#DIV/0!</v>
      </c>
      <c r="M10" s="623"/>
      <c r="N10" s="562"/>
      <c r="O10" s="531"/>
      <c r="P10" s="602"/>
      <c r="Q10"/>
      <c r="R10"/>
      <c r="S10"/>
      <c r="T10"/>
      <c r="U10"/>
      <c r="V10"/>
      <c r="W10"/>
      <c r="X10"/>
    </row>
    <row r="11" spans="1:24" ht="60" hidden="1" customHeight="1" x14ac:dyDescent="0.25">
      <c r="A11" s="557"/>
      <c r="B11" s="558"/>
      <c r="C11" s="557"/>
      <c r="D11" s="559"/>
      <c r="E11" s="559"/>
      <c r="F11" s="560"/>
      <c r="G11" s="524" t="s">
        <v>27</v>
      </c>
      <c r="H11" s="566" t="s">
        <v>263</v>
      </c>
      <c r="I11" s="526" t="s">
        <v>29</v>
      </c>
      <c r="J11" s="10"/>
      <c r="K11" s="549"/>
      <c r="L11" s="528" t="e">
        <f t="shared" si="0"/>
        <v>#DIV/0!</v>
      </c>
      <c r="M11" s="528" t="e">
        <f>L11</f>
        <v>#DIV/0!</v>
      </c>
      <c r="N11" s="562"/>
      <c r="O11" s="531"/>
      <c r="P11" s="528"/>
      <c r="Q11"/>
      <c r="R11"/>
      <c r="S11"/>
      <c r="T11"/>
      <c r="U11"/>
      <c r="V11"/>
      <c r="W11"/>
      <c r="X11"/>
    </row>
    <row r="12" spans="1:24" ht="78" hidden="1" customHeight="1" x14ac:dyDescent="0.25">
      <c r="A12" s="557"/>
      <c r="B12" s="558" t="str">
        <f>[3]Лист1!$A$55</f>
        <v>804200О.99.0.ББ52АЕ52000</v>
      </c>
      <c r="C12" s="557" t="s">
        <v>252</v>
      </c>
      <c r="D12" s="559" t="s">
        <v>19</v>
      </c>
      <c r="E12" s="559" t="s">
        <v>19</v>
      </c>
      <c r="F12" s="560" t="s">
        <v>20</v>
      </c>
      <c r="G12" s="524" t="s">
        <v>21</v>
      </c>
      <c r="H12" s="525" t="s">
        <v>249</v>
      </c>
      <c r="I12" s="526" t="s">
        <v>23</v>
      </c>
      <c r="J12" s="527"/>
      <c r="K12" s="528"/>
      <c r="L12" s="528" t="e">
        <f t="shared" si="0"/>
        <v>#DIV/0!</v>
      </c>
      <c r="M12" s="561" t="e">
        <f>(L12+L13)/2</f>
        <v>#DIV/0!</v>
      </c>
      <c r="N12" s="562" t="e">
        <f>(M12+M15)/2</f>
        <v>#DIV/0!</v>
      </c>
      <c r="O12" s="531"/>
      <c r="P12" s="602"/>
      <c r="Q12"/>
      <c r="R12"/>
      <c r="S12"/>
      <c r="T12"/>
      <c r="U12"/>
      <c r="V12"/>
      <c r="W12"/>
      <c r="X12"/>
    </row>
    <row r="13" spans="1:24" ht="33.75" hidden="1" customHeight="1" x14ac:dyDescent="0.25">
      <c r="A13" s="557"/>
      <c r="B13" s="558"/>
      <c r="C13" s="557"/>
      <c r="D13" s="559"/>
      <c r="E13" s="559"/>
      <c r="F13" s="560"/>
      <c r="G13" s="524" t="s">
        <v>21</v>
      </c>
      <c r="H13" s="525" t="s">
        <v>108</v>
      </c>
      <c r="I13" s="526" t="s">
        <v>23</v>
      </c>
      <c r="J13" s="527"/>
      <c r="K13" s="528"/>
      <c r="L13" s="528" t="e">
        <f t="shared" si="0"/>
        <v>#DIV/0!</v>
      </c>
      <c r="M13" s="623"/>
      <c r="N13" s="562"/>
      <c r="O13" s="531"/>
      <c r="P13" s="602"/>
      <c r="Q13"/>
      <c r="R13"/>
      <c r="S13"/>
      <c r="T13"/>
      <c r="U13"/>
      <c r="V13"/>
      <c r="W13"/>
      <c r="X13"/>
    </row>
    <row r="14" spans="1:24" ht="63" hidden="1" customHeight="1" x14ac:dyDescent="0.25">
      <c r="A14" s="557"/>
      <c r="B14" s="558"/>
      <c r="C14" s="557"/>
      <c r="D14" s="559"/>
      <c r="E14" s="559"/>
      <c r="F14" s="560"/>
      <c r="G14" s="524" t="s">
        <v>21</v>
      </c>
      <c r="H14" s="525" t="s">
        <v>250</v>
      </c>
      <c r="I14" s="526" t="s">
        <v>23</v>
      </c>
      <c r="J14" s="527"/>
      <c r="K14" s="527"/>
      <c r="L14" s="528" t="e">
        <f t="shared" si="0"/>
        <v>#DIV/0!</v>
      </c>
      <c r="M14" s="623"/>
      <c r="N14" s="562"/>
      <c r="O14" s="531"/>
      <c r="P14" s="528"/>
      <c r="Q14"/>
      <c r="R14"/>
      <c r="S14"/>
      <c r="T14"/>
      <c r="U14"/>
      <c r="V14"/>
      <c r="W14"/>
      <c r="X14"/>
    </row>
    <row r="15" spans="1:24" ht="47.25" hidden="1" customHeight="1" x14ac:dyDescent="0.25">
      <c r="A15" s="557"/>
      <c r="B15" s="558"/>
      <c r="C15" s="557"/>
      <c r="D15" s="559"/>
      <c r="E15" s="559"/>
      <c r="F15" s="560"/>
      <c r="G15" s="524" t="s">
        <v>27</v>
      </c>
      <c r="H15" s="131" t="s">
        <v>109</v>
      </c>
      <c r="I15" s="149" t="s">
        <v>110</v>
      </c>
      <c r="J15" s="10"/>
      <c r="K15" s="549"/>
      <c r="L15" s="528" t="e">
        <f t="shared" si="0"/>
        <v>#DIV/0!</v>
      </c>
      <c r="M15" s="528" t="e">
        <f>L15</f>
        <v>#DIV/0!</v>
      </c>
      <c r="N15" s="562"/>
      <c r="O15" s="531"/>
      <c r="P15" s="603"/>
      <c r="Q15"/>
      <c r="R15"/>
      <c r="S15"/>
      <c r="T15"/>
      <c r="U15"/>
      <c r="V15"/>
      <c r="W15"/>
      <c r="X15"/>
    </row>
    <row r="16" spans="1:24" ht="47.25" customHeight="1" x14ac:dyDescent="0.25">
      <c r="A16" s="557"/>
      <c r="B16" s="558" t="str">
        <f>[3]Лист1!$A$56</f>
        <v>804200О.99.0.ББ52АЕ76000</v>
      </c>
      <c r="C16" s="557" t="s">
        <v>253</v>
      </c>
      <c r="D16" s="559" t="s">
        <v>19</v>
      </c>
      <c r="E16" s="559" t="s">
        <v>19</v>
      </c>
      <c r="F16" s="560" t="s">
        <v>20</v>
      </c>
      <c r="G16" s="524" t="s">
        <v>21</v>
      </c>
      <c r="H16" s="525" t="s">
        <v>249</v>
      </c>
      <c r="I16" s="526" t="s">
        <v>23</v>
      </c>
      <c r="J16" s="527">
        <v>92.5</v>
      </c>
      <c r="K16" s="528">
        <v>98.6</v>
      </c>
      <c r="L16" s="528">
        <f t="shared" si="0"/>
        <v>100</v>
      </c>
      <c r="M16" s="561">
        <f>(L16+L17+L18)/3</f>
        <v>100</v>
      </c>
      <c r="N16" s="562">
        <f>(M16+M19)/2</f>
        <v>96.507105539247377</v>
      </c>
      <c r="O16" s="531"/>
      <c r="P16" s="567"/>
      <c r="Q16"/>
      <c r="R16"/>
      <c r="S16"/>
      <c r="T16"/>
      <c r="U16"/>
      <c r="V16"/>
      <c r="W16"/>
      <c r="X16"/>
    </row>
    <row r="17" spans="1:24" ht="63" x14ac:dyDescent="0.25">
      <c r="A17" s="557"/>
      <c r="B17" s="558"/>
      <c r="C17" s="557"/>
      <c r="D17" s="559"/>
      <c r="E17" s="559"/>
      <c r="F17" s="560"/>
      <c r="G17" s="524" t="s">
        <v>21</v>
      </c>
      <c r="H17" s="525" t="s">
        <v>108</v>
      </c>
      <c r="I17" s="526" t="s">
        <v>23</v>
      </c>
      <c r="J17" s="527">
        <v>65</v>
      </c>
      <c r="K17" s="528">
        <v>69.5</v>
      </c>
      <c r="L17" s="528">
        <f t="shared" si="0"/>
        <v>100</v>
      </c>
      <c r="M17" s="623"/>
      <c r="N17" s="562"/>
      <c r="O17" s="531"/>
      <c r="P17" s="568"/>
      <c r="Q17"/>
      <c r="R17"/>
      <c r="S17"/>
      <c r="T17"/>
      <c r="U17"/>
      <c r="V17"/>
      <c r="W17"/>
      <c r="X17"/>
    </row>
    <row r="18" spans="1:24" ht="63" x14ac:dyDescent="0.25">
      <c r="A18" s="557"/>
      <c r="B18" s="558"/>
      <c r="C18" s="557"/>
      <c r="D18" s="559"/>
      <c r="E18" s="559"/>
      <c r="F18" s="560"/>
      <c r="G18" s="524" t="s">
        <v>21</v>
      </c>
      <c r="H18" s="525" t="s">
        <v>250</v>
      </c>
      <c r="I18" s="526" t="s">
        <v>23</v>
      </c>
      <c r="J18" s="527">
        <v>25</v>
      </c>
      <c r="K18" s="527">
        <v>39.200000000000003</v>
      </c>
      <c r="L18" s="528">
        <f t="shared" si="0"/>
        <v>100</v>
      </c>
      <c r="M18" s="623"/>
      <c r="N18" s="562"/>
      <c r="O18" s="531"/>
      <c r="P18" s="568"/>
      <c r="Q18"/>
      <c r="R18"/>
      <c r="S18"/>
      <c r="T18"/>
      <c r="U18"/>
      <c r="V18"/>
      <c r="W18"/>
      <c r="X18"/>
    </row>
    <row r="19" spans="1:24" ht="47.25" customHeight="1" x14ac:dyDescent="0.25">
      <c r="A19" s="557"/>
      <c r="B19" s="558"/>
      <c r="C19" s="557"/>
      <c r="D19" s="559"/>
      <c r="E19" s="559"/>
      <c r="F19" s="560"/>
      <c r="G19" s="524" t="s">
        <v>27</v>
      </c>
      <c r="H19" s="131" t="s">
        <v>109</v>
      </c>
      <c r="I19" s="149" t="s">
        <v>110</v>
      </c>
      <c r="J19" s="10">
        <v>188726</v>
      </c>
      <c r="K19" s="550">
        <v>175542</v>
      </c>
      <c r="L19" s="528">
        <f t="shared" si="0"/>
        <v>93.014211078494753</v>
      </c>
      <c r="M19" s="528">
        <f>L19</f>
        <v>93.014211078494753</v>
      </c>
      <c r="N19" s="562"/>
      <c r="O19" s="531"/>
      <c r="P19" s="569"/>
      <c r="Q19"/>
      <c r="R19"/>
      <c r="S19"/>
      <c r="T19"/>
      <c r="U19"/>
      <c r="V19"/>
      <c r="W19"/>
      <c r="X19"/>
    </row>
    <row r="20" spans="1:24" ht="63.75" hidden="1" customHeight="1" x14ac:dyDescent="0.25">
      <c r="A20" s="557"/>
      <c r="B20" s="558" t="str">
        <f>[3]Лист1!$A$57</f>
        <v>804200О.99.0.ББ52АЖ00000</v>
      </c>
      <c r="C20" s="557" t="s">
        <v>254</v>
      </c>
      <c r="D20" s="559" t="s">
        <v>19</v>
      </c>
      <c r="E20" s="559" t="s">
        <v>19</v>
      </c>
      <c r="F20" s="560" t="s">
        <v>20</v>
      </c>
      <c r="G20" s="524" t="s">
        <v>21</v>
      </c>
      <c r="H20" s="525" t="s">
        <v>249</v>
      </c>
      <c r="I20" s="526" t="s">
        <v>23</v>
      </c>
      <c r="J20" s="527"/>
      <c r="K20" s="528"/>
      <c r="L20" s="528" t="e">
        <f t="shared" si="0"/>
        <v>#DIV/0!</v>
      </c>
      <c r="M20" s="561" t="e">
        <f>(L20+L21+L22)/3</f>
        <v>#DIV/0!</v>
      </c>
      <c r="N20" s="562" t="e">
        <f>(M20+M23)/2</f>
        <v>#DIV/0!</v>
      </c>
      <c r="O20" s="531"/>
      <c r="P20" s="528"/>
      <c r="Q20"/>
      <c r="R20"/>
      <c r="S20"/>
      <c r="T20"/>
      <c r="U20"/>
      <c r="V20"/>
      <c r="W20"/>
      <c r="X20"/>
    </row>
    <row r="21" spans="1:24" ht="63.75" hidden="1" customHeight="1" x14ac:dyDescent="0.25">
      <c r="A21" s="557"/>
      <c r="B21" s="558"/>
      <c r="C21" s="557"/>
      <c r="D21" s="559"/>
      <c r="E21" s="559"/>
      <c r="F21" s="560"/>
      <c r="G21" s="524" t="s">
        <v>21</v>
      </c>
      <c r="H21" s="525" t="s">
        <v>108</v>
      </c>
      <c r="I21" s="526" t="s">
        <v>23</v>
      </c>
      <c r="J21" s="527"/>
      <c r="K21" s="528"/>
      <c r="L21" s="528" t="e">
        <f t="shared" si="0"/>
        <v>#DIV/0!</v>
      </c>
      <c r="M21" s="623"/>
      <c r="N21" s="562"/>
      <c r="O21" s="531"/>
      <c r="P21" s="602"/>
      <c r="Q21"/>
      <c r="R21"/>
      <c r="S21"/>
      <c r="T21"/>
      <c r="U21"/>
      <c r="V21"/>
      <c r="W21"/>
      <c r="X21"/>
    </row>
    <row r="22" spans="1:24" ht="16.5" hidden="1" customHeight="1" x14ac:dyDescent="0.25">
      <c r="A22" s="557"/>
      <c r="B22" s="558"/>
      <c r="C22" s="557"/>
      <c r="D22" s="559"/>
      <c r="E22" s="559"/>
      <c r="F22" s="560"/>
      <c r="G22" s="524" t="s">
        <v>21</v>
      </c>
      <c r="H22" s="525" t="s">
        <v>250</v>
      </c>
      <c r="I22" s="526" t="s">
        <v>23</v>
      </c>
      <c r="J22" s="527"/>
      <c r="K22" s="527"/>
      <c r="L22" s="528" t="e">
        <f t="shared" si="0"/>
        <v>#DIV/0!</v>
      </c>
      <c r="M22" s="623"/>
      <c r="N22" s="562"/>
      <c r="O22" s="531"/>
      <c r="P22" s="602"/>
      <c r="Q22"/>
      <c r="R22"/>
      <c r="S22"/>
      <c r="T22"/>
      <c r="U22"/>
      <c r="V22"/>
      <c r="W22"/>
      <c r="X22"/>
    </row>
    <row r="23" spans="1:24" ht="47.25" hidden="1" customHeight="1" x14ac:dyDescent="0.25">
      <c r="A23" s="557"/>
      <c r="B23" s="558"/>
      <c r="C23" s="557"/>
      <c r="D23" s="559"/>
      <c r="E23" s="559"/>
      <c r="F23" s="560"/>
      <c r="G23" s="524" t="s">
        <v>27</v>
      </c>
      <c r="H23" s="566" t="s">
        <v>263</v>
      </c>
      <c r="I23" s="526" t="s">
        <v>29</v>
      </c>
      <c r="J23" s="10"/>
      <c r="K23" s="549"/>
      <c r="L23" s="528" t="e">
        <f t="shared" si="0"/>
        <v>#DIV/0!</v>
      </c>
      <c r="M23" s="528" t="e">
        <f>L23</f>
        <v>#DIV/0!</v>
      </c>
      <c r="N23" s="562"/>
      <c r="O23" s="531"/>
      <c r="P23" s="602"/>
      <c r="Q23"/>
      <c r="R23"/>
      <c r="S23"/>
      <c r="T23"/>
      <c r="U23"/>
      <c r="V23"/>
      <c r="W23"/>
      <c r="X23"/>
    </row>
    <row r="24" spans="1:24" ht="56.25" customHeight="1" x14ac:dyDescent="0.25">
      <c r="A24" s="557"/>
      <c r="B24" s="558" t="str">
        <f>[3]Лист1!$A$58</f>
        <v>804200О.99.0.ББ52АЖ24000</v>
      </c>
      <c r="C24" s="557" t="s">
        <v>255</v>
      </c>
      <c r="D24" s="559" t="s">
        <v>19</v>
      </c>
      <c r="E24" s="559" t="s">
        <v>19</v>
      </c>
      <c r="F24" s="560" t="s">
        <v>20</v>
      </c>
      <c r="G24" s="524" t="s">
        <v>21</v>
      </c>
      <c r="H24" s="525" t="s">
        <v>249</v>
      </c>
      <c r="I24" s="526" t="s">
        <v>23</v>
      </c>
      <c r="J24" s="527">
        <v>92.5</v>
      </c>
      <c r="K24" s="528">
        <v>97.4</v>
      </c>
      <c r="L24" s="528">
        <f>IF(K24/J24*100&gt;100,100,K24/J24*100)</f>
        <v>100</v>
      </c>
      <c r="M24" s="561">
        <f>(L24+L25)/2</f>
        <v>100</v>
      </c>
      <c r="N24" s="562">
        <f>(M24+M27)/2</f>
        <v>94.622207252722575</v>
      </c>
      <c r="O24" s="531"/>
      <c r="P24" s="530"/>
      <c r="Q24"/>
      <c r="R24"/>
      <c r="S24"/>
      <c r="T24"/>
      <c r="U24"/>
      <c r="V24"/>
      <c r="W24"/>
      <c r="X24"/>
    </row>
    <row r="25" spans="1:24" ht="72" customHeight="1" x14ac:dyDescent="0.25">
      <c r="A25" s="557"/>
      <c r="B25" s="558"/>
      <c r="C25" s="557"/>
      <c r="D25" s="559"/>
      <c r="E25" s="559"/>
      <c r="F25" s="560"/>
      <c r="G25" s="524" t="s">
        <v>21</v>
      </c>
      <c r="H25" s="525" t="s">
        <v>108</v>
      </c>
      <c r="I25" s="526" t="s">
        <v>23</v>
      </c>
      <c r="J25" s="527">
        <v>80</v>
      </c>
      <c r="K25" s="528">
        <v>100</v>
      </c>
      <c r="L25" s="528">
        <f>IF(K25/J25*100&gt;100,100,K25/J25*100)</f>
        <v>100</v>
      </c>
      <c r="M25" s="623"/>
      <c r="N25" s="562"/>
      <c r="O25" s="531"/>
      <c r="P25" s="537"/>
      <c r="Q25"/>
      <c r="R25"/>
      <c r="S25"/>
      <c r="T25"/>
      <c r="U25"/>
      <c r="V25"/>
      <c r="W25"/>
      <c r="X25"/>
    </row>
    <row r="26" spans="1:24" ht="66" customHeight="1" x14ac:dyDescent="0.25">
      <c r="A26" s="557"/>
      <c r="B26" s="558"/>
      <c r="C26" s="557"/>
      <c r="D26" s="559"/>
      <c r="E26" s="559"/>
      <c r="F26" s="560"/>
      <c r="G26" s="524" t="s">
        <v>21</v>
      </c>
      <c r="H26" s="525" t="s">
        <v>250</v>
      </c>
      <c r="I26" s="526" t="s">
        <v>23</v>
      </c>
      <c r="J26" s="527">
        <v>0</v>
      </c>
      <c r="K26" s="527">
        <v>0</v>
      </c>
      <c r="L26" s="528">
        <v>0</v>
      </c>
      <c r="M26" s="623"/>
      <c r="N26" s="562"/>
      <c r="O26" s="531"/>
      <c r="P26" s="537"/>
      <c r="Q26"/>
      <c r="R26"/>
      <c r="S26"/>
      <c r="T26"/>
      <c r="U26"/>
      <c r="V26"/>
      <c r="W26"/>
      <c r="X26"/>
    </row>
    <row r="27" spans="1:24" ht="33" customHeight="1" x14ac:dyDescent="0.25">
      <c r="A27" s="557"/>
      <c r="B27" s="558"/>
      <c r="C27" s="557"/>
      <c r="D27" s="559"/>
      <c r="E27" s="559"/>
      <c r="F27" s="560"/>
      <c r="G27" s="524" t="s">
        <v>27</v>
      </c>
      <c r="H27" s="131" t="s">
        <v>109</v>
      </c>
      <c r="I27" s="149" t="s">
        <v>110</v>
      </c>
      <c r="J27" s="10">
        <v>26721</v>
      </c>
      <c r="K27" s="550">
        <v>23847</v>
      </c>
      <c r="L27" s="528">
        <f>IF(K27/J27*100&gt;100,100,K27/J27*100)</f>
        <v>89.244414505445164</v>
      </c>
      <c r="M27" s="528">
        <f>L27</f>
        <v>89.244414505445164</v>
      </c>
      <c r="N27" s="562"/>
      <c r="O27" s="531"/>
      <c r="P27" s="543"/>
      <c r="Q27"/>
      <c r="R27"/>
      <c r="S27"/>
      <c r="T27"/>
      <c r="U27"/>
      <c r="V27"/>
      <c r="W27"/>
      <c r="X27"/>
    </row>
    <row r="28" spans="1:24" ht="31.5" x14ac:dyDescent="0.25">
      <c r="A28" s="557"/>
      <c r="B28" s="558" t="str">
        <f>[3]Лист1!$A$66</f>
        <v>Р.01.1.0001.0001.001</v>
      </c>
      <c r="C28" s="558" t="s">
        <v>256</v>
      </c>
      <c r="D28" s="559"/>
      <c r="E28" s="559"/>
      <c r="F28" s="560" t="s">
        <v>257</v>
      </c>
      <c r="G28" s="524" t="s">
        <v>21</v>
      </c>
      <c r="H28" s="551" t="s">
        <v>258</v>
      </c>
      <c r="I28" s="149" t="s">
        <v>29</v>
      </c>
      <c r="J28" s="624">
        <v>2480</v>
      </c>
      <c r="K28" s="625">
        <v>3230</v>
      </c>
      <c r="L28" s="528">
        <f t="shared" si="0"/>
        <v>100</v>
      </c>
      <c r="M28" s="561">
        <f>(L28+L29)/2</f>
        <v>100</v>
      </c>
      <c r="N28" s="562">
        <f>(M28+M30)/2</f>
        <v>100</v>
      </c>
      <c r="O28" s="531"/>
      <c r="P28" s="626"/>
    </row>
    <row r="29" spans="1:24" ht="75.75" customHeight="1" x14ac:dyDescent="0.25">
      <c r="A29" s="557"/>
      <c r="B29" s="558"/>
      <c r="C29" s="558"/>
      <c r="D29" s="559"/>
      <c r="E29" s="559"/>
      <c r="F29" s="560"/>
      <c r="G29" s="524" t="s">
        <v>21</v>
      </c>
      <c r="H29" s="551" t="s">
        <v>259</v>
      </c>
      <c r="I29" s="149" t="s">
        <v>260</v>
      </c>
      <c r="J29" s="624">
        <v>8</v>
      </c>
      <c r="K29" s="625">
        <v>13</v>
      </c>
      <c r="L29" s="528">
        <f t="shared" si="0"/>
        <v>100</v>
      </c>
      <c r="M29" s="623"/>
      <c r="N29" s="562"/>
      <c r="O29" s="531"/>
      <c r="P29" s="627"/>
    </row>
    <row r="30" spans="1:24" ht="15.75" x14ac:dyDescent="0.25">
      <c r="A30" s="557"/>
      <c r="B30" s="558"/>
      <c r="C30" s="558"/>
      <c r="D30" s="559"/>
      <c r="E30" s="559"/>
      <c r="F30" s="560"/>
      <c r="G30" s="524" t="s">
        <v>27</v>
      </c>
      <c r="H30" s="131" t="s">
        <v>261</v>
      </c>
      <c r="I30" s="149" t="s">
        <v>260</v>
      </c>
      <c r="J30" s="550">
        <v>8</v>
      </c>
      <c r="K30" s="550">
        <v>9</v>
      </c>
      <c r="L30" s="528">
        <f t="shared" si="0"/>
        <v>100</v>
      </c>
      <c r="M30" s="528">
        <f>L30</f>
        <v>100</v>
      </c>
      <c r="N30" s="562"/>
      <c r="O30" s="531"/>
      <c r="P30" s="628"/>
    </row>
    <row r="31" spans="1:24" ht="47.25" x14ac:dyDescent="0.25">
      <c r="A31" s="557"/>
      <c r="B31" s="585" t="s">
        <v>264</v>
      </c>
      <c r="C31" s="586" t="s">
        <v>265</v>
      </c>
      <c r="D31" s="587"/>
      <c r="E31" s="587"/>
      <c r="F31" s="588" t="s">
        <v>20</v>
      </c>
      <c r="G31" s="589" t="s">
        <v>21</v>
      </c>
      <c r="H31" s="590" t="s">
        <v>266</v>
      </c>
      <c r="I31" s="591" t="s">
        <v>23</v>
      </c>
      <c r="J31" s="576">
        <v>100</v>
      </c>
      <c r="K31" s="576">
        <v>100</v>
      </c>
      <c r="L31" s="592">
        <f t="shared" si="0"/>
        <v>100</v>
      </c>
      <c r="M31" s="593">
        <f>(L31+L32+L34)/3</f>
        <v>100</v>
      </c>
      <c r="N31" s="594">
        <f>(M31+M35)/2</f>
        <v>100</v>
      </c>
      <c r="O31" s="531"/>
      <c r="P31" s="629"/>
    </row>
    <row r="32" spans="1:24" ht="78.75" x14ac:dyDescent="0.25">
      <c r="A32" s="557"/>
      <c r="B32" s="585"/>
      <c r="C32" s="586"/>
      <c r="D32" s="587"/>
      <c r="E32" s="587"/>
      <c r="F32" s="588"/>
      <c r="G32" s="589" t="s">
        <v>21</v>
      </c>
      <c r="H32" s="595" t="s">
        <v>267</v>
      </c>
      <c r="I32" s="591" t="s">
        <v>23</v>
      </c>
      <c r="J32" s="576">
        <v>90</v>
      </c>
      <c r="K32" s="576">
        <v>90</v>
      </c>
      <c r="L32" s="592">
        <f t="shared" si="0"/>
        <v>100</v>
      </c>
      <c r="M32" s="593"/>
      <c r="N32" s="594"/>
      <c r="O32" s="531"/>
      <c r="P32" s="630"/>
    </row>
    <row r="33" spans="1:16" ht="47.25" x14ac:dyDescent="0.25">
      <c r="A33" s="557"/>
      <c r="B33" s="585"/>
      <c r="C33" s="586"/>
      <c r="D33" s="587"/>
      <c r="E33" s="587"/>
      <c r="F33" s="588"/>
      <c r="G33" s="589" t="s">
        <v>21</v>
      </c>
      <c r="H33" s="590" t="s">
        <v>268</v>
      </c>
      <c r="I33" s="591"/>
      <c r="J33" s="576">
        <v>100</v>
      </c>
      <c r="K33" s="576">
        <v>100</v>
      </c>
      <c r="L33" s="592">
        <v>100</v>
      </c>
      <c r="M33" s="593"/>
      <c r="N33" s="594"/>
      <c r="O33" s="531"/>
      <c r="P33" s="630"/>
    </row>
    <row r="34" spans="1:16" ht="47.25" x14ac:dyDescent="0.25">
      <c r="A34" s="557"/>
      <c r="B34" s="585"/>
      <c r="C34" s="586"/>
      <c r="D34" s="587"/>
      <c r="E34" s="587"/>
      <c r="F34" s="588"/>
      <c r="G34" s="589" t="s">
        <v>21</v>
      </c>
      <c r="H34" s="327" t="s">
        <v>269</v>
      </c>
      <c r="I34" s="591" t="s">
        <v>23</v>
      </c>
      <c r="J34" s="576">
        <v>100</v>
      </c>
      <c r="K34" s="576">
        <v>100</v>
      </c>
      <c r="L34" s="592">
        <f t="shared" si="0"/>
        <v>100</v>
      </c>
      <c r="M34" s="593"/>
      <c r="N34" s="594"/>
      <c r="O34" s="531"/>
      <c r="P34" s="630"/>
    </row>
    <row r="35" spans="1:16" ht="15.75" x14ac:dyDescent="0.25">
      <c r="A35" s="557"/>
      <c r="B35" s="585"/>
      <c r="C35" s="586"/>
      <c r="D35" s="587"/>
      <c r="E35" s="587"/>
      <c r="F35" s="588"/>
      <c r="G35" s="589" t="s">
        <v>27</v>
      </c>
      <c r="H35" s="596" t="s">
        <v>270</v>
      </c>
      <c r="I35" s="591" t="s">
        <v>29</v>
      </c>
      <c r="J35" s="576">
        <v>480</v>
      </c>
      <c r="K35" s="576">
        <v>480</v>
      </c>
      <c r="L35" s="592">
        <f t="shared" si="0"/>
        <v>100</v>
      </c>
      <c r="M35" s="592">
        <f>L35</f>
        <v>100</v>
      </c>
      <c r="N35" s="594"/>
      <c r="O35" s="531"/>
      <c r="P35" s="631"/>
    </row>
    <row r="36" spans="1:16" ht="15.75" x14ac:dyDescent="0.25">
      <c r="A36" s="609"/>
      <c r="B36" s="632"/>
      <c r="C36" s="633"/>
      <c r="D36" s="634"/>
      <c r="E36" s="634"/>
      <c r="F36" s="635"/>
      <c r="G36" s="636"/>
      <c r="H36" s="637"/>
      <c r="I36" s="638"/>
      <c r="J36" s="639"/>
      <c r="K36" s="639"/>
      <c r="L36" s="640"/>
      <c r="M36" s="640"/>
      <c r="N36" s="640"/>
    </row>
    <row r="37" spans="1:16" ht="15.75" x14ac:dyDescent="0.25">
      <c r="A37" s="609"/>
      <c r="B37" s="632"/>
      <c r="C37" s="633"/>
      <c r="D37" s="634"/>
      <c r="E37" s="634"/>
      <c r="F37" s="635"/>
      <c r="G37" s="636"/>
      <c r="H37" s="637"/>
      <c r="I37" s="638"/>
      <c r="J37" s="639"/>
      <c r="K37" s="639"/>
      <c r="L37" s="640"/>
      <c r="M37" s="640"/>
      <c r="N37" s="640"/>
    </row>
    <row r="38" spans="1:16" ht="15.75" x14ac:dyDescent="0.25">
      <c r="A38" s="463" t="s">
        <v>133</v>
      </c>
      <c r="E38" s="463" t="s">
        <v>134</v>
      </c>
      <c r="H38" s="463" t="s">
        <v>134</v>
      </c>
    </row>
    <row r="40" spans="1:16" ht="18.75" x14ac:dyDescent="0.3">
      <c r="A40" s="158" t="s">
        <v>135</v>
      </c>
    </row>
    <row r="41" spans="1:16" ht="15.75" x14ac:dyDescent="0.25">
      <c r="A41" s="463"/>
      <c r="E41" s="463"/>
      <c r="H41" s="463"/>
    </row>
    <row r="43" spans="1:16" ht="18.75" x14ac:dyDescent="0.3">
      <c r="A43" s="158"/>
    </row>
  </sheetData>
  <autoFilter ref="A1:P3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66">
    <mergeCell ref="N31:N35"/>
    <mergeCell ref="P31:P35"/>
    <mergeCell ref="B31:B35"/>
    <mergeCell ref="C31:C35"/>
    <mergeCell ref="D31:D35"/>
    <mergeCell ref="E31:E35"/>
    <mergeCell ref="F31:F35"/>
    <mergeCell ref="M31:M34"/>
    <mergeCell ref="N24:N27"/>
    <mergeCell ref="P24:P27"/>
    <mergeCell ref="B28:B30"/>
    <mergeCell ref="C28:C30"/>
    <mergeCell ref="D28:D30"/>
    <mergeCell ref="E28:E30"/>
    <mergeCell ref="F28:F30"/>
    <mergeCell ref="M28:M29"/>
    <mergeCell ref="N28:N30"/>
    <mergeCell ref="P28:P30"/>
    <mergeCell ref="B24:B27"/>
    <mergeCell ref="C24:C27"/>
    <mergeCell ref="D24:D27"/>
    <mergeCell ref="E24:E27"/>
    <mergeCell ref="F24:F27"/>
    <mergeCell ref="M24:M26"/>
    <mergeCell ref="P16:P19"/>
    <mergeCell ref="B20:B23"/>
    <mergeCell ref="C20:C23"/>
    <mergeCell ref="D20:D23"/>
    <mergeCell ref="E20:E23"/>
    <mergeCell ref="F20:F23"/>
    <mergeCell ref="M20:M22"/>
    <mergeCell ref="N20:N23"/>
    <mergeCell ref="N12:N15"/>
    <mergeCell ref="B16:B19"/>
    <mergeCell ref="C16:C19"/>
    <mergeCell ref="D16:D19"/>
    <mergeCell ref="E16:E19"/>
    <mergeCell ref="F16:F19"/>
    <mergeCell ref="M16:M18"/>
    <mergeCell ref="N16:N19"/>
    <mergeCell ref="B12:B15"/>
    <mergeCell ref="C12:C15"/>
    <mergeCell ref="D12:D15"/>
    <mergeCell ref="E12:E15"/>
    <mergeCell ref="F12:F15"/>
    <mergeCell ref="M12:M14"/>
    <mergeCell ref="N4:N7"/>
    <mergeCell ref="O4:O35"/>
    <mergeCell ref="P4:P7"/>
    <mergeCell ref="B8:B11"/>
    <mergeCell ref="C8:C11"/>
    <mergeCell ref="D8:D11"/>
    <mergeCell ref="E8:E11"/>
    <mergeCell ref="F8:F11"/>
    <mergeCell ref="M8:M10"/>
    <mergeCell ref="N8:N11"/>
    <mergeCell ref="A1:P1"/>
    <mergeCell ref="B2:C2"/>
    <mergeCell ref="B3:E3"/>
    <mergeCell ref="A4:A35"/>
    <mergeCell ref="B4:B7"/>
    <mergeCell ref="C4:C7"/>
    <mergeCell ref="D4:D7"/>
    <mergeCell ref="E4:E7"/>
    <mergeCell ref="F4:F7"/>
    <mergeCell ref="M4:M6"/>
  </mergeCell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rowBreaks count="1" manualBreakCount="1">
    <brk id="30" max="1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38"/>
  <sheetViews>
    <sheetView view="pageBreakPreview" zoomScale="70" zoomScaleNormal="70" zoomScaleSheetLayoutView="70" workbookViewId="0">
      <selection activeCell="B3" sqref="B3:C3"/>
    </sheetView>
  </sheetViews>
  <sheetFormatPr defaultRowHeight="15" x14ac:dyDescent="0.25"/>
  <cols>
    <col min="1" max="1" width="25" style="620" customWidth="1"/>
    <col min="2" max="2" width="22.7109375" style="620" customWidth="1"/>
    <col min="3" max="3" width="37.140625" style="620" customWidth="1"/>
    <col min="4" max="5" width="0" style="620" hidden="1" customWidth="1"/>
    <col min="6" max="6" width="13.28515625" style="620" customWidth="1"/>
    <col min="7" max="7" width="25.85546875" style="620" customWidth="1"/>
    <col min="8" max="8" width="64.28515625" style="620" customWidth="1"/>
    <col min="9" max="9" width="12.140625" style="620" customWidth="1"/>
    <col min="10" max="10" width="14.28515625" style="620" customWidth="1"/>
    <col min="11" max="11" width="15.42578125" style="620" customWidth="1"/>
    <col min="12" max="12" width="14" style="620" customWidth="1"/>
    <col min="13" max="13" width="14.28515625" style="620" customWidth="1"/>
    <col min="14" max="14" width="15.5703125" style="620" customWidth="1"/>
    <col min="15" max="15" width="14.5703125" style="620" customWidth="1"/>
    <col min="16" max="16" width="14.7109375" style="620" customWidth="1"/>
    <col min="17" max="16384" width="9.140625" style="620"/>
  </cols>
  <sheetData>
    <row r="1" spans="1:24" ht="21" x14ac:dyDescent="0.35">
      <c r="A1" s="182" t="s">
        <v>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</row>
    <row r="3" spans="1:24" ht="195.75" customHeight="1" thickBot="1" x14ac:dyDescent="0.3">
      <c r="A3" s="453" t="s">
        <v>1</v>
      </c>
      <c r="B3" s="511" t="s">
        <v>2</v>
      </c>
      <c r="C3" s="512"/>
      <c r="D3" s="513"/>
      <c r="E3" s="513"/>
      <c r="F3" s="327" t="s">
        <v>3</v>
      </c>
      <c r="G3" s="453" t="s">
        <v>4</v>
      </c>
      <c r="H3" s="453" t="s">
        <v>5</v>
      </c>
      <c r="I3" s="453" t="s">
        <v>6</v>
      </c>
      <c r="J3" s="453" t="s">
        <v>7</v>
      </c>
      <c r="K3" s="499" t="s">
        <v>8</v>
      </c>
      <c r="L3" s="453" t="s">
        <v>9</v>
      </c>
      <c r="M3" s="453" t="s">
        <v>10</v>
      </c>
      <c r="N3" s="453" t="s">
        <v>11</v>
      </c>
      <c r="O3" s="453" t="s">
        <v>12</v>
      </c>
      <c r="P3" s="453" t="s">
        <v>13</v>
      </c>
      <c r="Q3" s="453"/>
      <c r="R3"/>
      <c r="S3"/>
      <c r="T3"/>
      <c r="U3"/>
      <c r="V3"/>
      <c r="W3"/>
      <c r="X3"/>
    </row>
    <row r="4" spans="1:24" ht="24" customHeight="1" thickBot="1" x14ac:dyDescent="0.3">
      <c r="A4" s="597">
        <v>1</v>
      </c>
      <c r="B4" s="516">
        <v>2</v>
      </c>
      <c r="C4" s="517"/>
      <c r="D4" s="517"/>
      <c r="E4" s="517"/>
      <c r="F4" s="518">
        <v>3</v>
      </c>
      <c r="G4" s="519">
        <v>4</v>
      </c>
      <c r="H4" s="518">
        <v>5</v>
      </c>
      <c r="I4" s="519">
        <v>6</v>
      </c>
      <c r="J4" s="518">
        <v>7</v>
      </c>
      <c r="K4" s="519">
        <v>8</v>
      </c>
      <c r="L4" s="518">
        <v>9</v>
      </c>
      <c r="M4" s="519">
        <v>10</v>
      </c>
      <c r="N4" s="518">
        <v>11</v>
      </c>
      <c r="O4" s="519">
        <v>12</v>
      </c>
      <c r="P4" s="519">
        <v>13</v>
      </c>
      <c r="Q4"/>
      <c r="R4"/>
      <c r="S4"/>
      <c r="T4"/>
      <c r="U4"/>
      <c r="V4"/>
      <c r="W4"/>
      <c r="X4"/>
    </row>
    <row r="5" spans="1:24" ht="60.75" customHeight="1" x14ac:dyDescent="0.25">
      <c r="A5" s="557" t="s">
        <v>273</v>
      </c>
      <c r="B5" s="521" t="str">
        <f>[3]Лист1!$A$53</f>
        <v>804200О.99.0.ББ52АЕ04000</v>
      </c>
      <c r="C5" s="520" t="s">
        <v>248</v>
      </c>
      <c r="D5" s="641" t="s">
        <v>19</v>
      </c>
      <c r="E5" s="641" t="s">
        <v>19</v>
      </c>
      <c r="F5" s="523" t="s">
        <v>20</v>
      </c>
      <c r="G5" s="524" t="s">
        <v>21</v>
      </c>
      <c r="H5" s="525" t="s">
        <v>249</v>
      </c>
      <c r="I5" s="526" t="s">
        <v>23</v>
      </c>
      <c r="J5" s="527">
        <v>92.5</v>
      </c>
      <c r="K5" s="528">
        <v>100</v>
      </c>
      <c r="L5" s="528">
        <f t="shared" ref="L5:L31" si="0">IF(K5/J5*100&gt;100,100,K5/J5*100)</f>
        <v>100</v>
      </c>
      <c r="M5" s="529">
        <f>(L5+L6+L7)/3</f>
        <v>100</v>
      </c>
      <c r="N5" s="530">
        <f>(M5+M8)/2</f>
        <v>100</v>
      </c>
      <c r="O5" s="531" t="s">
        <v>24</v>
      </c>
      <c r="P5" s="532"/>
      <c r="Q5"/>
      <c r="R5"/>
      <c r="S5"/>
      <c r="T5"/>
      <c r="U5"/>
      <c r="V5"/>
      <c r="W5"/>
      <c r="X5"/>
    </row>
    <row r="6" spans="1:24" ht="58.5" customHeight="1" x14ac:dyDescent="0.25">
      <c r="A6" s="557"/>
      <c r="B6" s="534"/>
      <c r="C6" s="533"/>
      <c r="D6" s="642"/>
      <c r="E6" s="642"/>
      <c r="F6" s="536"/>
      <c r="G6" s="524" t="s">
        <v>21</v>
      </c>
      <c r="H6" s="525" t="s">
        <v>108</v>
      </c>
      <c r="I6" s="526" t="s">
        <v>23</v>
      </c>
      <c r="J6" s="527">
        <v>65</v>
      </c>
      <c r="K6" s="528">
        <v>100</v>
      </c>
      <c r="L6" s="528">
        <f t="shared" si="0"/>
        <v>100</v>
      </c>
      <c r="M6" s="63"/>
      <c r="N6" s="537"/>
      <c r="O6" s="531"/>
      <c r="P6" s="532"/>
      <c r="Q6"/>
      <c r="R6"/>
      <c r="S6"/>
      <c r="T6"/>
      <c r="U6"/>
      <c r="V6"/>
      <c r="W6"/>
      <c r="X6"/>
    </row>
    <row r="7" spans="1:24" ht="74.25" customHeight="1" x14ac:dyDescent="0.25">
      <c r="A7" s="557"/>
      <c r="B7" s="534"/>
      <c r="C7" s="533"/>
      <c r="D7" s="642"/>
      <c r="E7" s="642"/>
      <c r="F7" s="536"/>
      <c r="G7" s="524" t="s">
        <v>21</v>
      </c>
      <c r="H7" s="525" t="s">
        <v>250</v>
      </c>
      <c r="I7" s="526" t="s">
        <v>23</v>
      </c>
      <c r="J7" s="527">
        <v>20</v>
      </c>
      <c r="K7" s="527">
        <v>56</v>
      </c>
      <c r="L7" s="528">
        <f t="shared" si="0"/>
        <v>100</v>
      </c>
      <c r="M7" s="65"/>
      <c r="N7" s="537"/>
      <c r="O7" s="531"/>
      <c r="P7" s="532"/>
      <c r="Q7"/>
      <c r="R7"/>
      <c r="S7"/>
      <c r="T7"/>
      <c r="U7"/>
      <c r="V7"/>
      <c r="W7"/>
      <c r="X7"/>
    </row>
    <row r="8" spans="1:24" ht="33" customHeight="1" thickBot="1" x14ac:dyDescent="0.3">
      <c r="A8" s="557"/>
      <c r="B8" s="538"/>
      <c r="C8" s="539"/>
      <c r="D8" s="643"/>
      <c r="E8" s="643"/>
      <c r="F8" s="541"/>
      <c r="G8" s="524" t="s">
        <v>27</v>
      </c>
      <c r="H8" s="131" t="s">
        <v>109</v>
      </c>
      <c r="I8" s="149" t="s">
        <v>110</v>
      </c>
      <c r="J8" s="10">
        <v>22240</v>
      </c>
      <c r="K8" s="549">
        <v>22240</v>
      </c>
      <c r="L8" s="528">
        <f t="shared" si="0"/>
        <v>100</v>
      </c>
      <c r="M8" s="528">
        <f>L8</f>
        <v>100</v>
      </c>
      <c r="N8" s="543"/>
      <c r="O8" s="531"/>
      <c r="P8" s="532"/>
      <c r="Q8"/>
      <c r="R8"/>
      <c r="S8"/>
      <c r="T8"/>
      <c r="U8"/>
      <c r="V8"/>
      <c r="W8"/>
      <c r="X8"/>
    </row>
    <row r="9" spans="1:24" ht="59.25" customHeight="1" x14ac:dyDescent="0.25">
      <c r="A9" s="557"/>
      <c r="B9" s="521" t="str">
        <f>[3]Лист1!$A$54</f>
        <v>804200О.99.0.ББ52АЕ28000</v>
      </c>
      <c r="C9" s="520" t="s">
        <v>251</v>
      </c>
      <c r="D9" s="641" t="s">
        <v>19</v>
      </c>
      <c r="E9" s="641" t="s">
        <v>19</v>
      </c>
      <c r="F9" s="523" t="s">
        <v>20</v>
      </c>
      <c r="G9" s="524" t="s">
        <v>21</v>
      </c>
      <c r="H9" s="525" t="s">
        <v>249</v>
      </c>
      <c r="I9" s="526" t="s">
        <v>23</v>
      </c>
      <c r="J9" s="527">
        <v>92.5</v>
      </c>
      <c r="K9" s="528">
        <v>100</v>
      </c>
      <c r="L9" s="528">
        <f t="shared" si="0"/>
        <v>100</v>
      </c>
      <c r="M9" s="529">
        <f>(L9+L10+L11)/3</f>
        <v>100</v>
      </c>
      <c r="N9" s="530">
        <f>(M9+M12)/2</f>
        <v>100</v>
      </c>
      <c r="O9" s="531"/>
      <c r="P9" s="532"/>
      <c r="Q9"/>
      <c r="R9"/>
      <c r="S9"/>
      <c r="T9"/>
      <c r="U9"/>
      <c r="V9"/>
      <c r="W9"/>
      <c r="X9"/>
    </row>
    <row r="10" spans="1:24" ht="72" customHeight="1" x14ac:dyDescent="0.25">
      <c r="A10" s="557"/>
      <c r="B10" s="534"/>
      <c r="C10" s="533"/>
      <c r="D10" s="642"/>
      <c r="E10" s="642"/>
      <c r="F10" s="536"/>
      <c r="G10" s="524" t="s">
        <v>21</v>
      </c>
      <c r="H10" s="525" t="s">
        <v>108</v>
      </c>
      <c r="I10" s="526" t="s">
        <v>23</v>
      </c>
      <c r="J10" s="527">
        <v>65</v>
      </c>
      <c r="K10" s="528">
        <v>100</v>
      </c>
      <c r="L10" s="528">
        <f t="shared" si="0"/>
        <v>100</v>
      </c>
      <c r="M10" s="63"/>
      <c r="N10" s="537"/>
      <c r="O10" s="531"/>
      <c r="P10" s="532"/>
      <c r="Q10"/>
      <c r="R10"/>
      <c r="S10"/>
      <c r="T10"/>
      <c r="U10"/>
      <c r="V10"/>
      <c r="W10"/>
      <c r="X10"/>
    </row>
    <row r="11" spans="1:24" ht="81.75" customHeight="1" x14ac:dyDescent="0.25">
      <c r="A11" s="557"/>
      <c r="B11" s="534"/>
      <c r="C11" s="533"/>
      <c r="D11" s="642"/>
      <c r="E11" s="642"/>
      <c r="F11" s="536"/>
      <c r="G11" s="524" t="s">
        <v>21</v>
      </c>
      <c r="H11" s="525" t="s">
        <v>250</v>
      </c>
      <c r="I11" s="526" t="s">
        <v>23</v>
      </c>
      <c r="J11" s="527">
        <v>20</v>
      </c>
      <c r="K11" s="527">
        <v>68</v>
      </c>
      <c r="L11" s="528">
        <f t="shared" si="0"/>
        <v>100</v>
      </c>
      <c r="M11" s="65"/>
      <c r="N11" s="537"/>
      <c r="O11" s="531"/>
      <c r="P11" s="532"/>
      <c r="Q11"/>
      <c r="R11"/>
      <c r="S11"/>
      <c r="T11"/>
      <c r="U11"/>
      <c r="V11"/>
      <c r="W11"/>
      <c r="X11"/>
    </row>
    <row r="12" spans="1:24" ht="27.75" customHeight="1" thickBot="1" x14ac:dyDescent="0.3">
      <c r="A12" s="557"/>
      <c r="B12" s="538"/>
      <c r="C12" s="539"/>
      <c r="D12" s="643"/>
      <c r="E12" s="643"/>
      <c r="F12" s="541"/>
      <c r="G12" s="524" t="s">
        <v>27</v>
      </c>
      <c r="H12" s="131" t="s">
        <v>109</v>
      </c>
      <c r="I12" s="149" t="s">
        <v>110</v>
      </c>
      <c r="J12" s="10">
        <v>36900</v>
      </c>
      <c r="K12" s="549">
        <v>36901</v>
      </c>
      <c r="L12" s="528">
        <f t="shared" si="0"/>
        <v>100</v>
      </c>
      <c r="M12" s="528">
        <f>L12</f>
        <v>100</v>
      </c>
      <c r="N12" s="543"/>
      <c r="O12" s="531"/>
      <c r="P12" s="532"/>
      <c r="Q12"/>
      <c r="R12"/>
      <c r="S12"/>
      <c r="T12"/>
      <c r="U12"/>
      <c r="V12"/>
      <c r="W12"/>
      <c r="X12"/>
    </row>
    <row r="13" spans="1:24" ht="60" hidden="1" customHeight="1" x14ac:dyDescent="0.25">
      <c r="A13" s="533"/>
      <c r="B13" s="521" t="str">
        <f>[3]Лист1!$A$55</f>
        <v>804200О.99.0.ББ52АЕ52000</v>
      </c>
      <c r="C13" s="520" t="s">
        <v>252</v>
      </c>
      <c r="D13" s="641" t="s">
        <v>19</v>
      </c>
      <c r="E13" s="641" t="s">
        <v>19</v>
      </c>
      <c r="F13" s="523" t="s">
        <v>20</v>
      </c>
      <c r="G13" s="524" t="s">
        <v>21</v>
      </c>
      <c r="H13" s="525" t="s">
        <v>249</v>
      </c>
      <c r="I13" s="526" t="s">
        <v>23</v>
      </c>
      <c r="J13" s="527"/>
      <c r="K13" s="528"/>
      <c r="L13" s="528" t="e">
        <f t="shared" si="0"/>
        <v>#DIV/0!</v>
      </c>
      <c r="M13" s="529" t="e">
        <f>(L13+L14+L15)/3</f>
        <v>#DIV/0!</v>
      </c>
      <c r="N13" s="530" t="e">
        <f>(M13+M16)/2</f>
        <v>#DIV/0!</v>
      </c>
      <c r="O13" s="546"/>
      <c r="P13" s="547"/>
      <c r="Q13"/>
      <c r="R13"/>
      <c r="S13"/>
      <c r="T13"/>
      <c r="U13"/>
      <c r="V13"/>
      <c r="W13"/>
      <c r="X13"/>
    </row>
    <row r="14" spans="1:24" ht="78" hidden="1" customHeight="1" x14ac:dyDescent="0.25">
      <c r="A14" s="533"/>
      <c r="B14" s="534"/>
      <c r="C14" s="533"/>
      <c r="D14" s="642"/>
      <c r="E14" s="642"/>
      <c r="F14" s="536"/>
      <c r="G14" s="524" t="s">
        <v>21</v>
      </c>
      <c r="H14" s="525" t="s">
        <v>108</v>
      </c>
      <c r="I14" s="526" t="s">
        <v>23</v>
      </c>
      <c r="J14" s="527"/>
      <c r="K14" s="528"/>
      <c r="L14" s="528" t="e">
        <f t="shared" si="0"/>
        <v>#DIV/0!</v>
      </c>
      <c r="M14" s="63"/>
      <c r="N14" s="537"/>
      <c r="O14" s="546"/>
      <c r="P14" s="547"/>
      <c r="Q14"/>
      <c r="R14"/>
      <c r="S14"/>
      <c r="T14"/>
      <c r="U14"/>
      <c r="V14"/>
      <c r="W14"/>
      <c r="X14"/>
    </row>
    <row r="15" spans="1:24" ht="33.75" hidden="1" customHeight="1" x14ac:dyDescent="0.25">
      <c r="A15" s="533"/>
      <c r="B15" s="534"/>
      <c r="C15" s="533"/>
      <c r="D15" s="642"/>
      <c r="E15" s="642"/>
      <c r="F15" s="536"/>
      <c r="G15" s="524" t="s">
        <v>21</v>
      </c>
      <c r="H15" s="525" t="s">
        <v>250</v>
      </c>
      <c r="I15" s="526" t="s">
        <v>23</v>
      </c>
      <c r="J15" s="527"/>
      <c r="K15" s="527"/>
      <c r="L15" s="528" t="e">
        <f t="shared" si="0"/>
        <v>#DIV/0!</v>
      </c>
      <c r="M15" s="65"/>
      <c r="N15" s="537"/>
      <c r="O15" s="546"/>
      <c r="P15" s="547"/>
      <c r="Q15"/>
      <c r="R15"/>
      <c r="S15"/>
      <c r="T15"/>
      <c r="U15"/>
      <c r="V15"/>
      <c r="W15"/>
      <c r="X15"/>
    </row>
    <row r="16" spans="1:24" ht="16.5" hidden="1" customHeight="1" thickBot="1" x14ac:dyDescent="0.3">
      <c r="A16" s="533"/>
      <c r="B16" s="538"/>
      <c r="C16" s="539"/>
      <c r="D16" s="643"/>
      <c r="E16" s="643"/>
      <c r="F16" s="541"/>
      <c r="G16" s="524" t="s">
        <v>27</v>
      </c>
      <c r="H16" s="566" t="s">
        <v>263</v>
      </c>
      <c r="I16" s="526" t="s">
        <v>29</v>
      </c>
      <c r="J16" s="10"/>
      <c r="K16" s="549"/>
      <c r="L16" s="528" t="e">
        <f t="shared" si="0"/>
        <v>#DIV/0!</v>
      </c>
      <c r="M16" s="528" t="e">
        <f>L16</f>
        <v>#DIV/0!</v>
      </c>
      <c r="N16" s="543"/>
      <c r="O16" s="546"/>
      <c r="P16" s="547"/>
      <c r="Q16"/>
      <c r="R16"/>
      <c r="S16"/>
      <c r="T16"/>
      <c r="U16"/>
      <c r="V16"/>
      <c r="W16"/>
      <c r="X16"/>
    </row>
    <row r="17" spans="1:24" ht="47.25" customHeight="1" x14ac:dyDescent="0.25">
      <c r="A17" s="557"/>
      <c r="B17" s="521" t="str">
        <f>[3]Лист1!$A$56</f>
        <v>804200О.99.0.ББ52АЕ76000</v>
      </c>
      <c r="C17" s="520" t="s">
        <v>253</v>
      </c>
      <c r="D17" s="641" t="s">
        <v>19</v>
      </c>
      <c r="E17" s="641" t="s">
        <v>19</v>
      </c>
      <c r="F17" s="523" t="s">
        <v>20</v>
      </c>
      <c r="G17" s="524" t="s">
        <v>21</v>
      </c>
      <c r="H17" s="525" t="s">
        <v>249</v>
      </c>
      <c r="I17" s="526" t="s">
        <v>23</v>
      </c>
      <c r="J17" s="527">
        <v>92.5</v>
      </c>
      <c r="K17" s="528">
        <v>96</v>
      </c>
      <c r="L17" s="528">
        <f t="shared" si="0"/>
        <v>100</v>
      </c>
      <c r="M17" s="529">
        <f>(L17+L18+L19)/3</f>
        <v>100</v>
      </c>
      <c r="N17" s="530">
        <f>(M17+M20)/2</f>
        <v>98.571428571428569</v>
      </c>
      <c r="O17" s="531"/>
      <c r="P17" s="532"/>
      <c r="Q17"/>
      <c r="R17"/>
      <c r="S17"/>
      <c r="T17"/>
      <c r="U17"/>
      <c r="V17"/>
      <c r="W17"/>
      <c r="X17"/>
    </row>
    <row r="18" spans="1:24" ht="63" x14ac:dyDescent="0.25">
      <c r="A18" s="557"/>
      <c r="B18" s="534"/>
      <c r="C18" s="533"/>
      <c r="D18" s="642"/>
      <c r="E18" s="642"/>
      <c r="F18" s="536"/>
      <c r="G18" s="524" t="s">
        <v>21</v>
      </c>
      <c r="H18" s="525" t="s">
        <v>108</v>
      </c>
      <c r="I18" s="526" t="s">
        <v>23</v>
      </c>
      <c r="J18" s="527">
        <v>65</v>
      </c>
      <c r="K18" s="528">
        <v>100</v>
      </c>
      <c r="L18" s="528">
        <f t="shared" si="0"/>
        <v>100</v>
      </c>
      <c r="M18" s="63"/>
      <c r="N18" s="537"/>
      <c r="O18" s="531"/>
      <c r="P18" s="532"/>
      <c r="Q18"/>
      <c r="R18"/>
      <c r="S18"/>
      <c r="T18"/>
      <c r="U18"/>
      <c r="V18"/>
      <c r="W18"/>
      <c r="X18"/>
    </row>
    <row r="19" spans="1:24" ht="63" x14ac:dyDescent="0.25">
      <c r="A19" s="557"/>
      <c r="B19" s="534"/>
      <c r="C19" s="533"/>
      <c r="D19" s="642"/>
      <c r="E19" s="642"/>
      <c r="F19" s="536"/>
      <c r="G19" s="524" t="s">
        <v>21</v>
      </c>
      <c r="H19" s="525" t="s">
        <v>250</v>
      </c>
      <c r="I19" s="526" t="s">
        <v>23</v>
      </c>
      <c r="J19" s="527">
        <v>15</v>
      </c>
      <c r="K19" s="527">
        <v>100</v>
      </c>
      <c r="L19" s="528">
        <f t="shared" si="0"/>
        <v>100</v>
      </c>
      <c r="M19" s="65"/>
      <c r="N19" s="537"/>
      <c r="O19" s="531"/>
      <c r="P19" s="532"/>
      <c r="Q19"/>
      <c r="R19"/>
      <c r="S19"/>
      <c r="T19"/>
      <c r="U19"/>
      <c r="V19"/>
      <c r="W19"/>
      <c r="X19"/>
    </row>
    <row r="20" spans="1:24" ht="32.25" thickBot="1" x14ac:dyDescent="0.3">
      <c r="A20" s="557"/>
      <c r="B20" s="538"/>
      <c r="C20" s="539"/>
      <c r="D20" s="643"/>
      <c r="E20" s="643"/>
      <c r="F20" s="541"/>
      <c r="G20" s="524" t="s">
        <v>27</v>
      </c>
      <c r="H20" s="131" t="s">
        <v>109</v>
      </c>
      <c r="I20" s="149" t="s">
        <v>110</v>
      </c>
      <c r="J20" s="10">
        <v>9100</v>
      </c>
      <c r="K20" s="549">
        <v>8840</v>
      </c>
      <c r="L20" s="528">
        <f t="shared" si="0"/>
        <v>97.142857142857139</v>
      </c>
      <c r="M20" s="528">
        <f>L20</f>
        <v>97.142857142857139</v>
      </c>
      <c r="N20" s="543"/>
      <c r="O20" s="531"/>
      <c r="P20" s="532"/>
      <c r="Q20"/>
      <c r="R20"/>
      <c r="S20"/>
      <c r="T20"/>
      <c r="U20"/>
      <c r="V20"/>
      <c r="W20"/>
      <c r="X20"/>
    </row>
    <row r="21" spans="1:24" ht="47.25" hidden="1" customHeight="1" x14ac:dyDescent="0.25">
      <c r="A21" s="533"/>
      <c r="B21" s="534" t="str">
        <f>[3]Лист1!$A$57</f>
        <v>804200О.99.0.ББ52АЖ00000</v>
      </c>
      <c r="C21" s="533" t="s">
        <v>254</v>
      </c>
      <c r="D21" s="641" t="s">
        <v>19</v>
      </c>
      <c r="E21" s="641" t="s">
        <v>19</v>
      </c>
      <c r="F21" s="523" t="s">
        <v>20</v>
      </c>
      <c r="G21" s="524" t="s">
        <v>21</v>
      </c>
      <c r="H21" s="525" t="s">
        <v>249</v>
      </c>
      <c r="I21" s="526" t="s">
        <v>23</v>
      </c>
      <c r="J21" s="527"/>
      <c r="K21" s="528"/>
      <c r="L21" s="528" t="e">
        <f t="shared" si="0"/>
        <v>#DIV/0!</v>
      </c>
      <c r="M21" s="529" t="e">
        <f>(L21+L22+L23)/3</f>
        <v>#DIV/0!</v>
      </c>
      <c r="N21" s="530" t="e">
        <f>(M21+M24)/2</f>
        <v>#DIV/0!</v>
      </c>
      <c r="O21" s="546"/>
      <c r="P21" s="547"/>
      <c r="Q21"/>
      <c r="R21"/>
      <c r="S21"/>
      <c r="T21"/>
      <c r="U21"/>
      <c r="V21"/>
      <c r="W21"/>
      <c r="X21"/>
    </row>
    <row r="22" spans="1:24" ht="63.75" hidden="1" customHeight="1" x14ac:dyDescent="0.25">
      <c r="A22" s="533"/>
      <c r="B22" s="534"/>
      <c r="C22" s="533"/>
      <c r="D22" s="642"/>
      <c r="E22" s="642"/>
      <c r="F22" s="536"/>
      <c r="G22" s="524" t="s">
        <v>21</v>
      </c>
      <c r="H22" s="525" t="s">
        <v>108</v>
      </c>
      <c r="I22" s="526" t="s">
        <v>23</v>
      </c>
      <c r="J22" s="527"/>
      <c r="K22" s="528"/>
      <c r="L22" s="528" t="e">
        <f t="shared" si="0"/>
        <v>#DIV/0!</v>
      </c>
      <c r="M22" s="63"/>
      <c r="N22" s="537"/>
      <c r="O22" s="546"/>
      <c r="P22" s="547"/>
      <c r="Q22"/>
      <c r="R22"/>
      <c r="S22"/>
      <c r="T22"/>
      <c r="U22"/>
      <c r="V22"/>
      <c r="W22"/>
      <c r="X22"/>
    </row>
    <row r="23" spans="1:24" ht="63.75" hidden="1" customHeight="1" x14ac:dyDescent="0.25">
      <c r="A23" s="533"/>
      <c r="B23" s="534"/>
      <c r="C23" s="533"/>
      <c r="D23" s="642"/>
      <c r="E23" s="642"/>
      <c r="F23" s="536"/>
      <c r="G23" s="524" t="s">
        <v>21</v>
      </c>
      <c r="H23" s="525" t="s">
        <v>250</v>
      </c>
      <c r="I23" s="526" t="s">
        <v>23</v>
      </c>
      <c r="J23" s="527"/>
      <c r="K23" s="527"/>
      <c r="L23" s="528" t="e">
        <f t="shared" si="0"/>
        <v>#DIV/0!</v>
      </c>
      <c r="M23" s="65"/>
      <c r="N23" s="537"/>
      <c r="O23" s="546"/>
      <c r="P23" s="547"/>
      <c r="Q23"/>
      <c r="R23"/>
      <c r="S23"/>
      <c r="T23"/>
      <c r="U23"/>
      <c r="V23"/>
      <c r="W23"/>
      <c r="X23"/>
    </row>
    <row r="24" spans="1:24" ht="16.5" hidden="1" customHeight="1" thickBot="1" x14ac:dyDescent="0.3">
      <c r="A24" s="533"/>
      <c r="B24" s="534"/>
      <c r="C24" s="533"/>
      <c r="D24" s="643"/>
      <c r="E24" s="643"/>
      <c r="F24" s="541"/>
      <c r="G24" s="524" t="s">
        <v>27</v>
      </c>
      <c r="H24" s="566" t="s">
        <v>263</v>
      </c>
      <c r="I24" s="526" t="s">
        <v>29</v>
      </c>
      <c r="J24" s="10"/>
      <c r="K24" s="549"/>
      <c r="L24" s="528" t="e">
        <f t="shared" si="0"/>
        <v>#DIV/0!</v>
      </c>
      <c r="M24" s="528" t="e">
        <f>L24</f>
        <v>#DIV/0!</v>
      </c>
      <c r="N24" s="543"/>
      <c r="O24" s="546"/>
      <c r="P24" s="547"/>
      <c r="Q24"/>
      <c r="R24"/>
      <c r="S24"/>
      <c r="T24"/>
      <c r="U24"/>
      <c r="V24"/>
      <c r="W24"/>
      <c r="X24"/>
    </row>
    <row r="25" spans="1:24" ht="47.25" customHeight="1" x14ac:dyDescent="0.25">
      <c r="A25" s="557"/>
      <c r="B25" s="521" t="str">
        <f>[3]Лист1!$A$58</f>
        <v>804200О.99.0.ББ52АЖ24000</v>
      </c>
      <c r="C25" s="520" t="s">
        <v>255</v>
      </c>
      <c r="D25" s="641" t="s">
        <v>19</v>
      </c>
      <c r="E25" s="641" t="s">
        <v>19</v>
      </c>
      <c r="F25" s="523" t="s">
        <v>20</v>
      </c>
      <c r="G25" s="524" t="s">
        <v>21</v>
      </c>
      <c r="H25" s="525" t="s">
        <v>249</v>
      </c>
      <c r="I25" s="526" t="s">
        <v>23</v>
      </c>
      <c r="J25" s="527">
        <v>92.5</v>
      </c>
      <c r="K25" s="528">
        <v>100</v>
      </c>
      <c r="L25" s="528">
        <f t="shared" si="0"/>
        <v>100</v>
      </c>
      <c r="M25" s="529">
        <f>(L25+L26+L27)/3</f>
        <v>100</v>
      </c>
      <c r="N25" s="530">
        <f>(M25+M28)/2</f>
        <v>100</v>
      </c>
      <c r="O25" s="531"/>
      <c r="P25" s="532"/>
      <c r="Q25"/>
      <c r="R25"/>
      <c r="S25"/>
      <c r="T25"/>
      <c r="U25"/>
      <c r="V25"/>
      <c r="W25"/>
      <c r="X25"/>
    </row>
    <row r="26" spans="1:24" ht="63" x14ac:dyDescent="0.25">
      <c r="A26" s="557"/>
      <c r="B26" s="534"/>
      <c r="C26" s="533"/>
      <c r="D26" s="642"/>
      <c r="E26" s="642"/>
      <c r="F26" s="536"/>
      <c r="G26" s="524" t="s">
        <v>21</v>
      </c>
      <c r="H26" s="525" t="s">
        <v>108</v>
      </c>
      <c r="I26" s="526" t="s">
        <v>23</v>
      </c>
      <c r="J26" s="527">
        <v>65</v>
      </c>
      <c r="K26" s="528">
        <v>100</v>
      </c>
      <c r="L26" s="528">
        <f t="shared" si="0"/>
        <v>100</v>
      </c>
      <c r="M26" s="63"/>
      <c r="N26" s="537"/>
      <c r="O26" s="531"/>
      <c r="P26" s="532"/>
      <c r="Q26"/>
      <c r="R26"/>
      <c r="S26"/>
      <c r="T26"/>
      <c r="U26"/>
      <c r="V26"/>
      <c r="W26"/>
      <c r="X26"/>
    </row>
    <row r="27" spans="1:24" ht="63" x14ac:dyDescent="0.25">
      <c r="A27" s="557"/>
      <c r="B27" s="534"/>
      <c r="C27" s="533"/>
      <c r="D27" s="642"/>
      <c r="E27" s="642"/>
      <c r="F27" s="536"/>
      <c r="G27" s="524" t="s">
        <v>21</v>
      </c>
      <c r="H27" s="525" t="s">
        <v>250</v>
      </c>
      <c r="I27" s="526" t="s">
        <v>23</v>
      </c>
      <c r="J27" s="527">
        <v>10</v>
      </c>
      <c r="K27" s="527">
        <v>68</v>
      </c>
      <c r="L27" s="528">
        <f t="shared" si="0"/>
        <v>100</v>
      </c>
      <c r="M27" s="65"/>
      <c r="N27" s="537"/>
      <c r="O27" s="531"/>
      <c r="P27" s="532"/>
      <c r="Q27"/>
      <c r="R27"/>
      <c r="S27"/>
      <c r="T27"/>
      <c r="U27"/>
      <c r="V27"/>
      <c r="W27"/>
      <c r="X27"/>
    </row>
    <row r="28" spans="1:24" ht="32.25" thickBot="1" x14ac:dyDescent="0.3">
      <c r="A28" s="557"/>
      <c r="B28" s="538"/>
      <c r="C28" s="539"/>
      <c r="D28" s="643"/>
      <c r="E28" s="643"/>
      <c r="F28" s="541"/>
      <c r="G28" s="524" t="s">
        <v>27</v>
      </c>
      <c r="H28" s="131" t="s">
        <v>109</v>
      </c>
      <c r="I28" s="149" t="s">
        <v>110</v>
      </c>
      <c r="J28" s="10">
        <v>36162</v>
      </c>
      <c r="K28" s="10">
        <v>36162</v>
      </c>
      <c r="L28" s="528">
        <f t="shared" si="0"/>
        <v>100</v>
      </c>
      <c r="M28" s="528">
        <f>L28</f>
        <v>100</v>
      </c>
      <c r="N28" s="543"/>
      <c r="O28" s="531"/>
      <c r="P28" s="532"/>
      <c r="Q28"/>
      <c r="R28"/>
      <c r="S28"/>
      <c r="T28"/>
      <c r="U28"/>
      <c r="V28"/>
      <c r="W28"/>
      <c r="X28"/>
    </row>
    <row r="29" spans="1:24" ht="31.5" customHeight="1" x14ac:dyDescent="0.25">
      <c r="A29" s="557"/>
      <c r="B29" s="521" t="str">
        <f>[3]Лист1!$A$66</f>
        <v>Р.01.1.0001.0001.001</v>
      </c>
      <c r="C29" s="521" t="s">
        <v>256</v>
      </c>
      <c r="D29" s="641"/>
      <c r="E29" s="641"/>
      <c r="F29" s="523" t="s">
        <v>257</v>
      </c>
      <c r="G29" s="524" t="s">
        <v>21</v>
      </c>
      <c r="H29" s="551" t="s">
        <v>258</v>
      </c>
      <c r="I29" s="149" t="s">
        <v>29</v>
      </c>
      <c r="J29" s="644">
        <v>700</v>
      </c>
      <c r="K29" s="645">
        <v>1436</v>
      </c>
      <c r="L29" s="645">
        <f t="shared" si="0"/>
        <v>100</v>
      </c>
      <c r="M29" s="529">
        <f>(L29+L30)/2</f>
        <v>100</v>
      </c>
      <c r="N29" s="530">
        <f>(M29+M31)/2</f>
        <v>100</v>
      </c>
      <c r="O29" s="531"/>
      <c r="P29" s="532"/>
    </row>
    <row r="30" spans="1:24" ht="47.25" x14ac:dyDescent="0.25">
      <c r="A30" s="557"/>
      <c r="B30" s="534"/>
      <c r="C30" s="534"/>
      <c r="D30" s="642"/>
      <c r="E30" s="642"/>
      <c r="F30" s="536"/>
      <c r="G30" s="524" t="s">
        <v>21</v>
      </c>
      <c r="H30" s="551" t="s">
        <v>259</v>
      </c>
      <c r="I30" s="149" t="s">
        <v>260</v>
      </c>
      <c r="J30" s="644">
        <v>8</v>
      </c>
      <c r="K30" s="645">
        <v>8</v>
      </c>
      <c r="L30" s="645">
        <f t="shared" si="0"/>
        <v>100</v>
      </c>
      <c r="M30" s="63"/>
      <c r="N30" s="537"/>
      <c r="O30" s="531"/>
      <c r="P30" s="532"/>
    </row>
    <row r="31" spans="1:24" ht="149.25" customHeight="1" thickBot="1" x14ac:dyDescent="0.3">
      <c r="A31" s="557"/>
      <c r="B31" s="538"/>
      <c r="C31" s="538"/>
      <c r="D31" s="642"/>
      <c r="E31" s="642"/>
      <c r="F31" s="541"/>
      <c r="G31" s="524" t="s">
        <v>27</v>
      </c>
      <c r="H31" s="131" t="s">
        <v>261</v>
      </c>
      <c r="I31" s="149" t="s">
        <v>260</v>
      </c>
      <c r="J31" s="10">
        <v>7</v>
      </c>
      <c r="K31" s="549">
        <v>7</v>
      </c>
      <c r="L31" s="645">
        <f t="shared" si="0"/>
        <v>100</v>
      </c>
      <c r="M31" s="528">
        <f>L31</f>
        <v>100</v>
      </c>
      <c r="N31" s="543"/>
      <c r="O31" s="531"/>
      <c r="P31" s="532"/>
    </row>
    <row r="32" spans="1:24" x14ac:dyDescent="0.25">
      <c r="A32" s="646"/>
    </row>
    <row r="33" spans="1:8" ht="15" customHeight="1" x14ac:dyDescent="0.25">
      <c r="A33" s="647"/>
    </row>
    <row r="34" spans="1:8" x14ac:dyDescent="0.25">
      <c r="A34" s="647"/>
    </row>
    <row r="36" spans="1:8" ht="15.75" x14ac:dyDescent="0.25">
      <c r="A36" s="463" t="s">
        <v>133</v>
      </c>
      <c r="G36" s="463" t="s">
        <v>134</v>
      </c>
      <c r="H36" s="648"/>
    </row>
    <row r="38" spans="1:8" ht="18.75" x14ac:dyDescent="0.3">
      <c r="A38" s="158" t="s">
        <v>142</v>
      </c>
    </row>
  </sheetData>
  <autoFilter ref="A3:P32">
    <filterColumn colId="1" showButton="0"/>
    <filterColumn colId="2" showButton="0"/>
    <filterColumn colId="3" showButton="0"/>
    <filterColumn colId="4" showButton="0"/>
    <filterColumn colId="11">
      <filters blank="1">
        <filter val="100,0"/>
        <filter val="9"/>
        <filter val="97,1"/>
      </filters>
    </filterColumn>
  </autoFilter>
  <mergeCells count="56">
    <mergeCell ref="N29:N31"/>
    <mergeCell ref="A33:A34"/>
    <mergeCell ref="B29:B31"/>
    <mergeCell ref="C29:C31"/>
    <mergeCell ref="D29:D31"/>
    <mergeCell ref="E29:E31"/>
    <mergeCell ref="F29:F31"/>
    <mergeCell ref="M29:M30"/>
    <mergeCell ref="N21:N24"/>
    <mergeCell ref="B25:B28"/>
    <mergeCell ref="C25:C28"/>
    <mergeCell ref="D25:D28"/>
    <mergeCell ref="E25:E28"/>
    <mergeCell ref="F25:F28"/>
    <mergeCell ref="M25:M27"/>
    <mergeCell ref="N25:N28"/>
    <mergeCell ref="B21:B24"/>
    <mergeCell ref="C21:C24"/>
    <mergeCell ref="D21:D24"/>
    <mergeCell ref="E21:E24"/>
    <mergeCell ref="F21:F24"/>
    <mergeCell ref="M21:M23"/>
    <mergeCell ref="N13:N16"/>
    <mergeCell ref="B17:B20"/>
    <mergeCell ref="C17:C20"/>
    <mergeCell ref="D17:D20"/>
    <mergeCell ref="E17:E20"/>
    <mergeCell ref="F17:F20"/>
    <mergeCell ref="M17:M19"/>
    <mergeCell ref="N17:N20"/>
    <mergeCell ref="B13:B16"/>
    <mergeCell ref="C13:C16"/>
    <mergeCell ref="D13:D16"/>
    <mergeCell ref="E13:E16"/>
    <mergeCell ref="F13:F16"/>
    <mergeCell ref="M13:M15"/>
    <mergeCell ref="N5:N8"/>
    <mergeCell ref="O5:O31"/>
    <mergeCell ref="P5:P31"/>
    <mergeCell ref="B9:B12"/>
    <mergeCell ref="C9:C12"/>
    <mergeCell ref="D9:D12"/>
    <mergeCell ref="E9:E12"/>
    <mergeCell ref="F9:F12"/>
    <mergeCell ref="M9:M11"/>
    <mergeCell ref="N9:N12"/>
    <mergeCell ref="A1:P1"/>
    <mergeCell ref="B3:C3"/>
    <mergeCell ref="B4:E4"/>
    <mergeCell ref="A5:A31"/>
    <mergeCell ref="B5:B8"/>
    <mergeCell ref="C5:C8"/>
    <mergeCell ref="D5:D8"/>
    <mergeCell ref="E5:E8"/>
    <mergeCell ref="F5:F8"/>
    <mergeCell ref="M5:M7"/>
  </mergeCells>
  <pageMargins left="0.35433070866141736" right="0.19685039370078741" top="0.31496062992125984" bottom="0.35433070866141736" header="0.15748031496062992" footer="0.19685039370078741"/>
  <pageSetup paperSize="9" scale="46" fitToHeight="0" orientation="landscape" r:id="rId1"/>
  <rowBreaks count="1" manualBreakCount="1">
    <brk id="2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233"/>
  <sheetViews>
    <sheetView view="pageBreakPreview" zoomScale="70" zoomScaleNormal="66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56.5703125" style="3" customWidth="1"/>
    <col min="4" max="6" width="8.5703125" hidden="1" customWidth="1"/>
    <col min="7" max="7" width="11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17" ht="220.5" x14ac:dyDescent="0.25">
      <c r="A3" s="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17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17" s="27" customFormat="1" ht="63.75" customHeight="1" thickBot="1" x14ac:dyDescent="0.3">
      <c r="A5" s="190" t="s">
        <v>141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v>100</v>
      </c>
      <c r="M5" s="195">
        <f>IF(L5/K5*100&gt;100,100,L5/K5*100)</f>
        <v>100</v>
      </c>
      <c r="N5" s="196">
        <f>(M5+M6+M7)/3</f>
        <v>100</v>
      </c>
      <c r="O5" s="197">
        <f>(N5+N8)/2</f>
        <v>100</v>
      </c>
      <c r="P5" s="198" t="s">
        <v>24</v>
      </c>
      <c r="Q5" s="199"/>
    </row>
    <row r="6" spans="1:17" s="27" customFormat="1" ht="63.75" thickBot="1" x14ac:dyDescent="0.3">
      <c r="A6" s="200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92.9</v>
      </c>
      <c r="L6" s="195">
        <v>92.9</v>
      </c>
      <c r="M6" s="195">
        <f>IF(L6/K6*100&gt;100,100,L6/K6*100)</f>
        <v>100</v>
      </c>
      <c r="N6" s="204"/>
      <c r="O6" s="205"/>
      <c r="P6" s="206"/>
      <c r="Q6" s="199"/>
    </row>
    <row r="7" spans="1:17" s="27" customFormat="1" ht="110.25" x14ac:dyDescent="0.25">
      <c r="A7" s="200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v>100</v>
      </c>
      <c r="L7" s="203">
        <v>100</v>
      </c>
      <c r="M7" s="195">
        <f>IF(L7/K7*100&gt;100,100,L7/K7*100)</f>
        <v>100</v>
      </c>
      <c r="N7" s="207"/>
      <c r="O7" s="205"/>
      <c r="P7" s="206"/>
      <c r="Q7" s="199"/>
    </row>
    <row r="8" spans="1:17" s="27" customFormat="1" ht="32.25" thickBot="1" x14ac:dyDescent="0.3">
      <c r="A8" s="200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211">
        <v>19</v>
      </c>
      <c r="L8" s="211">
        <v>20</v>
      </c>
      <c r="M8" s="195">
        <f>IF(L8/K8*100&gt;100,100,L8/K8*100)</f>
        <v>100</v>
      </c>
      <c r="N8" s="212">
        <f>M8</f>
        <v>100</v>
      </c>
      <c r="O8" s="213"/>
      <c r="P8" s="206"/>
      <c r="Q8" s="214"/>
    </row>
    <row r="9" spans="1:17" customFormat="1" ht="63.75" hidden="1" customHeight="1" thickBot="1" x14ac:dyDescent="0.3">
      <c r="A9" s="215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216" t="s">
        <v>21</v>
      </c>
      <c r="I9" s="217" t="s">
        <v>22</v>
      </c>
      <c r="J9" s="218" t="s">
        <v>23</v>
      </c>
      <c r="K9" s="53"/>
      <c r="L9" s="219"/>
      <c r="M9" s="219" t="e">
        <f>IF(K9/L9*100&gt;100,100,K9/L9*100)</f>
        <v>#DIV/0!</v>
      </c>
      <c r="N9" s="196" t="e">
        <f>(M9+M10+M11)/3</f>
        <v>#DIV/0!</v>
      </c>
      <c r="O9" s="55" t="e">
        <f>(N9+N12)/2</f>
        <v>#DIV/0!</v>
      </c>
      <c r="P9" s="220"/>
      <c r="Q9" s="221"/>
    </row>
    <row r="10" spans="1:17" customFormat="1" ht="63.75" hidden="1" customHeight="1" thickBot="1" x14ac:dyDescent="0.3">
      <c r="A10" s="215"/>
      <c r="B10" s="58"/>
      <c r="C10" s="30"/>
      <c r="D10" s="30"/>
      <c r="E10" s="30"/>
      <c r="F10" s="30"/>
      <c r="G10" s="30"/>
      <c r="H10" s="222" t="s">
        <v>21</v>
      </c>
      <c r="I10" s="217" t="s">
        <v>25</v>
      </c>
      <c r="J10" s="223" t="s">
        <v>23</v>
      </c>
      <c r="K10" s="61"/>
      <c r="L10" s="224"/>
      <c r="M10" s="224" t="e">
        <f>IF(L10/K10*100&gt;100,100,L10/K10*100)</f>
        <v>#DIV/0!</v>
      </c>
      <c r="N10" s="225"/>
      <c r="O10" s="226"/>
      <c r="P10" s="220"/>
      <c r="Q10" s="221"/>
    </row>
    <row r="11" spans="1:17" customFormat="1" ht="111" hidden="1" customHeight="1" x14ac:dyDescent="0.25">
      <c r="A11" s="215"/>
      <c r="B11" s="58"/>
      <c r="C11" s="30"/>
      <c r="D11" s="30"/>
      <c r="E11" s="30"/>
      <c r="F11" s="30"/>
      <c r="G11" s="30"/>
      <c r="H11" s="222" t="s">
        <v>21</v>
      </c>
      <c r="I11" s="217" t="s">
        <v>26</v>
      </c>
      <c r="J11" s="223" t="s">
        <v>23</v>
      </c>
      <c r="K11" s="61"/>
      <c r="L11" s="61"/>
      <c r="M11" s="224" t="e">
        <f>IF(L11/K11*100&gt;100,100,L11/K11*100)</f>
        <v>#DIV/0!</v>
      </c>
      <c r="N11" s="227"/>
      <c r="O11" s="226"/>
      <c r="P11" s="220"/>
      <c r="Q11" s="221"/>
    </row>
    <row r="12" spans="1:17" customFormat="1" ht="32.25" hidden="1" customHeight="1" thickBot="1" x14ac:dyDescent="0.3">
      <c r="A12" s="215"/>
      <c r="B12" s="66"/>
      <c r="C12" s="40"/>
      <c r="D12" s="40"/>
      <c r="E12" s="40"/>
      <c r="F12" s="40"/>
      <c r="G12" s="40"/>
      <c r="H12" s="228" t="s">
        <v>27</v>
      </c>
      <c r="I12" s="209" t="s">
        <v>28</v>
      </c>
      <c r="J12" s="229" t="s">
        <v>29</v>
      </c>
      <c r="K12" s="230"/>
      <c r="L12" s="231"/>
      <c r="M12" s="232" t="e">
        <f>IF(L12/K12*100&gt;100,100,L12/K12*100)</f>
        <v>#DIV/0!</v>
      </c>
      <c r="N12" s="232" t="e">
        <f>M12</f>
        <v>#DIV/0!</v>
      </c>
      <c r="O12" s="233"/>
      <c r="P12" s="220"/>
      <c r="Q12" s="224"/>
    </row>
    <row r="13" spans="1:17" customFormat="1" ht="63.75" hidden="1" customHeight="1" thickBot="1" x14ac:dyDescent="0.3">
      <c r="A13" s="215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217" t="s">
        <v>22</v>
      </c>
      <c r="J13" s="218" t="s">
        <v>23</v>
      </c>
      <c r="K13" s="53"/>
      <c r="L13" s="219"/>
      <c r="M13" s="219" t="e">
        <f>IF(K13/L13*100&gt;100,100,K13/L13*100)</f>
        <v>#DIV/0!</v>
      </c>
      <c r="N13" s="196" t="e">
        <f>(M13+M14+M15)/3</f>
        <v>#DIV/0!</v>
      </c>
      <c r="O13" s="55" t="e">
        <f>(N13+N16)/2</f>
        <v>#DIV/0!</v>
      </c>
      <c r="P13" s="220"/>
      <c r="Q13" s="221"/>
    </row>
    <row r="14" spans="1:17" customFormat="1" ht="63.75" hidden="1" customHeight="1" thickBot="1" x14ac:dyDescent="0.3">
      <c r="A14" s="215"/>
      <c r="B14" s="74"/>
      <c r="C14" s="30"/>
      <c r="D14" s="30"/>
      <c r="E14" s="30"/>
      <c r="F14" s="30"/>
      <c r="G14" s="30"/>
      <c r="H14" s="222" t="s">
        <v>21</v>
      </c>
      <c r="I14" s="217" t="s">
        <v>25</v>
      </c>
      <c r="J14" s="223" t="s">
        <v>23</v>
      </c>
      <c r="K14" s="61"/>
      <c r="L14" s="224"/>
      <c r="M14" s="224" t="e">
        <f>IF(L14/K14*100&gt;100,100,L14/K14*100)</f>
        <v>#DIV/0!</v>
      </c>
      <c r="N14" s="225"/>
      <c r="O14" s="226"/>
      <c r="P14" s="220"/>
      <c r="Q14" s="221"/>
    </row>
    <row r="15" spans="1:17" customFormat="1" ht="111" hidden="1" customHeight="1" x14ac:dyDescent="0.25">
      <c r="A15" s="215"/>
      <c r="B15" s="74"/>
      <c r="C15" s="30"/>
      <c r="D15" s="30"/>
      <c r="E15" s="30"/>
      <c r="F15" s="30"/>
      <c r="G15" s="30"/>
      <c r="H15" s="222" t="s">
        <v>21</v>
      </c>
      <c r="I15" s="217" t="s">
        <v>26</v>
      </c>
      <c r="J15" s="223" t="s">
        <v>23</v>
      </c>
      <c r="K15" s="61"/>
      <c r="L15" s="61"/>
      <c r="M15" s="224" t="e">
        <f>IF(L15/K15*100&gt;100,100,L15/K15*100)</f>
        <v>#DIV/0!</v>
      </c>
      <c r="N15" s="227"/>
      <c r="O15" s="226"/>
      <c r="P15" s="220"/>
      <c r="Q15" s="221"/>
    </row>
    <row r="16" spans="1:17" customFormat="1" ht="32.25" hidden="1" customHeight="1" thickBot="1" x14ac:dyDescent="0.3">
      <c r="A16" s="215"/>
      <c r="B16" s="75"/>
      <c r="C16" s="40"/>
      <c r="D16" s="40"/>
      <c r="E16" s="40"/>
      <c r="F16" s="40"/>
      <c r="G16" s="40"/>
      <c r="H16" s="228" t="s">
        <v>27</v>
      </c>
      <c r="I16" s="209" t="s">
        <v>28</v>
      </c>
      <c r="J16" s="229" t="s">
        <v>29</v>
      </c>
      <c r="K16" s="230"/>
      <c r="L16" s="231"/>
      <c r="M16" s="232" t="e">
        <f>IF(L16/K16*100&gt;100,100,L16/K16*100)</f>
        <v>#DIV/0!</v>
      </c>
      <c r="N16" s="232" t="e">
        <f>M16</f>
        <v>#DIV/0!</v>
      </c>
      <c r="O16" s="233"/>
      <c r="P16" s="220"/>
      <c r="Q16" s="224"/>
    </row>
    <row r="17" spans="1:17" s="159" customFormat="1" ht="63.75" customHeight="1" thickBot="1" x14ac:dyDescent="0.3">
      <c r="A17" s="234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235" t="s">
        <v>21</v>
      </c>
      <c r="I17" s="217" t="s">
        <v>22</v>
      </c>
      <c r="J17" s="236" t="s">
        <v>23</v>
      </c>
      <c r="K17" s="237">
        <v>100</v>
      </c>
      <c r="L17" s="238">
        <v>100</v>
      </c>
      <c r="M17" s="238">
        <f>IF(K17/L17*100&gt;100,100,K17/L17*100)</f>
        <v>100</v>
      </c>
      <c r="N17" s="196">
        <f>(M17+M18+M19)/3</f>
        <v>100</v>
      </c>
      <c r="O17" s="239">
        <f>(N17+N20)/2</f>
        <v>100</v>
      </c>
      <c r="P17" s="240"/>
      <c r="Q17" s="241"/>
    </row>
    <row r="18" spans="1:17" s="159" customFormat="1" ht="63.75" customHeight="1" thickBot="1" x14ac:dyDescent="0.3">
      <c r="A18" s="234"/>
      <c r="B18" s="58"/>
      <c r="C18" s="30"/>
      <c r="D18" s="30"/>
      <c r="E18" s="30"/>
      <c r="F18" s="30"/>
      <c r="G18" s="30"/>
      <c r="H18" s="242" t="s">
        <v>21</v>
      </c>
      <c r="I18" s="217" t="s">
        <v>25</v>
      </c>
      <c r="J18" s="243" t="s">
        <v>23</v>
      </c>
      <c r="K18" s="244">
        <v>87.5</v>
      </c>
      <c r="L18" s="245">
        <v>87.5</v>
      </c>
      <c r="M18" s="245">
        <f>IF(L18/K18*100&gt;100,100,L18/K18*100)</f>
        <v>100</v>
      </c>
      <c r="N18" s="246"/>
      <c r="O18" s="247"/>
      <c r="P18" s="240"/>
      <c r="Q18" s="241"/>
    </row>
    <row r="19" spans="1:17" s="159" customFormat="1" ht="111" customHeight="1" x14ac:dyDescent="0.25">
      <c r="A19" s="234"/>
      <c r="B19" s="58"/>
      <c r="C19" s="30"/>
      <c r="D19" s="30"/>
      <c r="E19" s="30"/>
      <c r="F19" s="30"/>
      <c r="G19" s="30"/>
      <c r="H19" s="242" t="s">
        <v>21</v>
      </c>
      <c r="I19" s="217" t="s">
        <v>26</v>
      </c>
      <c r="J19" s="243" t="s">
        <v>23</v>
      </c>
      <c r="K19" s="244">
        <v>100</v>
      </c>
      <c r="L19" s="244">
        <v>100</v>
      </c>
      <c r="M19" s="245">
        <f>IF(L19/K19*100&gt;100,100,L19/K19*100)</f>
        <v>100</v>
      </c>
      <c r="N19" s="248"/>
      <c r="O19" s="247"/>
      <c r="P19" s="240"/>
      <c r="Q19" s="241"/>
    </row>
    <row r="20" spans="1:17" s="159" customFormat="1" ht="32.25" customHeight="1" thickBot="1" x14ac:dyDescent="0.3">
      <c r="A20" s="234"/>
      <c r="B20" s="66"/>
      <c r="C20" s="40"/>
      <c r="D20" s="40"/>
      <c r="E20" s="40"/>
      <c r="F20" s="40"/>
      <c r="G20" s="40"/>
      <c r="H20" s="249" t="s">
        <v>27</v>
      </c>
      <c r="I20" s="209" t="s">
        <v>28</v>
      </c>
      <c r="J20" s="250" t="s">
        <v>29</v>
      </c>
      <c r="K20" s="211">
        <v>2</v>
      </c>
      <c r="L20" s="211">
        <v>2</v>
      </c>
      <c r="M20" s="251">
        <f>IF(L20/K20*100&gt;100,100,L20/K20*100)</f>
        <v>100</v>
      </c>
      <c r="N20" s="251">
        <f>M20</f>
        <v>100</v>
      </c>
      <c r="O20" s="252"/>
      <c r="P20" s="240"/>
      <c r="Q20" s="245"/>
    </row>
    <row r="21" spans="1:17" customFormat="1" ht="63.75" hidden="1" customHeight="1" thickBot="1" x14ac:dyDescent="0.3">
      <c r="A21" s="215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16" t="s">
        <v>21</v>
      </c>
      <c r="I21" s="217" t="s">
        <v>22</v>
      </c>
      <c r="J21" s="218" t="s">
        <v>23</v>
      </c>
      <c r="K21" s="53"/>
      <c r="L21" s="219"/>
      <c r="M21" s="219" t="e">
        <f>IF(K21/L21*100&gt;100,100,K21/L21*100)</f>
        <v>#DIV/0!</v>
      </c>
      <c r="N21" s="196" t="e">
        <f>(M21+M22+M23)/3</f>
        <v>#DIV/0!</v>
      </c>
      <c r="O21" s="55" t="e">
        <f>(N21+N24)/2</f>
        <v>#DIV/0!</v>
      </c>
      <c r="P21" s="220"/>
      <c r="Q21" s="221"/>
    </row>
    <row r="22" spans="1:17" customFormat="1" ht="63.75" hidden="1" customHeight="1" thickBot="1" x14ac:dyDescent="0.3">
      <c r="A22" s="215"/>
      <c r="B22" s="58"/>
      <c r="C22" s="30"/>
      <c r="D22" s="30"/>
      <c r="E22" s="30"/>
      <c r="F22" s="30"/>
      <c r="G22" s="30"/>
      <c r="H22" s="222" t="s">
        <v>21</v>
      </c>
      <c r="I22" s="217" t="s">
        <v>25</v>
      </c>
      <c r="J22" s="223" t="s">
        <v>23</v>
      </c>
      <c r="K22" s="61"/>
      <c r="L22" s="224"/>
      <c r="M22" s="224" t="e">
        <f>IF(L22/K22*100&gt;100,100,L22/K22*100)</f>
        <v>#DIV/0!</v>
      </c>
      <c r="N22" s="225"/>
      <c r="O22" s="226"/>
      <c r="P22" s="220"/>
      <c r="Q22" s="221"/>
    </row>
    <row r="23" spans="1:17" customFormat="1" ht="111" hidden="1" customHeight="1" x14ac:dyDescent="0.25">
      <c r="A23" s="215"/>
      <c r="B23" s="58"/>
      <c r="C23" s="30"/>
      <c r="D23" s="30"/>
      <c r="E23" s="30"/>
      <c r="F23" s="30"/>
      <c r="G23" s="30"/>
      <c r="H23" s="222" t="s">
        <v>21</v>
      </c>
      <c r="I23" s="217" t="s">
        <v>26</v>
      </c>
      <c r="J23" s="223" t="s">
        <v>23</v>
      </c>
      <c r="K23" s="61"/>
      <c r="L23" s="61"/>
      <c r="M23" s="224" t="e">
        <f>IF(L23/K23*100&gt;100,100,L23/K23*100)</f>
        <v>#DIV/0!</v>
      </c>
      <c r="N23" s="227"/>
      <c r="O23" s="226"/>
      <c r="P23" s="220"/>
      <c r="Q23" s="221"/>
    </row>
    <row r="24" spans="1:17" customFormat="1" ht="32.25" hidden="1" customHeight="1" thickBot="1" x14ac:dyDescent="0.3">
      <c r="A24" s="215"/>
      <c r="B24" s="66"/>
      <c r="C24" s="40"/>
      <c r="D24" s="40"/>
      <c r="E24" s="40"/>
      <c r="F24" s="40"/>
      <c r="G24" s="40"/>
      <c r="H24" s="228" t="s">
        <v>27</v>
      </c>
      <c r="I24" s="209" t="s">
        <v>28</v>
      </c>
      <c r="J24" s="229" t="s">
        <v>29</v>
      </c>
      <c r="K24" s="230"/>
      <c r="L24" s="231"/>
      <c r="M24" s="232" t="e">
        <f>IF(L24/K24*100&gt;100,100,L24/K24*100)</f>
        <v>#DIV/0!</v>
      </c>
      <c r="N24" s="232" t="e">
        <f>M24</f>
        <v>#DIV/0!</v>
      </c>
      <c r="O24" s="233"/>
      <c r="P24" s="220"/>
      <c r="Q24" s="224"/>
    </row>
    <row r="25" spans="1:17" customFormat="1" ht="63.75" hidden="1" customHeight="1" thickBot="1" x14ac:dyDescent="0.3">
      <c r="A25" s="215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217" t="s">
        <v>22</v>
      </c>
      <c r="J25" s="218" t="s">
        <v>23</v>
      </c>
      <c r="K25" s="53"/>
      <c r="L25" s="219"/>
      <c r="M25" s="219" t="e">
        <f>IF(K25/L25*100&gt;100,100,K25/L25*100)</f>
        <v>#DIV/0!</v>
      </c>
      <c r="N25" s="196" t="e">
        <f>(M25+M26+M27)/3</f>
        <v>#DIV/0!</v>
      </c>
      <c r="O25" s="55" t="e">
        <f>(N25+N28)/2</f>
        <v>#DIV/0!</v>
      </c>
      <c r="P25" s="220"/>
      <c r="Q25" s="221"/>
    </row>
    <row r="26" spans="1:17" customFormat="1" ht="63.75" hidden="1" customHeight="1" thickBot="1" x14ac:dyDescent="0.3">
      <c r="A26" s="215"/>
      <c r="B26" s="74"/>
      <c r="C26" s="30"/>
      <c r="D26" s="30"/>
      <c r="E26" s="30"/>
      <c r="F26" s="30"/>
      <c r="G26" s="30"/>
      <c r="H26" s="222" t="s">
        <v>21</v>
      </c>
      <c r="I26" s="217" t="s">
        <v>25</v>
      </c>
      <c r="J26" s="223" t="s">
        <v>23</v>
      </c>
      <c r="K26" s="61"/>
      <c r="L26" s="224"/>
      <c r="M26" s="224" t="e">
        <f>IF(L26/K26*100&gt;100,100,L26/K26*100)</f>
        <v>#DIV/0!</v>
      </c>
      <c r="N26" s="225"/>
      <c r="O26" s="226"/>
      <c r="P26" s="220"/>
      <c r="Q26" s="221"/>
    </row>
    <row r="27" spans="1:17" customFormat="1" ht="111" hidden="1" customHeight="1" x14ac:dyDescent="0.25">
      <c r="A27" s="215"/>
      <c r="B27" s="74"/>
      <c r="C27" s="30"/>
      <c r="D27" s="30"/>
      <c r="E27" s="30"/>
      <c r="F27" s="30"/>
      <c r="G27" s="30"/>
      <c r="H27" s="222" t="s">
        <v>21</v>
      </c>
      <c r="I27" s="217" t="s">
        <v>26</v>
      </c>
      <c r="J27" s="223" t="s">
        <v>23</v>
      </c>
      <c r="K27" s="61"/>
      <c r="L27" s="61"/>
      <c r="M27" s="224" t="e">
        <f>IF(L27/K27*100&gt;100,100,L27/K27*100)</f>
        <v>#DIV/0!</v>
      </c>
      <c r="N27" s="227"/>
      <c r="O27" s="226"/>
      <c r="P27" s="220"/>
      <c r="Q27" s="221"/>
    </row>
    <row r="28" spans="1:17" customFormat="1" ht="32.25" hidden="1" customHeight="1" thickBot="1" x14ac:dyDescent="0.3">
      <c r="A28" s="215"/>
      <c r="B28" s="75"/>
      <c r="C28" s="40"/>
      <c r="D28" s="40"/>
      <c r="E28" s="40"/>
      <c r="F28" s="40"/>
      <c r="G28" s="40"/>
      <c r="H28" s="228" t="s">
        <v>27</v>
      </c>
      <c r="I28" s="209" t="s">
        <v>28</v>
      </c>
      <c r="J28" s="229" t="s">
        <v>29</v>
      </c>
      <c r="K28" s="230"/>
      <c r="L28" s="231"/>
      <c r="M28" s="232" t="e">
        <f>IF(L28/K28*100&gt;100,100,L28/K28*100)</f>
        <v>#DIV/0!</v>
      </c>
      <c r="N28" s="232" t="e">
        <f>M28</f>
        <v>#DIV/0!</v>
      </c>
      <c r="O28" s="233"/>
      <c r="P28" s="220"/>
      <c r="Q28" s="224"/>
    </row>
    <row r="29" spans="1:17" customFormat="1" ht="63.75" hidden="1" customHeight="1" thickBot="1" x14ac:dyDescent="0.3">
      <c r="A29" s="215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217" t="s">
        <v>22</v>
      </c>
      <c r="J29" s="218" t="s">
        <v>23</v>
      </c>
      <c r="K29" s="53"/>
      <c r="L29" s="219"/>
      <c r="M29" s="219" t="e">
        <f>IF(K29/L29*100&gt;100,100,K29/L29*100)</f>
        <v>#DIV/0!</v>
      </c>
      <c r="N29" s="196" t="e">
        <f>(M29+M30+M31)/3</f>
        <v>#DIV/0!</v>
      </c>
      <c r="O29" s="55" t="e">
        <f>(N29+N32)/2</f>
        <v>#DIV/0!</v>
      </c>
      <c r="P29" s="220"/>
      <c r="Q29" s="221"/>
    </row>
    <row r="30" spans="1:17" customFormat="1" ht="63.75" hidden="1" customHeight="1" thickBot="1" x14ac:dyDescent="0.3">
      <c r="A30" s="215"/>
      <c r="B30" s="74"/>
      <c r="C30" s="30"/>
      <c r="D30" s="30"/>
      <c r="E30" s="30"/>
      <c r="F30" s="30"/>
      <c r="G30" s="30"/>
      <c r="H30" s="222" t="s">
        <v>21</v>
      </c>
      <c r="I30" s="217" t="s">
        <v>25</v>
      </c>
      <c r="J30" s="223" t="s">
        <v>23</v>
      </c>
      <c r="K30" s="61"/>
      <c r="L30" s="224"/>
      <c r="M30" s="224" t="e">
        <f>IF(L30/K30*100&gt;100,100,L30/K30*100)</f>
        <v>#DIV/0!</v>
      </c>
      <c r="N30" s="225"/>
      <c r="O30" s="226"/>
      <c r="P30" s="220"/>
      <c r="Q30" s="221"/>
    </row>
    <row r="31" spans="1:17" customFormat="1" ht="111" hidden="1" customHeight="1" x14ac:dyDescent="0.25">
      <c r="A31" s="215"/>
      <c r="B31" s="74"/>
      <c r="C31" s="30"/>
      <c r="D31" s="30"/>
      <c r="E31" s="30"/>
      <c r="F31" s="30"/>
      <c r="G31" s="30"/>
      <c r="H31" s="222" t="s">
        <v>21</v>
      </c>
      <c r="I31" s="217" t="s">
        <v>26</v>
      </c>
      <c r="J31" s="223" t="s">
        <v>23</v>
      </c>
      <c r="K31" s="61"/>
      <c r="L31" s="61"/>
      <c r="M31" s="224" t="e">
        <f>IF(L31/K31*100&gt;100,100,L31/K31*100)</f>
        <v>#DIV/0!</v>
      </c>
      <c r="N31" s="227"/>
      <c r="O31" s="226"/>
      <c r="P31" s="220"/>
      <c r="Q31" s="221"/>
    </row>
    <row r="32" spans="1:17" customFormat="1" ht="32.25" hidden="1" customHeight="1" thickBot="1" x14ac:dyDescent="0.3">
      <c r="A32" s="215"/>
      <c r="B32" s="75"/>
      <c r="C32" s="40"/>
      <c r="D32" s="40"/>
      <c r="E32" s="40"/>
      <c r="F32" s="40"/>
      <c r="G32" s="40"/>
      <c r="H32" s="228" t="s">
        <v>27</v>
      </c>
      <c r="I32" s="209" t="s">
        <v>28</v>
      </c>
      <c r="J32" s="229" t="s">
        <v>29</v>
      </c>
      <c r="K32" s="230"/>
      <c r="L32" s="231"/>
      <c r="M32" s="232" t="e">
        <f>IF(L32/K32*100&gt;100,100,L32/K32*100)</f>
        <v>#DIV/0!</v>
      </c>
      <c r="N32" s="232" t="e">
        <f>M32</f>
        <v>#DIV/0!</v>
      </c>
      <c r="O32" s="233"/>
      <c r="P32" s="220"/>
      <c r="Q32" s="224"/>
    </row>
    <row r="33" spans="1:17" customFormat="1" ht="63.75" hidden="1" customHeight="1" thickBot="1" x14ac:dyDescent="0.3">
      <c r="A33" s="215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217" t="s">
        <v>22</v>
      </c>
      <c r="J33" s="218" t="s">
        <v>23</v>
      </c>
      <c r="K33" s="53"/>
      <c r="L33" s="219"/>
      <c r="M33" s="219" t="e">
        <f>IF(K33/L33*100&gt;100,100,K33/L33*100)</f>
        <v>#DIV/0!</v>
      </c>
      <c r="N33" s="196" t="e">
        <f>(M33+M34+M35)/3</f>
        <v>#DIV/0!</v>
      </c>
      <c r="O33" s="55" t="e">
        <f>(N33+N36)/2</f>
        <v>#DIV/0!</v>
      </c>
      <c r="P33" s="220"/>
      <c r="Q33" s="221"/>
    </row>
    <row r="34" spans="1:17" customFormat="1" ht="63.75" hidden="1" customHeight="1" thickBot="1" x14ac:dyDescent="0.3">
      <c r="A34" s="215"/>
      <c r="B34" s="74"/>
      <c r="C34" s="30"/>
      <c r="D34" s="30"/>
      <c r="E34" s="30"/>
      <c r="F34" s="30"/>
      <c r="G34" s="30"/>
      <c r="H34" s="222" t="s">
        <v>21</v>
      </c>
      <c r="I34" s="217" t="s">
        <v>25</v>
      </c>
      <c r="J34" s="223" t="s">
        <v>23</v>
      </c>
      <c r="K34" s="61"/>
      <c r="L34" s="224"/>
      <c r="M34" s="224" t="e">
        <f>IF(L34/K34*100&gt;100,100,L34/K34*100)</f>
        <v>#DIV/0!</v>
      </c>
      <c r="N34" s="225"/>
      <c r="O34" s="226"/>
      <c r="P34" s="220"/>
      <c r="Q34" s="221"/>
    </row>
    <row r="35" spans="1:17" customFormat="1" ht="111" hidden="1" customHeight="1" x14ac:dyDescent="0.25">
      <c r="A35" s="215"/>
      <c r="B35" s="74"/>
      <c r="C35" s="30"/>
      <c r="D35" s="30"/>
      <c r="E35" s="30"/>
      <c r="F35" s="30"/>
      <c r="G35" s="30"/>
      <c r="H35" s="222" t="s">
        <v>21</v>
      </c>
      <c r="I35" s="217" t="s">
        <v>26</v>
      </c>
      <c r="J35" s="223" t="s">
        <v>23</v>
      </c>
      <c r="K35" s="61"/>
      <c r="L35" s="61"/>
      <c r="M35" s="224" t="e">
        <f>IF(L35/K35*100&gt;100,100,L35/K35*100)</f>
        <v>#DIV/0!</v>
      </c>
      <c r="N35" s="227"/>
      <c r="O35" s="226"/>
      <c r="P35" s="220"/>
      <c r="Q35" s="221"/>
    </row>
    <row r="36" spans="1:17" customFormat="1" ht="32.25" hidden="1" customHeight="1" thickBot="1" x14ac:dyDescent="0.3">
      <c r="A36" s="215"/>
      <c r="B36" s="75"/>
      <c r="C36" s="40"/>
      <c r="D36" s="40"/>
      <c r="E36" s="40"/>
      <c r="F36" s="40"/>
      <c r="G36" s="40"/>
      <c r="H36" s="228" t="s">
        <v>27</v>
      </c>
      <c r="I36" s="209" t="s">
        <v>28</v>
      </c>
      <c r="J36" s="229" t="s">
        <v>29</v>
      </c>
      <c r="K36" s="230"/>
      <c r="L36" s="231"/>
      <c r="M36" s="232" t="e">
        <f>IF(L36/K36*100&gt;100,100,L36/K36*100)</f>
        <v>#DIV/0!</v>
      </c>
      <c r="N36" s="232" t="e">
        <f>M36</f>
        <v>#DIV/0!</v>
      </c>
      <c r="O36" s="233"/>
      <c r="P36" s="220"/>
      <c r="Q36" s="224"/>
    </row>
    <row r="37" spans="1:17" customFormat="1" ht="63.75" hidden="1" customHeight="1" thickBot="1" x14ac:dyDescent="0.3">
      <c r="A37" s="215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217" t="s">
        <v>22</v>
      </c>
      <c r="J37" s="218" t="s">
        <v>23</v>
      </c>
      <c r="K37" s="53"/>
      <c r="L37" s="219"/>
      <c r="M37" s="219" t="e">
        <f>IF(K37/L37*100&gt;100,100,K37/L37*100)</f>
        <v>#DIV/0!</v>
      </c>
      <c r="N37" s="196" t="e">
        <f>(M37+M38+M39)/3</f>
        <v>#DIV/0!</v>
      </c>
      <c r="O37" s="55" t="e">
        <f>(N37+N40)/2</f>
        <v>#DIV/0!</v>
      </c>
      <c r="P37" s="220"/>
      <c r="Q37" s="221"/>
    </row>
    <row r="38" spans="1:17" customFormat="1" ht="63.75" hidden="1" customHeight="1" thickBot="1" x14ac:dyDescent="0.3">
      <c r="A38" s="215"/>
      <c r="B38" s="74"/>
      <c r="C38" s="30"/>
      <c r="D38" s="30"/>
      <c r="E38" s="30"/>
      <c r="F38" s="30"/>
      <c r="G38" s="30"/>
      <c r="H38" s="222" t="s">
        <v>21</v>
      </c>
      <c r="I38" s="217" t="s">
        <v>25</v>
      </c>
      <c r="J38" s="223" t="s">
        <v>23</v>
      </c>
      <c r="K38" s="61"/>
      <c r="L38" s="224"/>
      <c r="M38" s="224" t="e">
        <f>IF(L38/K38*100&gt;100,100,L38/K38*100)</f>
        <v>#DIV/0!</v>
      </c>
      <c r="N38" s="225"/>
      <c r="O38" s="226"/>
      <c r="P38" s="220"/>
      <c r="Q38" s="221"/>
    </row>
    <row r="39" spans="1:17" customFormat="1" ht="111" hidden="1" customHeight="1" x14ac:dyDescent="0.25">
      <c r="A39" s="215"/>
      <c r="B39" s="74"/>
      <c r="C39" s="30"/>
      <c r="D39" s="30"/>
      <c r="E39" s="30"/>
      <c r="F39" s="30"/>
      <c r="G39" s="30"/>
      <c r="H39" s="222" t="s">
        <v>21</v>
      </c>
      <c r="I39" s="217" t="s">
        <v>26</v>
      </c>
      <c r="J39" s="223" t="s">
        <v>23</v>
      </c>
      <c r="K39" s="61"/>
      <c r="L39" s="61"/>
      <c r="M39" s="224" t="e">
        <f>IF(L39/K39*100&gt;100,100,L39/K39*100)</f>
        <v>#DIV/0!</v>
      </c>
      <c r="N39" s="227"/>
      <c r="O39" s="226"/>
      <c r="P39" s="220"/>
      <c r="Q39" s="221"/>
    </row>
    <row r="40" spans="1:17" customFormat="1" ht="32.25" hidden="1" customHeight="1" thickBot="1" x14ac:dyDescent="0.3">
      <c r="A40" s="215"/>
      <c r="B40" s="75"/>
      <c r="C40" s="40"/>
      <c r="D40" s="40"/>
      <c r="E40" s="40"/>
      <c r="F40" s="40"/>
      <c r="G40" s="40"/>
      <c r="H40" s="228" t="s">
        <v>27</v>
      </c>
      <c r="I40" s="209" t="s">
        <v>28</v>
      </c>
      <c r="J40" s="229" t="s">
        <v>29</v>
      </c>
      <c r="K40" s="230"/>
      <c r="L40" s="231"/>
      <c r="M40" s="232" t="e">
        <f>IF(L40/K40*100&gt;100,100,L40/K40*100)</f>
        <v>#DIV/0!</v>
      </c>
      <c r="N40" s="232" t="e">
        <f>M40</f>
        <v>#DIV/0!</v>
      </c>
      <c r="O40" s="233"/>
      <c r="P40" s="220"/>
      <c r="Q40" s="224"/>
    </row>
    <row r="41" spans="1:17" customFormat="1" ht="63.75" hidden="1" customHeight="1" thickBot="1" x14ac:dyDescent="0.3">
      <c r="A41" s="215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216" t="s">
        <v>21</v>
      </c>
      <c r="I41" s="217" t="s">
        <v>22</v>
      </c>
      <c r="J41" s="218" t="s">
        <v>23</v>
      </c>
      <c r="K41" s="53"/>
      <c r="L41" s="219"/>
      <c r="M41" s="219" t="e">
        <f>IF(K41/L41*100&gt;100,100,K41/L41*100)</f>
        <v>#DIV/0!</v>
      </c>
      <c r="N41" s="196" t="e">
        <f>(M41+M42+M43)/3</f>
        <v>#DIV/0!</v>
      </c>
      <c r="O41" s="55" t="e">
        <f>(N41+N44)/2</f>
        <v>#DIV/0!</v>
      </c>
      <c r="P41" s="220"/>
      <c r="Q41" s="221"/>
    </row>
    <row r="42" spans="1:17" customFormat="1" ht="63.75" hidden="1" customHeight="1" thickBot="1" x14ac:dyDescent="0.3">
      <c r="A42" s="215"/>
      <c r="B42" s="58"/>
      <c r="C42" s="30"/>
      <c r="D42" s="30"/>
      <c r="E42" s="30"/>
      <c r="F42" s="30"/>
      <c r="G42" s="30"/>
      <c r="H42" s="222" t="s">
        <v>21</v>
      </c>
      <c r="I42" s="217" t="s">
        <v>25</v>
      </c>
      <c r="J42" s="223" t="s">
        <v>23</v>
      </c>
      <c r="K42" s="61"/>
      <c r="L42" s="224"/>
      <c r="M42" s="224" t="e">
        <f>IF(L42/K42*100&gt;100,100,L42/K42*100)</f>
        <v>#DIV/0!</v>
      </c>
      <c r="N42" s="225"/>
      <c r="O42" s="226"/>
      <c r="P42" s="220"/>
      <c r="Q42" s="221"/>
    </row>
    <row r="43" spans="1:17" customFormat="1" ht="111" hidden="1" customHeight="1" x14ac:dyDescent="0.25">
      <c r="A43" s="215"/>
      <c r="B43" s="58"/>
      <c r="C43" s="30"/>
      <c r="D43" s="30"/>
      <c r="E43" s="30"/>
      <c r="F43" s="30"/>
      <c r="G43" s="30"/>
      <c r="H43" s="222" t="s">
        <v>21</v>
      </c>
      <c r="I43" s="217" t="s">
        <v>26</v>
      </c>
      <c r="J43" s="223" t="s">
        <v>23</v>
      </c>
      <c r="K43" s="61"/>
      <c r="L43" s="61"/>
      <c r="M43" s="224" t="e">
        <f>IF(L43/K43*100&gt;100,100,L43/K43*100)</f>
        <v>#DIV/0!</v>
      </c>
      <c r="N43" s="227"/>
      <c r="O43" s="226"/>
      <c r="P43" s="220"/>
      <c r="Q43" s="221"/>
    </row>
    <row r="44" spans="1:17" customFormat="1" ht="32.25" hidden="1" customHeight="1" thickBot="1" x14ac:dyDescent="0.3">
      <c r="A44" s="215"/>
      <c r="B44" s="66"/>
      <c r="C44" s="40"/>
      <c r="D44" s="40"/>
      <c r="E44" s="40"/>
      <c r="F44" s="40"/>
      <c r="G44" s="40"/>
      <c r="H44" s="228" t="s">
        <v>27</v>
      </c>
      <c r="I44" s="209" t="s">
        <v>28</v>
      </c>
      <c r="J44" s="229" t="s">
        <v>29</v>
      </c>
      <c r="K44" s="230"/>
      <c r="L44" s="231"/>
      <c r="M44" s="232" t="e">
        <f>IF(L44/K44*100&gt;100,100,L44/K44*100)</f>
        <v>#DIV/0!</v>
      </c>
      <c r="N44" s="232" t="e">
        <f>M44</f>
        <v>#DIV/0!</v>
      </c>
      <c r="O44" s="233"/>
      <c r="P44" s="220"/>
      <c r="Q44" s="224"/>
    </row>
    <row r="45" spans="1:17" customFormat="1" ht="63.75" hidden="1" customHeight="1" thickBot="1" x14ac:dyDescent="0.3">
      <c r="A45" s="215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216" t="s">
        <v>21</v>
      </c>
      <c r="I45" s="217" t="s">
        <v>22</v>
      </c>
      <c r="J45" s="218" t="s">
        <v>23</v>
      </c>
      <c r="K45" s="53"/>
      <c r="L45" s="219"/>
      <c r="M45" s="219" t="e">
        <f>IF(K45/L45*100&gt;100,100,K45/L45*100)</f>
        <v>#DIV/0!</v>
      </c>
      <c r="N45" s="196" t="e">
        <f>(M45+M46+M47)/3</f>
        <v>#DIV/0!</v>
      </c>
      <c r="O45" s="55" t="e">
        <f>(N45+N48)/2</f>
        <v>#DIV/0!</v>
      </c>
      <c r="P45" s="220"/>
      <c r="Q45" s="221"/>
    </row>
    <row r="46" spans="1:17" customFormat="1" ht="63.75" hidden="1" customHeight="1" thickBot="1" x14ac:dyDescent="0.3">
      <c r="A46" s="215"/>
      <c r="B46" s="58"/>
      <c r="C46" s="30"/>
      <c r="D46" s="30"/>
      <c r="E46" s="30"/>
      <c r="F46" s="30"/>
      <c r="G46" s="30"/>
      <c r="H46" s="222" t="s">
        <v>21</v>
      </c>
      <c r="I46" s="217" t="s">
        <v>25</v>
      </c>
      <c r="J46" s="223" t="s">
        <v>23</v>
      </c>
      <c r="K46" s="61"/>
      <c r="L46" s="224"/>
      <c r="M46" s="224" t="e">
        <f>IF(L46/K46*100&gt;100,100,L46/K46*100)</f>
        <v>#DIV/0!</v>
      </c>
      <c r="N46" s="225"/>
      <c r="O46" s="226"/>
      <c r="P46" s="220"/>
      <c r="Q46" s="221"/>
    </row>
    <row r="47" spans="1:17" customFormat="1" ht="111" hidden="1" customHeight="1" x14ac:dyDescent="0.25">
      <c r="A47" s="215"/>
      <c r="B47" s="58"/>
      <c r="C47" s="30"/>
      <c r="D47" s="30"/>
      <c r="E47" s="30"/>
      <c r="F47" s="30"/>
      <c r="G47" s="30"/>
      <c r="H47" s="222" t="s">
        <v>21</v>
      </c>
      <c r="I47" s="217" t="s">
        <v>26</v>
      </c>
      <c r="J47" s="223" t="s">
        <v>23</v>
      </c>
      <c r="K47" s="61"/>
      <c r="L47" s="61"/>
      <c r="M47" s="224" t="e">
        <f>IF(L47/K47*100&gt;100,100,L47/K47*100)</f>
        <v>#DIV/0!</v>
      </c>
      <c r="N47" s="227"/>
      <c r="O47" s="226"/>
      <c r="P47" s="220"/>
      <c r="Q47" s="221"/>
    </row>
    <row r="48" spans="1:17" customFormat="1" ht="32.25" hidden="1" customHeight="1" thickBot="1" x14ac:dyDescent="0.3">
      <c r="A48" s="215"/>
      <c r="B48" s="66"/>
      <c r="C48" s="40"/>
      <c r="D48" s="40"/>
      <c r="E48" s="40"/>
      <c r="F48" s="40"/>
      <c r="G48" s="40"/>
      <c r="H48" s="228" t="s">
        <v>27</v>
      </c>
      <c r="I48" s="209" t="s">
        <v>28</v>
      </c>
      <c r="J48" s="229" t="s">
        <v>29</v>
      </c>
      <c r="K48" s="230"/>
      <c r="L48" s="231"/>
      <c r="M48" s="232" t="e">
        <f>IF(L48/K48*100&gt;100,100,L48/K48*100)</f>
        <v>#DIV/0!</v>
      </c>
      <c r="N48" s="232" t="e">
        <f>M48</f>
        <v>#DIV/0!</v>
      </c>
      <c r="O48" s="233"/>
      <c r="P48" s="220"/>
      <c r="Q48" s="224"/>
    </row>
    <row r="49" spans="1:17" customFormat="1" ht="63.75" hidden="1" customHeight="1" thickBot="1" x14ac:dyDescent="0.3">
      <c r="A49" s="215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217" t="s">
        <v>22</v>
      </c>
      <c r="J49" s="218" t="s">
        <v>23</v>
      </c>
      <c r="K49" s="53"/>
      <c r="L49" s="219"/>
      <c r="M49" s="219" t="e">
        <f>IF(K49/L49*100&gt;100,100,K49/L49*100)</f>
        <v>#DIV/0!</v>
      </c>
      <c r="N49" s="196" t="e">
        <f>(M49+M50+M51)/3</f>
        <v>#DIV/0!</v>
      </c>
      <c r="O49" s="55" t="e">
        <f>(N49+N52)/2</f>
        <v>#DIV/0!</v>
      </c>
      <c r="P49" s="220"/>
      <c r="Q49" s="221"/>
    </row>
    <row r="50" spans="1:17" customFormat="1" ht="63.75" hidden="1" customHeight="1" thickBot="1" x14ac:dyDescent="0.3">
      <c r="A50" s="215"/>
      <c r="B50" s="74"/>
      <c r="C50" s="30"/>
      <c r="D50" s="30"/>
      <c r="E50" s="30"/>
      <c r="F50" s="30"/>
      <c r="G50" s="30"/>
      <c r="H50" s="222" t="s">
        <v>21</v>
      </c>
      <c r="I50" s="217" t="s">
        <v>25</v>
      </c>
      <c r="J50" s="223" t="s">
        <v>23</v>
      </c>
      <c r="K50" s="61"/>
      <c r="L50" s="224"/>
      <c r="M50" s="224" t="e">
        <f t="shared" ref="M50:M56" si="0">IF(L50/K50*100&gt;100,100,L50/K50*100)</f>
        <v>#DIV/0!</v>
      </c>
      <c r="N50" s="225"/>
      <c r="O50" s="226"/>
      <c r="P50" s="220"/>
      <c r="Q50" s="221"/>
    </row>
    <row r="51" spans="1:17" customFormat="1" ht="111" hidden="1" customHeight="1" x14ac:dyDescent="0.25">
      <c r="A51" s="215"/>
      <c r="B51" s="74"/>
      <c r="C51" s="30"/>
      <c r="D51" s="30"/>
      <c r="E51" s="30"/>
      <c r="F51" s="30"/>
      <c r="G51" s="30"/>
      <c r="H51" s="222" t="s">
        <v>21</v>
      </c>
      <c r="I51" s="217" t="s">
        <v>26</v>
      </c>
      <c r="J51" s="223" t="s">
        <v>23</v>
      </c>
      <c r="K51" s="61"/>
      <c r="L51" s="61"/>
      <c r="M51" s="224" t="e">
        <f t="shared" si="0"/>
        <v>#DIV/0!</v>
      </c>
      <c r="N51" s="227"/>
      <c r="O51" s="226"/>
      <c r="P51" s="220"/>
      <c r="Q51" s="221"/>
    </row>
    <row r="52" spans="1:17" customFormat="1" ht="32.25" hidden="1" customHeight="1" thickBot="1" x14ac:dyDescent="0.3">
      <c r="A52" s="215"/>
      <c r="B52" s="75"/>
      <c r="C52" s="40"/>
      <c r="D52" s="40"/>
      <c r="E52" s="40"/>
      <c r="F52" s="40"/>
      <c r="G52" s="40"/>
      <c r="H52" s="228" t="s">
        <v>27</v>
      </c>
      <c r="I52" s="209" t="s">
        <v>28</v>
      </c>
      <c r="J52" s="229" t="s">
        <v>29</v>
      </c>
      <c r="K52" s="230"/>
      <c r="L52" s="231"/>
      <c r="M52" s="232" t="e">
        <f t="shared" si="0"/>
        <v>#DIV/0!</v>
      </c>
      <c r="N52" s="232" t="e">
        <f>M52</f>
        <v>#DIV/0!</v>
      </c>
      <c r="O52" s="233"/>
      <c r="P52" s="220"/>
      <c r="Q52" s="224"/>
    </row>
    <row r="53" spans="1:17" s="27" customFormat="1" ht="63.75" customHeight="1" thickBot="1" x14ac:dyDescent="0.3">
      <c r="A53" s="200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v>100</v>
      </c>
      <c r="L53" s="194">
        <v>100</v>
      </c>
      <c r="M53" s="195">
        <f t="shared" si="0"/>
        <v>100</v>
      </c>
      <c r="N53" s="196">
        <f>(M53+M54+M55)/3</f>
        <v>99.122807017543849</v>
      </c>
      <c r="O53" s="197">
        <f>(N53+N56)/2</f>
        <v>99.561403508771917</v>
      </c>
      <c r="P53" s="206"/>
      <c r="Q53" s="199"/>
    </row>
    <row r="54" spans="1:17" s="27" customFormat="1" ht="63.75" thickBot="1" x14ac:dyDescent="0.3">
      <c r="A54" s="200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95</v>
      </c>
      <c r="L54" s="195">
        <v>92.5</v>
      </c>
      <c r="M54" s="195">
        <f t="shared" si="0"/>
        <v>97.368421052631575</v>
      </c>
      <c r="N54" s="204"/>
      <c r="O54" s="205"/>
      <c r="P54" s="206"/>
      <c r="Q54" s="199"/>
    </row>
    <row r="55" spans="1:17" s="27" customFormat="1" ht="110.25" x14ac:dyDescent="0.25">
      <c r="A55" s="200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v>100</v>
      </c>
      <c r="L55" s="203">
        <v>100</v>
      </c>
      <c r="M55" s="195">
        <f t="shared" si="0"/>
        <v>100</v>
      </c>
      <c r="N55" s="207"/>
      <c r="O55" s="205"/>
      <c r="P55" s="206"/>
      <c r="Q55" s="199"/>
    </row>
    <row r="56" spans="1:17" s="27" customFormat="1" ht="32.25" thickBot="1" x14ac:dyDescent="0.3">
      <c r="A56" s="200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211">
        <v>324</v>
      </c>
      <c r="L56" s="211">
        <v>332</v>
      </c>
      <c r="M56" s="195">
        <f t="shared" si="0"/>
        <v>100</v>
      </c>
      <c r="N56" s="212">
        <f>M56</f>
        <v>100</v>
      </c>
      <c r="O56" s="213"/>
      <c r="P56" s="206"/>
      <c r="Q56" s="214"/>
    </row>
    <row r="57" spans="1:17" customFormat="1" ht="63.75" hidden="1" customHeight="1" thickBot="1" x14ac:dyDescent="0.3">
      <c r="A57" s="215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216" t="s">
        <v>21</v>
      </c>
      <c r="I57" s="217" t="s">
        <v>22</v>
      </c>
      <c r="J57" s="218" t="s">
        <v>23</v>
      </c>
      <c r="K57" s="53"/>
      <c r="L57" s="219"/>
      <c r="M57" s="219" t="e">
        <f>IF(K57/L57*100&gt;100,100,K57/L57*100)</f>
        <v>#DIV/0!</v>
      </c>
      <c r="N57" s="196" t="e">
        <f>(M57+M58+M59)/3</f>
        <v>#DIV/0!</v>
      </c>
      <c r="O57" s="55" t="e">
        <f>(N57+N60)/2</f>
        <v>#DIV/0!</v>
      </c>
      <c r="P57" s="220"/>
      <c r="Q57" s="221"/>
    </row>
    <row r="58" spans="1:17" customFormat="1" ht="63.75" hidden="1" customHeight="1" thickBot="1" x14ac:dyDescent="0.3">
      <c r="A58" s="215"/>
      <c r="B58" s="58"/>
      <c r="C58" s="30"/>
      <c r="D58" s="30"/>
      <c r="E58" s="30"/>
      <c r="F58" s="30"/>
      <c r="G58" s="30"/>
      <c r="H58" s="222" t="s">
        <v>21</v>
      </c>
      <c r="I58" s="217" t="s">
        <v>25</v>
      </c>
      <c r="J58" s="223" t="s">
        <v>23</v>
      </c>
      <c r="K58" s="61"/>
      <c r="L58" s="224"/>
      <c r="M58" s="224" t="e">
        <f>IF(L58/K58*100&gt;100,100,L58/K58*100)</f>
        <v>#DIV/0!</v>
      </c>
      <c r="N58" s="225"/>
      <c r="O58" s="226"/>
      <c r="P58" s="220"/>
      <c r="Q58" s="221"/>
    </row>
    <row r="59" spans="1:17" customFormat="1" ht="111" hidden="1" customHeight="1" x14ac:dyDescent="0.25">
      <c r="A59" s="215"/>
      <c r="B59" s="58"/>
      <c r="C59" s="30"/>
      <c r="D59" s="30"/>
      <c r="E59" s="30"/>
      <c r="F59" s="30"/>
      <c r="G59" s="30"/>
      <c r="H59" s="222" t="s">
        <v>21</v>
      </c>
      <c r="I59" s="217" t="s">
        <v>26</v>
      </c>
      <c r="J59" s="223" t="s">
        <v>23</v>
      </c>
      <c r="K59" s="61"/>
      <c r="L59" s="61"/>
      <c r="M59" s="224" t="e">
        <f>IF(L59/K59*100&gt;100,100,L59/K59*100)</f>
        <v>#DIV/0!</v>
      </c>
      <c r="N59" s="227"/>
      <c r="O59" s="226"/>
      <c r="P59" s="220"/>
      <c r="Q59" s="221"/>
    </row>
    <row r="60" spans="1:17" customFormat="1" ht="32.25" hidden="1" customHeight="1" thickBot="1" x14ac:dyDescent="0.3">
      <c r="A60" s="215"/>
      <c r="B60" s="66"/>
      <c r="C60" s="40"/>
      <c r="D60" s="40"/>
      <c r="E60" s="40"/>
      <c r="F60" s="40"/>
      <c r="G60" s="40"/>
      <c r="H60" s="228" t="s">
        <v>27</v>
      </c>
      <c r="I60" s="209" t="s">
        <v>28</v>
      </c>
      <c r="J60" s="229" t="s">
        <v>29</v>
      </c>
      <c r="K60" s="230"/>
      <c r="L60" s="231"/>
      <c r="M60" s="232" t="e">
        <f>IF(L60/K60*100&gt;100,100,L60/K60*100)</f>
        <v>#DIV/0!</v>
      </c>
      <c r="N60" s="232" t="e">
        <f>M60</f>
        <v>#DIV/0!</v>
      </c>
      <c r="O60" s="233"/>
      <c r="P60" s="220"/>
      <c r="Q60" s="224"/>
    </row>
    <row r="61" spans="1:17" customFormat="1" ht="63.75" hidden="1" customHeight="1" thickBot="1" x14ac:dyDescent="0.3">
      <c r="A61" s="215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217" t="s">
        <v>22</v>
      </c>
      <c r="J61" s="218" t="s">
        <v>23</v>
      </c>
      <c r="K61" s="53"/>
      <c r="L61" s="219"/>
      <c r="M61" s="219" t="e">
        <f>IF(K61/L61*100&gt;100,100,K61/L61*100)</f>
        <v>#DIV/0!</v>
      </c>
      <c r="N61" s="196" t="e">
        <f>(M61+M62+M63)/3</f>
        <v>#DIV/0!</v>
      </c>
      <c r="O61" s="55" t="e">
        <f>(N61+N64)/2</f>
        <v>#DIV/0!</v>
      </c>
      <c r="P61" s="220"/>
      <c r="Q61" s="221"/>
    </row>
    <row r="62" spans="1:17" customFormat="1" ht="63.75" hidden="1" customHeight="1" thickBot="1" x14ac:dyDescent="0.3">
      <c r="A62" s="215"/>
      <c r="B62" s="58"/>
      <c r="C62" s="30"/>
      <c r="D62" s="30"/>
      <c r="E62" s="30"/>
      <c r="F62" s="30"/>
      <c r="G62" s="30"/>
      <c r="H62" s="222" t="s">
        <v>21</v>
      </c>
      <c r="I62" s="217" t="s">
        <v>25</v>
      </c>
      <c r="J62" s="223" t="s">
        <v>23</v>
      </c>
      <c r="K62" s="61"/>
      <c r="L62" s="224"/>
      <c r="M62" s="224" t="e">
        <f>IF(L62/K62*100&gt;100,100,L62/K62*100)</f>
        <v>#DIV/0!</v>
      </c>
      <c r="N62" s="225"/>
      <c r="O62" s="226"/>
      <c r="P62" s="220"/>
      <c r="Q62" s="221"/>
    </row>
    <row r="63" spans="1:17" customFormat="1" ht="111" hidden="1" customHeight="1" x14ac:dyDescent="0.25">
      <c r="A63" s="215"/>
      <c r="B63" s="58"/>
      <c r="C63" s="30"/>
      <c r="D63" s="30"/>
      <c r="E63" s="30"/>
      <c r="F63" s="30"/>
      <c r="G63" s="30"/>
      <c r="H63" s="222" t="s">
        <v>21</v>
      </c>
      <c r="I63" s="217" t="s">
        <v>26</v>
      </c>
      <c r="J63" s="223" t="s">
        <v>23</v>
      </c>
      <c r="K63" s="61"/>
      <c r="L63" s="61"/>
      <c r="M63" s="224" t="e">
        <f>IF(L63/K63*100&gt;100,100,L63/K63*100)</f>
        <v>#DIV/0!</v>
      </c>
      <c r="N63" s="227"/>
      <c r="O63" s="226"/>
      <c r="P63" s="220"/>
      <c r="Q63" s="221"/>
    </row>
    <row r="64" spans="1:17" customFormat="1" ht="32.25" hidden="1" customHeight="1" thickBot="1" x14ac:dyDescent="0.3">
      <c r="A64" s="215"/>
      <c r="B64" s="66"/>
      <c r="C64" s="40"/>
      <c r="D64" s="40"/>
      <c r="E64" s="40"/>
      <c r="F64" s="40"/>
      <c r="G64" s="40"/>
      <c r="H64" s="228" t="s">
        <v>27</v>
      </c>
      <c r="I64" s="209" t="s">
        <v>28</v>
      </c>
      <c r="J64" s="229" t="s">
        <v>29</v>
      </c>
      <c r="K64" s="230"/>
      <c r="L64" s="231"/>
      <c r="M64" s="232" t="e">
        <f>IF(L64/K64*100&gt;100,100,L64/K64*100)</f>
        <v>#DIV/0!</v>
      </c>
      <c r="N64" s="232" t="e">
        <f>M64</f>
        <v>#DIV/0!</v>
      </c>
      <c r="O64" s="233"/>
      <c r="P64" s="220"/>
      <c r="Q64" s="224"/>
    </row>
    <row r="65" spans="1:17" customFormat="1" ht="63.75" hidden="1" customHeight="1" thickBot="1" x14ac:dyDescent="0.3">
      <c r="A65" s="215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253" t="s">
        <v>21</v>
      </c>
      <c r="I65" s="217" t="s">
        <v>22</v>
      </c>
      <c r="J65" s="254" t="s">
        <v>23</v>
      </c>
      <c r="K65" s="255"/>
      <c r="L65" s="256"/>
      <c r="M65" s="256" t="e">
        <f>IF(K65/L65*100&gt;100,100,K65/L65*100)</f>
        <v>#DIV/0!</v>
      </c>
      <c r="N65" s="196" t="e">
        <f>(M65+M66+M67)/3</f>
        <v>#DIV/0!</v>
      </c>
      <c r="O65" s="257" t="e">
        <f>(N65+N68)/2</f>
        <v>#DIV/0!</v>
      </c>
      <c r="P65" s="220"/>
      <c r="Q65" s="258"/>
    </row>
    <row r="66" spans="1:17" customFormat="1" ht="63.75" hidden="1" customHeight="1" thickBot="1" x14ac:dyDescent="0.3">
      <c r="A66" s="215"/>
      <c r="B66" s="58"/>
      <c r="C66" s="30"/>
      <c r="D66" s="30"/>
      <c r="E66" s="30"/>
      <c r="F66" s="30"/>
      <c r="G66" s="30"/>
      <c r="H66" s="259" t="s">
        <v>21</v>
      </c>
      <c r="I66" s="217" t="s">
        <v>25</v>
      </c>
      <c r="J66" s="260" t="s">
        <v>23</v>
      </c>
      <c r="K66" s="261"/>
      <c r="L66" s="262"/>
      <c r="M66" s="262" t="e">
        <f>IF(L66/K66*100&gt;100,100,L66/K66*100)</f>
        <v>#DIV/0!</v>
      </c>
      <c r="N66" s="263"/>
      <c r="O66" s="264"/>
      <c r="P66" s="220"/>
      <c r="Q66" s="258"/>
    </row>
    <row r="67" spans="1:17" customFormat="1" ht="111" hidden="1" customHeight="1" x14ac:dyDescent="0.25">
      <c r="A67" s="215"/>
      <c r="B67" s="58"/>
      <c r="C67" s="30"/>
      <c r="D67" s="30"/>
      <c r="E67" s="30"/>
      <c r="F67" s="30"/>
      <c r="G67" s="30"/>
      <c r="H67" s="259" t="s">
        <v>21</v>
      </c>
      <c r="I67" s="217" t="s">
        <v>26</v>
      </c>
      <c r="J67" s="260" t="s">
        <v>23</v>
      </c>
      <c r="K67" s="261"/>
      <c r="L67" s="261"/>
      <c r="M67" s="262" t="e">
        <f>IF(L67/K67*100&gt;100,100,L67/K67*100)</f>
        <v>#DIV/0!</v>
      </c>
      <c r="N67" s="265"/>
      <c r="O67" s="264"/>
      <c r="P67" s="220"/>
      <c r="Q67" s="258"/>
    </row>
    <row r="68" spans="1:17" customFormat="1" ht="32.25" hidden="1" customHeight="1" thickBot="1" x14ac:dyDescent="0.3">
      <c r="A68" s="215"/>
      <c r="B68" s="66"/>
      <c r="C68" s="40"/>
      <c r="D68" s="40"/>
      <c r="E68" s="40"/>
      <c r="F68" s="40"/>
      <c r="G68" s="40"/>
      <c r="H68" s="266" t="s">
        <v>27</v>
      </c>
      <c r="I68" s="209" t="s">
        <v>28</v>
      </c>
      <c r="J68" s="267" t="s">
        <v>29</v>
      </c>
      <c r="K68" s="268"/>
      <c r="L68" s="269"/>
      <c r="M68" s="270" t="e">
        <f>IF(L68/K68*100&gt;100,100,L68/K68*100)</f>
        <v>#DIV/0!</v>
      </c>
      <c r="N68" s="270" t="e">
        <f>M68</f>
        <v>#DIV/0!</v>
      </c>
      <c r="O68" s="271"/>
      <c r="P68" s="220"/>
      <c r="Q68" s="262"/>
    </row>
    <row r="69" spans="1:17" customFormat="1" ht="63.75" hidden="1" customHeight="1" thickBot="1" x14ac:dyDescent="0.3">
      <c r="A69" s="215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55"/>
      <c r="L69" s="256"/>
      <c r="M69" s="256" t="e">
        <f>IF(K69/L69*100&gt;100,100,K69/L69*100)</f>
        <v>#DIV/0!</v>
      </c>
      <c r="N69" s="196" t="e">
        <f>(M69+M70+M71)/3</f>
        <v>#DIV/0!</v>
      </c>
      <c r="O69" s="257" t="e">
        <f>(N69+N72)/2</f>
        <v>#DIV/0!</v>
      </c>
      <c r="P69" s="220"/>
      <c r="Q69" s="258"/>
    </row>
    <row r="70" spans="1:17" customFormat="1" ht="63.75" hidden="1" customHeight="1" thickBot="1" x14ac:dyDescent="0.3">
      <c r="A70" s="215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61"/>
      <c r="L70" s="262"/>
      <c r="M70" s="262" t="e">
        <f>IF(L70/K70*100&gt;100,100,L70/K70*100)</f>
        <v>#DIV/0!</v>
      </c>
      <c r="N70" s="263"/>
      <c r="O70" s="264"/>
      <c r="P70" s="220"/>
      <c r="Q70" s="258"/>
    </row>
    <row r="71" spans="1:17" customFormat="1" ht="111" hidden="1" customHeight="1" x14ac:dyDescent="0.25">
      <c r="A71" s="215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61"/>
      <c r="L71" s="261"/>
      <c r="M71" s="262" t="e">
        <f>IF(L71/K71*100&gt;100,100,L71/K71*100)</f>
        <v>#DIV/0!</v>
      </c>
      <c r="N71" s="265"/>
      <c r="O71" s="264"/>
      <c r="P71" s="220"/>
      <c r="Q71" s="258"/>
    </row>
    <row r="72" spans="1:17" customFormat="1" ht="32.25" hidden="1" customHeight="1" thickBot="1" x14ac:dyDescent="0.3">
      <c r="A72" s="215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68"/>
      <c r="L72" s="269"/>
      <c r="M72" s="270" t="e">
        <f>IF(L72/K72*100&gt;100,100,L72/K72*100)</f>
        <v>#DIV/0!</v>
      </c>
      <c r="N72" s="270" t="e">
        <f>M72</f>
        <v>#DIV/0!</v>
      </c>
      <c r="O72" s="271"/>
      <c r="P72" s="220"/>
      <c r="Q72" s="262"/>
    </row>
    <row r="73" spans="1:17" customFormat="1" ht="63.75" hidden="1" customHeight="1" thickBot="1" x14ac:dyDescent="0.3">
      <c r="A73" s="215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55"/>
      <c r="L73" s="256"/>
      <c r="M73" s="256" t="e">
        <f>IF(K73/L73*100&gt;100,100,K73/L73*100)</f>
        <v>#DIV/0!</v>
      </c>
      <c r="N73" s="196" t="e">
        <f>(M73+M74+M75)/3</f>
        <v>#DIV/0!</v>
      </c>
      <c r="O73" s="257" t="e">
        <f>(N73+N76)/2</f>
        <v>#DIV/0!</v>
      </c>
      <c r="P73" s="220"/>
      <c r="Q73" s="258"/>
    </row>
    <row r="74" spans="1:17" customFormat="1" ht="63.75" hidden="1" customHeight="1" thickBot="1" x14ac:dyDescent="0.3">
      <c r="A74" s="215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61"/>
      <c r="L74" s="262"/>
      <c r="M74" s="262" t="e">
        <f>IF(L74/K74*100&gt;100,100,L74/K74*100)</f>
        <v>#DIV/0!</v>
      </c>
      <c r="N74" s="263"/>
      <c r="O74" s="264"/>
      <c r="P74" s="220"/>
      <c r="Q74" s="258"/>
    </row>
    <row r="75" spans="1:17" customFormat="1" ht="111" hidden="1" customHeight="1" x14ac:dyDescent="0.25">
      <c r="A75" s="215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61"/>
      <c r="L75" s="261"/>
      <c r="M75" s="262" t="e">
        <f>IF(L75/K75*100&gt;100,100,L75/K75*100)</f>
        <v>#DIV/0!</v>
      </c>
      <c r="N75" s="265"/>
      <c r="O75" s="264"/>
      <c r="P75" s="220"/>
      <c r="Q75" s="258"/>
    </row>
    <row r="76" spans="1:17" customFormat="1" ht="32.25" hidden="1" customHeight="1" thickBot="1" x14ac:dyDescent="0.3">
      <c r="A76" s="215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70" t="e">
        <f>IF(L76/K76*100&gt;100,100,L76/K76*100)</f>
        <v>#DIV/0!</v>
      </c>
      <c r="N76" s="270" t="e">
        <f>M76</f>
        <v>#DIV/0!</v>
      </c>
      <c r="O76" s="271"/>
      <c r="P76" s="220"/>
      <c r="Q76" s="262"/>
    </row>
    <row r="77" spans="1:17" customFormat="1" ht="63.75" hidden="1" customHeight="1" thickBot="1" x14ac:dyDescent="0.3">
      <c r="A77" s="215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253" t="s">
        <v>21</v>
      </c>
      <c r="I77" s="217" t="s">
        <v>22</v>
      </c>
      <c r="J77" s="254" t="s">
        <v>23</v>
      </c>
      <c r="K77" s="255"/>
      <c r="L77" s="256"/>
      <c r="M77" s="256" t="e">
        <f>IF(K77/L77*100&gt;100,100,K77/L77*100)</f>
        <v>#DIV/0!</v>
      </c>
      <c r="N77" s="196" t="e">
        <f>(M77+M78+M79)/3</f>
        <v>#DIV/0!</v>
      </c>
      <c r="O77" s="257" t="e">
        <f>(N77+N80)/2</f>
        <v>#DIV/0!</v>
      </c>
      <c r="P77" s="220"/>
      <c r="Q77" s="258"/>
    </row>
    <row r="78" spans="1:17" customFormat="1" ht="63.75" hidden="1" customHeight="1" thickBot="1" x14ac:dyDescent="0.3">
      <c r="A78" s="215"/>
      <c r="B78" s="58"/>
      <c r="C78" s="30"/>
      <c r="D78" s="30"/>
      <c r="E78" s="30"/>
      <c r="F78" s="30"/>
      <c r="G78" s="30"/>
      <c r="H78" s="259" t="s">
        <v>21</v>
      </c>
      <c r="I78" s="217" t="s">
        <v>25</v>
      </c>
      <c r="J78" s="260" t="s">
        <v>23</v>
      </c>
      <c r="K78" s="261"/>
      <c r="L78" s="262"/>
      <c r="M78" s="262" t="e">
        <f t="shared" ref="M78:M84" si="1">IF(L78/K78*100&gt;100,100,L78/K78*100)</f>
        <v>#DIV/0!</v>
      </c>
      <c r="N78" s="263"/>
      <c r="O78" s="264"/>
      <c r="P78" s="220"/>
      <c r="Q78" s="258"/>
    </row>
    <row r="79" spans="1:17" customFormat="1" ht="111" hidden="1" customHeight="1" x14ac:dyDescent="0.25">
      <c r="A79" s="215"/>
      <c r="B79" s="58"/>
      <c r="C79" s="30"/>
      <c r="D79" s="30"/>
      <c r="E79" s="30"/>
      <c r="F79" s="30"/>
      <c r="G79" s="30"/>
      <c r="H79" s="259" t="s">
        <v>21</v>
      </c>
      <c r="I79" s="217" t="s">
        <v>26</v>
      </c>
      <c r="J79" s="260" t="s">
        <v>23</v>
      </c>
      <c r="K79" s="261"/>
      <c r="L79" s="261"/>
      <c r="M79" s="262" t="e">
        <f t="shared" si="1"/>
        <v>#DIV/0!</v>
      </c>
      <c r="N79" s="265"/>
      <c r="O79" s="264"/>
      <c r="P79" s="220"/>
      <c r="Q79" s="258"/>
    </row>
    <row r="80" spans="1:17" customFormat="1" ht="32.25" hidden="1" customHeight="1" thickBot="1" x14ac:dyDescent="0.3">
      <c r="A80" s="215"/>
      <c r="B80" s="66"/>
      <c r="C80" s="40"/>
      <c r="D80" s="40"/>
      <c r="E80" s="40"/>
      <c r="F80" s="40"/>
      <c r="G80" s="40"/>
      <c r="H80" s="266" t="s">
        <v>27</v>
      </c>
      <c r="I80" s="209" t="s">
        <v>28</v>
      </c>
      <c r="J80" s="267" t="s">
        <v>29</v>
      </c>
      <c r="K80" s="268"/>
      <c r="L80" s="269"/>
      <c r="M80" s="270" t="e">
        <f t="shared" si="1"/>
        <v>#DIV/0!</v>
      </c>
      <c r="N80" s="270" t="e">
        <f>M80</f>
        <v>#DIV/0!</v>
      </c>
      <c r="O80" s="271"/>
      <c r="P80" s="220"/>
      <c r="Q80" s="262"/>
    </row>
    <row r="81" spans="1:17" s="27" customFormat="1" ht="63.75" hidden="1" customHeight="1" thickBot="1" x14ac:dyDescent="0.3">
      <c r="A81" s="200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191" t="s">
        <v>21</v>
      </c>
      <c r="I81" s="191" t="s">
        <v>22</v>
      </c>
      <c r="J81" s="192" t="s">
        <v>23</v>
      </c>
      <c r="K81" s="272"/>
      <c r="L81" s="273"/>
      <c r="M81" s="214" t="e">
        <f t="shared" si="1"/>
        <v>#DIV/0!</v>
      </c>
      <c r="N81" s="274" t="e">
        <f>(M81+M82+M83)/3</f>
        <v>#DIV/0!</v>
      </c>
      <c r="O81" s="275" t="e">
        <f>(N81+N84)/2</f>
        <v>#DIV/0!</v>
      </c>
      <c r="P81" s="206"/>
      <c r="Q81" s="199"/>
    </row>
    <row r="82" spans="1:17" s="27" customFormat="1" ht="63.75" hidden="1" thickBot="1" x14ac:dyDescent="0.3">
      <c r="A82" s="200"/>
      <c r="B82" s="58"/>
      <c r="C82" s="30"/>
      <c r="D82" s="30"/>
      <c r="E82" s="30"/>
      <c r="F82" s="30"/>
      <c r="G82" s="30"/>
      <c r="H82" s="201" t="s">
        <v>21</v>
      </c>
      <c r="I82" s="191" t="s">
        <v>25</v>
      </c>
      <c r="J82" s="202" t="s">
        <v>23</v>
      </c>
      <c r="K82" s="276"/>
      <c r="L82" s="214"/>
      <c r="M82" s="214" t="e">
        <f t="shared" si="1"/>
        <v>#DIV/0!</v>
      </c>
      <c r="N82" s="277"/>
      <c r="O82" s="278"/>
      <c r="P82" s="206"/>
      <c r="Q82" s="199"/>
    </row>
    <row r="83" spans="1:17" s="27" customFormat="1" ht="79.5" hidden="1" thickBot="1" x14ac:dyDescent="0.3">
      <c r="A83" s="200"/>
      <c r="B83" s="58"/>
      <c r="C83" s="30"/>
      <c r="D83" s="30"/>
      <c r="E83" s="30"/>
      <c r="F83" s="30"/>
      <c r="G83" s="30"/>
      <c r="H83" s="201" t="s">
        <v>21</v>
      </c>
      <c r="I83" s="191" t="s">
        <v>54</v>
      </c>
      <c r="J83" s="202" t="s">
        <v>23</v>
      </c>
      <c r="K83" s="276"/>
      <c r="L83" s="276"/>
      <c r="M83" s="214" t="e">
        <f t="shared" si="1"/>
        <v>#DIV/0!</v>
      </c>
      <c r="N83" s="279"/>
      <c r="O83" s="278"/>
      <c r="P83" s="206"/>
      <c r="Q83" s="199"/>
    </row>
    <row r="84" spans="1:17" s="27" customFormat="1" ht="32.25" hidden="1" thickBot="1" x14ac:dyDescent="0.3">
      <c r="A84" s="200"/>
      <c r="B84" s="66"/>
      <c r="C84" s="40"/>
      <c r="D84" s="40"/>
      <c r="E84" s="40"/>
      <c r="F84" s="40"/>
      <c r="G84" s="40"/>
      <c r="H84" s="208" t="s">
        <v>27</v>
      </c>
      <c r="I84" s="209" t="s">
        <v>28</v>
      </c>
      <c r="J84" s="210" t="s">
        <v>29</v>
      </c>
      <c r="K84" s="280"/>
      <c r="L84" s="281"/>
      <c r="M84" s="214" t="e">
        <f t="shared" si="1"/>
        <v>#DIV/0!</v>
      </c>
      <c r="N84" s="282" t="e">
        <f>M84</f>
        <v>#DIV/0!</v>
      </c>
      <c r="O84" s="283"/>
      <c r="P84" s="206"/>
      <c r="Q84" s="214"/>
    </row>
    <row r="85" spans="1:17" customFormat="1" ht="63.75" hidden="1" customHeight="1" thickBot="1" x14ac:dyDescent="0.3">
      <c r="A85" s="215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55"/>
      <c r="L85" s="256"/>
      <c r="M85" s="256" t="e">
        <f>IF(K85/L85*100&gt;100,100,K85/L85*100)</f>
        <v>#DIV/0!</v>
      </c>
      <c r="N85" s="196" t="e">
        <f>(M85+M86+M87)/3</f>
        <v>#DIV/0!</v>
      </c>
      <c r="O85" s="257" t="e">
        <f>(N85+N88)/2</f>
        <v>#DIV/0!</v>
      </c>
      <c r="P85" s="220"/>
      <c r="Q85" s="258"/>
    </row>
    <row r="86" spans="1:17" customFormat="1" ht="63.75" hidden="1" customHeight="1" thickBot="1" x14ac:dyDescent="0.3">
      <c r="A86" s="215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61"/>
      <c r="L86" s="262"/>
      <c r="M86" s="262" t="e">
        <f>IF(L86/K86*100&gt;100,100,L86/K86*100)</f>
        <v>#DIV/0!</v>
      </c>
      <c r="N86" s="263"/>
      <c r="O86" s="264"/>
      <c r="P86" s="220"/>
      <c r="Q86" s="258"/>
    </row>
    <row r="87" spans="1:17" customFormat="1" ht="111" hidden="1" customHeight="1" x14ac:dyDescent="0.25">
      <c r="A87" s="215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61"/>
      <c r="L87" s="261"/>
      <c r="M87" s="262" t="e">
        <f>IF(L87/K87*100&gt;100,100,L87/K87*100)</f>
        <v>#DIV/0!</v>
      </c>
      <c r="N87" s="265"/>
      <c r="O87" s="264"/>
      <c r="P87" s="220"/>
      <c r="Q87" s="258"/>
    </row>
    <row r="88" spans="1:17" customFormat="1" ht="32.25" hidden="1" customHeight="1" thickBot="1" x14ac:dyDescent="0.3">
      <c r="A88" s="215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70" t="e">
        <f>IF(L88/K88*100&gt;100,100,L88/K88*100)</f>
        <v>#DIV/0!</v>
      </c>
      <c r="N88" s="270" t="e">
        <f>M88</f>
        <v>#DIV/0!</v>
      </c>
      <c r="O88" s="271"/>
      <c r="P88" s="220"/>
      <c r="Q88" s="262"/>
    </row>
    <row r="89" spans="1:17" customFormat="1" ht="63.75" hidden="1" customHeight="1" thickBot="1" x14ac:dyDescent="0.3">
      <c r="A89" s="215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55"/>
      <c r="L89" s="256"/>
      <c r="M89" s="256" t="e">
        <f>IF(K89/L89*100&gt;100,100,K89/L89*100)</f>
        <v>#DIV/0!</v>
      </c>
      <c r="N89" s="196" t="e">
        <f>(M89+M90+M91)/3</f>
        <v>#DIV/0!</v>
      </c>
      <c r="O89" s="257" t="e">
        <f>(N89+N92)/2</f>
        <v>#DIV/0!</v>
      </c>
      <c r="P89" s="220"/>
      <c r="Q89" s="258"/>
    </row>
    <row r="90" spans="1:17" customFormat="1" ht="63.75" hidden="1" customHeight="1" thickBot="1" x14ac:dyDescent="0.3">
      <c r="A90" s="215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61"/>
      <c r="L90" s="262"/>
      <c r="M90" s="262" t="e">
        <f>IF(L90/K90*100&gt;100,100,L90/K90*100)</f>
        <v>#DIV/0!</v>
      </c>
      <c r="N90" s="263"/>
      <c r="O90" s="264"/>
      <c r="P90" s="220"/>
      <c r="Q90" s="258"/>
    </row>
    <row r="91" spans="1:17" customFormat="1" ht="111" hidden="1" customHeight="1" x14ac:dyDescent="0.25">
      <c r="A91" s="215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61"/>
      <c r="L91" s="261"/>
      <c r="M91" s="262" t="e">
        <f>IF(L91/K91*100&gt;100,100,L91/K91*100)</f>
        <v>#DIV/0!</v>
      </c>
      <c r="N91" s="265"/>
      <c r="O91" s="264"/>
      <c r="P91" s="220"/>
      <c r="Q91" s="258"/>
    </row>
    <row r="92" spans="1:17" customFormat="1" ht="32.25" hidden="1" customHeight="1" thickBot="1" x14ac:dyDescent="0.3">
      <c r="A92" s="215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70" t="e">
        <f>IF(L92/K92*100&gt;100,100,L92/K92*100)</f>
        <v>#DIV/0!</v>
      </c>
      <c r="N92" s="270" t="e">
        <f>M92</f>
        <v>#DIV/0!</v>
      </c>
      <c r="O92" s="271"/>
      <c r="P92" s="220"/>
      <c r="Q92" s="262"/>
    </row>
    <row r="93" spans="1:17" customFormat="1" ht="63.75" hidden="1" customHeight="1" thickBot="1" x14ac:dyDescent="0.3">
      <c r="A93" s="215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253" t="s">
        <v>21</v>
      </c>
      <c r="I93" s="217" t="s">
        <v>22</v>
      </c>
      <c r="J93" s="254" t="s">
        <v>23</v>
      </c>
      <c r="K93" s="255"/>
      <c r="L93" s="256"/>
      <c r="M93" s="256" t="e">
        <f>IF(K93/L93*100&gt;100,100,K93/L93*100)</f>
        <v>#DIV/0!</v>
      </c>
      <c r="N93" s="196" t="e">
        <f>(M93+M94+M95)/3</f>
        <v>#DIV/0!</v>
      </c>
      <c r="O93" s="257" t="e">
        <f>(N93+N96)/2</f>
        <v>#DIV/0!</v>
      </c>
      <c r="P93" s="220"/>
      <c r="Q93" s="258"/>
    </row>
    <row r="94" spans="1:17" customFormat="1" ht="63.75" hidden="1" customHeight="1" thickBot="1" x14ac:dyDescent="0.3">
      <c r="A94" s="215"/>
      <c r="B94" s="58"/>
      <c r="C94" s="30"/>
      <c r="D94" s="30"/>
      <c r="E94" s="30"/>
      <c r="F94" s="30"/>
      <c r="G94" s="30"/>
      <c r="H94" s="259" t="s">
        <v>21</v>
      </c>
      <c r="I94" s="217" t="s">
        <v>25</v>
      </c>
      <c r="J94" s="260" t="s">
        <v>23</v>
      </c>
      <c r="K94" s="261"/>
      <c r="L94" s="262"/>
      <c r="M94" s="262" t="e">
        <f t="shared" ref="M94:M100" si="2">IF(L94/K94*100&gt;100,100,L94/K94*100)</f>
        <v>#DIV/0!</v>
      </c>
      <c r="N94" s="263"/>
      <c r="O94" s="264"/>
      <c r="P94" s="220"/>
      <c r="Q94" s="258"/>
    </row>
    <row r="95" spans="1:17" customFormat="1" ht="111" hidden="1" customHeight="1" x14ac:dyDescent="0.25">
      <c r="A95" s="215"/>
      <c r="B95" s="58"/>
      <c r="C95" s="30"/>
      <c r="D95" s="30"/>
      <c r="E95" s="30"/>
      <c r="F95" s="30"/>
      <c r="G95" s="30"/>
      <c r="H95" s="259" t="s">
        <v>21</v>
      </c>
      <c r="I95" s="217" t="s">
        <v>26</v>
      </c>
      <c r="J95" s="260" t="s">
        <v>23</v>
      </c>
      <c r="K95" s="261"/>
      <c r="L95" s="261"/>
      <c r="M95" s="262" t="e">
        <f t="shared" si="2"/>
        <v>#DIV/0!</v>
      </c>
      <c r="N95" s="265"/>
      <c r="O95" s="264"/>
      <c r="P95" s="220"/>
      <c r="Q95" s="258"/>
    </row>
    <row r="96" spans="1:17" customFormat="1" ht="32.25" hidden="1" customHeight="1" thickBot="1" x14ac:dyDescent="0.3">
      <c r="A96" s="215"/>
      <c r="B96" s="66"/>
      <c r="C96" s="40"/>
      <c r="D96" s="40"/>
      <c r="E96" s="40"/>
      <c r="F96" s="40"/>
      <c r="G96" s="40"/>
      <c r="H96" s="266" t="s">
        <v>27</v>
      </c>
      <c r="I96" s="209" t="s">
        <v>28</v>
      </c>
      <c r="J96" s="267" t="s">
        <v>29</v>
      </c>
      <c r="K96" s="268"/>
      <c r="L96" s="269"/>
      <c r="M96" s="270" t="e">
        <f t="shared" si="2"/>
        <v>#DIV/0!</v>
      </c>
      <c r="N96" s="270" t="e">
        <f>M96</f>
        <v>#DIV/0!</v>
      </c>
      <c r="O96" s="271"/>
      <c r="P96" s="220"/>
      <c r="Q96" s="262"/>
    </row>
    <row r="97" spans="1:17" s="27" customFormat="1" ht="63.75" customHeight="1" thickBot="1" x14ac:dyDescent="0.3">
      <c r="A97" s="200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191" t="s">
        <v>21</v>
      </c>
      <c r="I97" s="191" t="s">
        <v>22</v>
      </c>
      <c r="J97" s="192" t="s">
        <v>23</v>
      </c>
      <c r="K97" s="193">
        <v>100</v>
      </c>
      <c r="L97" s="194">
        <v>100</v>
      </c>
      <c r="M97" s="195">
        <f t="shared" si="2"/>
        <v>100</v>
      </c>
      <c r="N97" s="196">
        <f>(M97+M98+M99)/3</f>
        <v>99.89473684210526</v>
      </c>
      <c r="O97" s="197">
        <f>(N97+N100)/2</f>
        <v>99.94736842105263</v>
      </c>
      <c r="P97" s="206"/>
      <c r="Q97" s="199"/>
    </row>
    <row r="98" spans="1:17" s="27" customFormat="1" ht="63.75" thickBot="1" x14ac:dyDescent="0.3">
      <c r="A98" s="200"/>
      <c r="B98" s="58"/>
      <c r="C98" s="30"/>
      <c r="D98" s="30"/>
      <c r="E98" s="30"/>
      <c r="F98" s="30"/>
      <c r="G98" s="30"/>
      <c r="H98" s="201" t="s">
        <v>21</v>
      </c>
      <c r="I98" s="191" t="s">
        <v>25</v>
      </c>
      <c r="J98" s="202" t="s">
        <v>23</v>
      </c>
      <c r="K98" s="203">
        <v>95</v>
      </c>
      <c r="L98" s="195">
        <v>94.7</v>
      </c>
      <c r="M98" s="195">
        <f t="shared" si="2"/>
        <v>99.684210526315795</v>
      </c>
      <c r="N98" s="284"/>
      <c r="O98" s="285"/>
      <c r="P98" s="206"/>
      <c r="Q98" s="199"/>
    </row>
    <row r="99" spans="1:17" s="27" customFormat="1" ht="78.75" x14ac:dyDescent="0.25">
      <c r="A99" s="200"/>
      <c r="B99" s="58"/>
      <c r="C99" s="30"/>
      <c r="D99" s="30"/>
      <c r="E99" s="30"/>
      <c r="F99" s="30"/>
      <c r="G99" s="30"/>
      <c r="H99" s="201" t="s">
        <v>21</v>
      </c>
      <c r="I99" s="191" t="s">
        <v>54</v>
      </c>
      <c r="J99" s="202" t="s">
        <v>23</v>
      </c>
      <c r="K99" s="203">
        <v>100</v>
      </c>
      <c r="L99" s="203">
        <v>100</v>
      </c>
      <c r="M99" s="195">
        <f t="shared" si="2"/>
        <v>100</v>
      </c>
      <c r="N99" s="286"/>
      <c r="O99" s="285"/>
      <c r="P99" s="206"/>
      <c r="Q99" s="199"/>
    </row>
    <row r="100" spans="1:17" s="27" customFormat="1" ht="32.25" thickBot="1" x14ac:dyDescent="0.3">
      <c r="A100" s="200"/>
      <c r="B100" s="66"/>
      <c r="C100" s="40"/>
      <c r="D100" s="40"/>
      <c r="E100" s="40"/>
      <c r="F100" s="40"/>
      <c r="G100" s="40"/>
      <c r="H100" s="208" t="s">
        <v>27</v>
      </c>
      <c r="I100" s="209" t="s">
        <v>28</v>
      </c>
      <c r="J100" s="210" t="s">
        <v>29</v>
      </c>
      <c r="K100" s="211">
        <v>81</v>
      </c>
      <c r="L100" s="211">
        <v>81</v>
      </c>
      <c r="M100" s="195">
        <f t="shared" si="2"/>
        <v>100</v>
      </c>
      <c r="N100" s="212">
        <f>M100</f>
        <v>100</v>
      </c>
      <c r="O100" s="287"/>
      <c r="P100" s="206"/>
      <c r="Q100" s="214"/>
    </row>
    <row r="101" spans="1:17" customFormat="1" ht="63.75" hidden="1" customHeight="1" thickBot="1" x14ac:dyDescent="0.3">
      <c r="A101" s="215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55"/>
      <c r="L101" s="256"/>
      <c r="M101" s="256" t="e">
        <f>IF(K101/L101*100&gt;100,100,K101/L101*100)</f>
        <v>#DIV/0!</v>
      </c>
      <c r="N101" s="196" t="e">
        <f>(M101+M102+M103)/3</f>
        <v>#DIV/0!</v>
      </c>
      <c r="O101" s="257" t="e">
        <f>(N101+N104)/2</f>
        <v>#DIV/0!</v>
      </c>
      <c r="P101" s="220"/>
      <c r="Q101" s="258"/>
    </row>
    <row r="102" spans="1:17" customFormat="1" ht="63.75" hidden="1" customHeight="1" thickBot="1" x14ac:dyDescent="0.3">
      <c r="A102" s="215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61"/>
      <c r="L102" s="262"/>
      <c r="M102" s="262" t="e">
        <f>IF(L102/K102*100&gt;100,100,L102/K102*100)</f>
        <v>#DIV/0!</v>
      </c>
      <c r="N102" s="263"/>
      <c r="O102" s="264"/>
      <c r="P102" s="220"/>
      <c r="Q102" s="258"/>
    </row>
    <row r="103" spans="1:17" customFormat="1" ht="79.5" hidden="1" customHeight="1" x14ac:dyDescent="0.25">
      <c r="A103" s="215"/>
      <c r="B103" s="58"/>
      <c r="C103" s="30"/>
      <c r="D103" s="30"/>
      <c r="E103" s="30"/>
      <c r="F103" s="30"/>
      <c r="G103" s="30"/>
      <c r="H103" s="259" t="s">
        <v>21</v>
      </c>
      <c r="I103" s="217" t="s">
        <v>54</v>
      </c>
      <c r="J103" s="260" t="s">
        <v>23</v>
      </c>
      <c r="K103" s="261"/>
      <c r="L103" s="261"/>
      <c r="M103" s="262" t="e">
        <f>IF(L103/K103*100&gt;100,100,L103/K103*100)</f>
        <v>#DIV/0!</v>
      </c>
      <c r="N103" s="265"/>
      <c r="O103" s="264"/>
      <c r="P103" s="220"/>
      <c r="Q103" s="258"/>
    </row>
    <row r="104" spans="1:17" customFormat="1" ht="32.25" hidden="1" customHeight="1" thickBot="1" x14ac:dyDescent="0.3">
      <c r="A104" s="215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268"/>
      <c r="L104" s="211"/>
      <c r="M104" s="270" t="e">
        <f>IF(L104/K104*100&gt;100,100,L104/K104*100)</f>
        <v>#DIV/0!</v>
      </c>
      <c r="N104" s="270" t="e">
        <f>M104</f>
        <v>#DIV/0!</v>
      </c>
      <c r="O104" s="271"/>
      <c r="P104" s="220"/>
      <c r="Q104" s="262"/>
    </row>
    <row r="105" spans="1:17" s="159" customFormat="1" ht="63.75" customHeight="1" thickBot="1" x14ac:dyDescent="0.3">
      <c r="A105" s="234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253" t="s">
        <v>21</v>
      </c>
      <c r="I105" s="217" t="s">
        <v>22</v>
      </c>
      <c r="J105" s="254" t="s">
        <v>23</v>
      </c>
      <c r="K105" s="288">
        <v>100</v>
      </c>
      <c r="L105" s="289">
        <v>100</v>
      </c>
      <c r="M105" s="289">
        <f>IF(K105/L105*100&gt;100,100,K105/L105*100)</f>
        <v>100</v>
      </c>
      <c r="N105" s="196">
        <f>(M105+M106+M107)/3</f>
        <v>100</v>
      </c>
      <c r="O105" s="290">
        <f>(N105+N108)/2</f>
        <v>100</v>
      </c>
      <c r="P105" s="240"/>
      <c r="Q105" s="291"/>
    </row>
    <row r="106" spans="1:17" s="159" customFormat="1" ht="63.75" customHeight="1" thickBot="1" x14ac:dyDescent="0.3">
      <c r="A106" s="234"/>
      <c r="B106" s="58"/>
      <c r="C106" s="30"/>
      <c r="D106" s="30"/>
      <c r="E106" s="30"/>
      <c r="F106" s="30"/>
      <c r="G106" s="30"/>
      <c r="H106" s="259" t="s">
        <v>21</v>
      </c>
      <c r="I106" s="217" t="s">
        <v>25</v>
      </c>
      <c r="J106" s="260" t="s">
        <v>23</v>
      </c>
      <c r="K106" s="292">
        <v>95</v>
      </c>
      <c r="L106" s="293">
        <v>100</v>
      </c>
      <c r="M106" s="293">
        <f t="shared" ref="M106:M112" si="3">IF(L106/K106*100&gt;100,100,L106/K106*100)</f>
        <v>100</v>
      </c>
      <c r="N106" s="263"/>
      <c r="O106" s="264"/>
      <c r="P106" s="240"/>
      <c r="Q106" s="291"/>
    </row>
    <row r="107" spans="1:17" s="159" customFormat="1" ht="111" customHeight="1" x14ac:dyDescent="0.25">
      <c r="A107" s="234"/>
      <c r="B107" s="58"/>
      <c r="C107" s="30"/>
      <c r="D107" s="30"/>
      <c r="E107" s="30"/>
      <c r="F107" s="30"/>
      <c r="G107" s="30"/>
      <c r="H107" s="259" t="s">
        <v>21</v>
      </c>
      <c r="I107" s="217" t="s">
        <v>26</v>
      </c>
      <c r="J107" s="260" t="s">
        <v>23</v>
      </c>
      <c r="K107" s="292">
        <v>100</v>
      </c>
      <c r="L107" s="292">
        <v>100</v>
      </c>
      <c r="M107" s="293">
        <f t="shared" si="3"/>
        <v>100</v>
      </c>
      <c r="N107" s="265"/>
      <c r="O107" s="264"/>
      <c r="P107" s="240"/>
      <c r="Q107" s="291"/>
    </row>
    <row r="108" spans="1:17" s="159" customFormat="1" ht="32.25" customHeight="1" thickBot="1" x14ac:dyDescent="0.3">
      <c r="A108" s="234"/>
      <c r="B108" s="66"/>
      <c r="C108" s="40"/>
      <c r="D108" s="40"/>
      <c r="E108" s="40"/>
      <c r="F108" s="40"/>
      <c r="G108" s="40"/>
      <c r="H108" s="266" t="s">
        <v>27</v>
      </c>
      <c r="I108" s="209" t="s">
        <v>28</v>
      </c>
      <c r="J108" s="267" t="s">
        <v>29</v>
      </c>
      <c r="K108" s="211">
        <v>1</v>
      </c>
      <c r="L108" s="211">
        <v>1</v>
      </c>
      <c r="M108" s="294">
        <f t="shared" si="3"/>
        <v>100</v>
      </c>
      <c r="N108" s="294">
        <f>M108</f>
        <v>100</v>
      </c>
      <c r="O108" s="271"/>
      <c r="P108" s="240"/>
      <c r="Q108" s="293"/>
    </row>
    <row r="109" spans="1:17" s="27" customFormat="1" ht="63.75" customHeight="1" thickBot="1" x14ac:dyDescent="0.3">
      <c r="A109" s="200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191" t="s">
        <v>21</v>
      </c>
      <c r="I109" s="191" t="s">
        <v>22</v>
      </c>
      <c r="J109" s="192" t="s">
        <v>23</v>
      </c>
      <c r="K109" s="193">
        <v>100</v>
      </c>
      <c r="L109" s="194">
        <v>100</v>
      </c>
      <c r="M109" s="195">
        <f t="shared" si="3"/>
        <v>100</v>
      </c>
      <c r="N109" s="196">
        <f>(M109+M110+M111)/3</f>
        <v>100</v>
      </c>
      <c r="O109" s="197">
        <f>(N109+N112)/2</f>
        <v>100</v>
      </c>
      <c r="P109" s="206"/>
      <c r="Q109" s="199"/>
    </row>
    <row r="110" spans="1:17" s="27" customFormat="1" ht="63.75" thickBot="1" x14ac:dyDescent="0.3">
      <c r="A110" s="200"/>
      <c r="B110" s="58"/>
      <c r="C110" s="30"/>
      <c r="D110" s="30"/>
      <c r="E110" s="30"/>
      <c r="F110" s="30"/>
      <c r="G110" s="30"/>
      <c r="H110" s="201" t="s">
        <v>21</v>
      </c>
      <c r="I110" s="191" t="s">
        <v>25</v>
      </c>
      <c r="J110" s="202" t="s">
        <v>23</v>
      </c>
      <c r="K110" s="203">
        <v>95</v>
      </c>
      <c r="L110" s="195">
        <v>100</v>
      </c>
      <c r="M110" s="195">
        <f t="shared" si="3"/>
        <v>100</v>
      </c>
      <c r="N110" s="284"/>
      <c r="O110" s="285"/>
      <c r="P110" s="206"/>
      <c r="Q110" s="199"/>
    </row>
    <row r="111" spans="1:17" s="27" customFormat="1" ht="78.75" x14ac:dyDescent="0.25">
      <c r="A111" s="200"/>
      <c r="B111" s="58"/>
      <c r="C111" s="30"/>
      <c r="D111" s="30"/>
      <c r="E111" s="30"/>
      <c r="F111" s="30"/>
      <c r="G111" s="30"/>
      <c r="H111" s="201" t="s">
        <v>21</v>
      </c>
      <c r="I111" s="191" t="s">
        <v>54</v>
      </c>
      <c r="J111" s="202" t="s">
        <v>23</v>
      </c>
      <c r="K111" s="203">
        <v>100</v>
      </c>
      <c r="L111" s="203">
        <v>100</v>
      </c>
      <c r="M111" s="195">
        <f t="shared" si="3"/>
        <v>100</v>
      </c>
      <c r="N111" s="286"/>
      <c r="O111" s="285"/>
      <c r="P111" s="206"/>
      <c r="Q111" s="199"/>
    </row>
    <row r="112" spans="1:17" s="27" customFormat="1" ht="32.25" thickBot="1" x14ac:dyDescent="0.3">
      <c r="A112" s="200"/>
      <c r="B112" s="66"/>
      <c r="C112" s="40"/>
      <c r="D112" s="40"/>
      <c r="E112" s="40"/>
      <c r="F112" s="40"/>
      <c r="G112" s="40"/>
      <c r="H112" s="208" t="s">
        <v>27</v>
      </c>
      <c r="I112" s="209" t="s">
        <v>28</v>
      </c>
      <c r="J112" s="210" t="s">
        <v>29</v>
      </c>
      <c r="K112" s="211">
        <v>1</v>
      </c>
      <c r="L112" s="211">
        <v>1</v>
      </c>
      <c r="M112" s="195">
        <f t="shared" si="3"/>
        <v>100</v>
      </c>
      <c r="N112" s="212">
        <f>M112</f>
        <v>100</v>
      </c>
      <c r="O112" s="287"/>
      <c r="P112" s="206"/>
      <c r="Q112" s="214"/>
    </row>
    <row r="113" spans="1:17" customFormat="1" ht="63.75" hidden="1" customHeight="1" thickBot="1" x14ac:dyDescent="0.3">
      <c r="A113" s="215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55"/>
      <c r="L113" s="256"/>
      <c r="M113" s="256" t="e">
        <f>IF(K113/L113*100&gt;100,100,K113/L113*100)</f>
        <v>#DIV/0!</v>
      </c>
      <c r="N113" s="196" t="e">
        <f>(M113+M114+M115)/3</f>
        <v>#DIV/0!</v>
      </c>
      <c r="O113" s="257" t="e">
        <f>(N113+N116)/2</f>
        <v>#DIV/0!</v>
      </c>
      <c r="P113" s="220"/>
      <c r="Q113" s="258"/>
    </row>
    <row r="114" spans="1:17" customFormat="1" ht="63.75" hidden="1" customHeight="1" thickBot="1" x14ac:dyDescent="0.3">
      <c r="A114" s="215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61"/>
      <c r="L114" s="262"/>
      <c r="M114" s="262" t="e">
        <f t="shared" ref="M114:M120" si="4">IF(L114/K114*100&gt;100,100,L114/K114*100)</f>
        <v>#DIV/0!</v>
      </c>
      <c r="N114" s="263"/>
      <c r="O114" s="264"/>
      <c r="P114" s="220"/>
      <c r="Q114" s="258"/>
    </row>
    <row r="115" spans="1:17" customFormat="1" ht="111" hidden="1" customHeight="1" x14ac:dyDescent="0.25">
      <c r="A115" s="215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61"/>
      <c r="L115" s="261"/>
      <c r="M115" s="262" t="e">
        <f t="shared" si="4"/>
        <v>#DIV/0!</v>
      </c>
      <c r="N115" s="265"/>
      <c r="O115" s="264"/>
      <c r="P115" s="220"/>
      <c r="Q115" s="258"/>
    </row>
    <row r="116" spans="1:17" customFormat="1" ht="32.25" hidden="1" customHeight="1" thickBot="1" x14ac:dyDescent="0.3">
      <c r="A116" s="215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70" t="e">
        <f t="shared" si="4"/>
        <v>#DIV/0!</v>
      </c>
      <c r="N116" s="270" t="e">
        <f>M116</f>
        <v>#DIV/0!</v>
      </c>
      <c r="O116" s="271"/>
      <c r="P116" s="220"/>
      <c r="Q116" s="262"/>
    </row>
    <row r="117" spans="1:17" s="27" customFormat="1" ht="63.75" customHeight="1" thickBot="1" x14ac:dyDescent="0.3">
      <c r="A117" s="200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191" t="s">
        <v>21</v>
      </c>
      <c r="I117" s="191" t="s">
        <v>22</v>
      </c>
      <c r="J117" s="192" t="s">
        <v>23</v>
      </c>
      <c r="K117" s="193">
        <v>100</v>
      </c>
      <c r="L117" s="194">
        <v>100</v>
      </c>
      <c r="M117" s="195">
        <f t="shared" si="4"/>
        <v>100</v>
      </c>
      <c r="N117" s="196">
        <f>(M117+M118+M119)/3</f>
        <v>98.561403508771932</v>
      </c>
      <c r="O117" s="197">
        <f>(N117+N120)/2</f>
        <v>99.280701754385973</v>
      </c>
      <c r="P117" s="206"/>
      <c r="Q117" s="199"/>
    </row>
    <row r="118" spans="1:17" s="27" customFormat="1" ht="63.75" thickBot="1" x14ac:dyDescent="0.3">
      <c r="A118" s="200"/>
      <c r="B118" s="58"/>
      <c r="C118" s="30"/>
      <c r="D118" s="30"/>
      <c r="E118" s="30"/>
      <c r="F118" s="30"/>
      <c r="G118" s="30"/>
      <c r="H118" s="201" t="s">
        <v>21</v>
      </c>
      <c r="I118" s="191" t="s">
        <v>25</v>
      </c>
      <c r="J118" s="202" t="s">
        <v>23</v>
      </c>
      <c r="K118" s="203">
        <v>95</v>
      </c>
      <c r="L118" s="195">
        <v>90.9</v>
      </c>
      <c r="M118" s="195">
        <f t="shared" si="4"/>
        <v>95.684210526315795</v>
      </c>
      <c r="N118" s="284"/>
      <c r="O118" s="285"/>
      <c r="P118" s="206"/>
      <c r="Q118" s="199"/>
    </row>
    <row r="119" spans="1:17" s="27" customFormat="1" ht="78.75" x14ac:dyDescent="0.25">
      <c r="A119" s="200"/>
      <c r="B119" s="58"/>
      <c r="C119" s="30"/>
      <c r="D119" s="30"/>
      <c r="E119" s="30"/>
      <c r="F119" s="30"/>
      <c r="G119" s="30"/>
      <c r="H119" s="201" t="s">
        <v>21</v>
      </c>
      <c r="I119" s="191" t="s">
        <v>54</v>
      </c>
      <c r="J119" s="202" t="s">
        <v>23</v>
      </c>
      <c r="K119" s="203">
        <v>100</v>
      </c>
      <c r="L119" s="203">
        <v>100</v>
      </c>
      <c r="M119" s="195">
        <f t="shared" si="4"/>
        <v>100</v>
      </c>
      <c r="N119" s="286"/>
      <c r="O119" s="285"/>
      <c r="P119" s="206"/>
      <c r="Q119" s="199"/>
    </row>
    <row r="120" spans="1:17" s="27" customFormat="1" ht="32.25" thickBot="1" x14ac:dyDescent="0.3">
      <c r="A120" s="200"/>
      <c r="B120" s="66"/>
      <c r="C120" s="40"/>
      <c r="D120" s="40"/>
      <c r="E120" s="40"/>
      <c r="F120" s="40"/>
      <c r="G120" s="40"/>
      <c r="H120" s="208" t="s">
        <v>27</v>
      </c>
      <c r="I120" s="209" t="s">
        <v>28</v>
      </c>
      <c r="J120" s="210" t="s">
        <v>29</v>
      </c>
      <c r="K120" s="211">
        <v>219</v>
      </c>
      <c r="L120" s="211">
        <v>221</v>
      </c>
      <c r="M120" s="195">
        <f t="shared" si="4"/>
        <v>100</v>
      </c>
      <c r="N120" s="212">
        <f>M120</f>
        <v>100</v>
      </c>
      <c r="O120" s="287"/>
      <c r="P120" s="206"/>
      <c r="Q120" s="214"/>
    </row>
    <row r="121" spans="1:17" customFormat="1" ht="63.75" hidden="1" customHeight="1" thickBot="1" x14ac:dyDescent="0.3">
      <c r="A121" s="215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253" t="s">
        <v>21</v>
      </c>
      <c r="I121" s="217" t="s">
        <v>22</v>
      </c>
      <c r="J121" s="254" t="s">
        <v>23</v>
      </c>
      <c r="K121" s="255"/>
      <c r="L121" s="256"/>
      <c r="M121" s="256" t="e">
        <f>IF(K121/L121*100&gt;100,100,K121/L121*100)</f>
        <v>#DIV/0!</v>
      </c>
      <c r="N121" s="196" t="e">
        <f>(M121+M122+M123)/3</f>
        <v>#DIV/0!</v>
      </c>
      <c r="O121" s="257" t="e">
        <f>(N121+N124)/2</f>
        <v>#DIV/0!</v>
      </c>
      <c r="P121" s="220"/>
      <c r="Q121" s="258"/>
    </row>
    <row r="122" spans="1:17" customFormat="1" ht="63.75" hidden="1" customHeight="1" thickBot="1" x14ac:dyDescent="0.3">
      <c r="A122" s="215"/>
      <c r="B122" s="58"/>
      <c r="C122" s="30"/>
      <c r="D122" s="30"/>
      <c r="E122" s="30"/>
      <c r="F122" s="30"/>
      <c r="G122" s="30"/>
      <c r="H122" s="259" t="s">
        <v>21</v>
      </c>
      <c r="I122" s="217" t="s">
        <v>25</v>
      </c>
      <c r="J122" s="260" t="s">
        <v>23</v>
      </c>
      <c r="K122" s="261"/>
      <c r="L122" s="262"/>
      <c r="M122" s="262" t="e">
        <f>IF(L122/K122*100&gt;100,100,L122/K122*100)</f>
        <v>#DIV/0!</v>
      </c>
      <c r="N122" s="263"/>
      <c r="O122" s="264"/>
      <c r="P122" s="220"/>
      <c r="Q122" s="258"/>
    </row>
    <row r="123" spans="1:17" customFormat="1" ht="111" hidden="1" customHeight="1" x14ac:dyDescent="0.25">
      <c r="A123" s="215"/>
      <c r="B123" s="58"/>
      <c r="C123" s="30"/>
      <c r="D123" s="30"/>
      <c r="E123" s="30"/>
      <c r="F123" s="30"/>
      <c r="G123" s="30"/>
      <c r="H123" s="259" t="s">
        <v>21</v>
      </c>
      <c r="I123" s="217" t="s">
        <v>26</v>
      </c>
      <c r="J123" s="260" t="s">
        <v>23</v>
      </c>
      <c r="K123" s="261"/>
      <c r="L123" s="261"/>
      <c r="M123" s="262" t="e">
        <f>IF(L123/K123*100&gt;100,100,L123/K123*100)</f>
        <v>#DIV/0!</v>
      </c>
      <c r="N123" s="265"/>
      <c r="O123" s="264"/>
      <c r="P123" s="220"/>
      <c r="Q123" s="258"/>
    </row>
    <row r="124" spans="1:17" customFormat="1" ht="32.25" hidden="1" customHeight="1" thickBot="1" x14ac:dyDescent="0.3">
      <c r="A124" s="215"/>
      <c r="B124" s="66"/>
      <c r="C124" s="40"/>
      <c r="D124" s="40"/>
      <c r="E124" s="40"/>
      <c r="F124" s="40"/>
      <c r="G124" s="40"/>
      <c r="H124" s="266" t="s">
        <v>27</v>
      </c>
      <c r="I124" s="209" t="s">
        <v>28</v>
      </c>
      <c r="J124" s="267" t="s">
        <v>29</v>
      </c>
      <c r="K124" s="268"/>
      <c r="L124" s="269"/>
      <c r="M124" s="270" t="e">
        <f>IF(L124/K124*100&gt;100,100,L124/K124*100)</f>
        <v>#DIV/0!</v>
      </c>
      <c r="N124" s="270" t="e">
        <f>M124</f>
        <v>#DIV/0!</v>
      </c>
      <c r="O124" s="271"/>
      <c r="P124" s="220"/>
      <c r="Q124" s="262"/>
    </row>
    <row r="125" spans="1:17" customFormat="1" ht="63.75" hidden="1" customHeight="1" thickBot="1" x14ac:dyDescent="0.3">
      <c r="A125" s="215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55"/>
      <c r="L125" s="256"/>
      <c r="M125" s="256" t="e">
        <f>IF(K125/L125*100&gt;100,100,K125/L125*100)</f>
        <v>#DIV/0!</v>
      </c>
      <c r="N125" s="196" t="e">
        <f>(M125+M126+M127)/3</f>
        <v>#DIV/0!</v>
      </c>
      <c r="O125" s="257" t="e">
        <f>(N125+N128)/2</f>
        <v>#DIV/0!</v>
      </c>
      <c r="P125" s="220"/>
      <c r="Q125" s="258"/>
    </row>
    <row r="126" spans="1:17" customFormat="1" ht="63.75" hidden="1" customHeight="1" thickBot="1" x14ac:dyDescent="0.3">
      <c r="A126" s="215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61"/>
      <c r="L126" s="262"/>
      <c r="M126" s="262" t="e">
        <f>IF(L126/K126*100&gt;100,100,L126/K126*100)</f>
        <v>#DIV/0!</v>
      </c>
      <c r="N126" s="263"/>
      <c r="O126" s="264"/>
      <c r="P126" s="220"/>
      <c r="Q126" s="258"/>
    </row>
    <row r="127" spans="1:17" customFormat="1" ht="111" hidden="1" customHeight="1" x14ac:dyDescent="0.25">
      <c r="A127" s="215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61"/>
      <c r="L127" s="261"/>
      <c r="M127" s="262" t="e">
        <f>IF(L127/K127*100&gt;100,100,L127/K127*100)</f>
        <v>#DIV/0!</v>
      </c>
      <c r="N127" s="265"/>
      <c r="O127" s="264"/>
      <c r="P127" s="220"/>
      <c r="Q127" s="258"/>
    </row>
    <row r="128" spans="1:17" customFormat="1" ht="32.25" hidden="1" customHeight="1" thickBot="1" x14ac:dyDescent="0.3">
      <c r="A128" s="215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70" t="e">
        <f>IF(L128/K128*100&gt;100,100,L128/K128*100)</f>
        <v>#DIV/0!</v>
      </c>
      <c r="N128" s="270" t="e">
        <f>M128</f>
        <v>#DIV/0!</v>
      </c>
      <c r="O128" s="271"/>
      <c r="P128" s="220"/>
      <c r="Q128" s="262"/>
    </row>
    <row r="129" spans="1:17" customFormat="1" ht="63.75" hidden="1" customHeight="1" thickBot="1" x14ac:dyDescent="0.3">
      <c r="A129" s="215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55"/>
      <c r="L129" s="256"/>
      <c r="M129" s="256" t="e">
        <f>IF(K129/L129*100&gt;100,100,K129/L129*100)</f>
        <v>#DIV/0!</v>
      </c>
      <c r="N129" s="196" t="e">
        <f>(M129+M130+M131)/3</f>
        <v>#DIV/0!</v>
      </c>
      <c r="O129" s="257" t="e">
        <f>(N129+N132)/2</f>
        <v>#DIV/0!</v>
      </c>
      <c r="P129" s="220"/>
      <c r="Q129" s="258"/>
    </row>
    <row r="130" spans="1:17" customFormat="1" ht="63.75" hidden="1" customHeight="1" thickBot="1" x14ac:dyDescent="0.3">
      <c r="A130" s="215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61"/>
      <c r="L130" s="262"/>
      <c r="M130" s="262" t="e">
        <f>IF(L130/K130*100&gt;100,100,L130/K130*100)</f>
        <v>#DIV/0!</v>
      </c>
      <c r="N130" s="263"/>
      <c r="O130" s="264"/>
      <c r="P130" s="220"/>
      <c r="Q130" s="258"/>
    </row>
    <row r="131" spans="1:17" customFormat="1" ht="111" hidden="1" customHeight="1" x14ac:dyDescent="0.25">
      <c r="A131" s="215"/>
      <c r="B131" s="58"/>
      <c r="C131" s="30"/>
      <c r="D131" s="30"/>
      <c r="E131" s="30"/>
      <c r="F131" s="30"/>
      <c r="G131" s="30"/>
      <c r="H131" s="259" t="s">
        <v>21</v>
      </c>
      <c r="I131" s="217" t="s">
        <v>26</v>
      </c>
      <c r="J131" s="260" t="s">
        <v>23</v>
      </c>
      <c r="K131" s="261"/>
      <c r="L131" s="261"/>
      <c r="M131" s="262" t="e">
        <f>IF(L131/K131*100&gt;100,100,L131/K131*100)</f>
        <v>#DIV/0!</v>
      </c>
      <c r="N131" s="265"/>
      <c r="O131" s="264"/>
      <c r="P131" s="220"/>
      <c r="Q131" s="258"/>
    </row>
    <row r="132" spans="1:17" customFormat="1" ht="32.25" hidden="1" customHeight="1" thickBot="1" x14ac:dyDescent="0.3">
      <c r="A132" s="215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68"/>
      <c r="L132" s="269"/>
      <c r="M132" s="270" t="e">
        <f>IF(L132/K132*100&gt;100,100,L132/K132*100)</f>
        <v>#DIV/0!</v>
      </c>
      <c r="N132" s="270" t="e">
        <f>M132</f>
        <v>#DIV/0!</v>
      </c>
      <c r="O132" s="271"/>
      <c r="P132" s="220"/>
      <c r="Q132" s="262"/>
    </row>
    <row r="133" spans="1:17" customFormat="1" ht="63.75" hidden="1" customHeight="1" thickBot="1" x14ac:dyDescent="0.3">
      <c r="A133" s="215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55"/>
      <c r="L133" s="256"/>
      <c r="M133" s="256" t="e">
        <f>IF(K133/L133*100&gt;100,100,K133/L133*100)</f>
        <v>#DIV/0!</v>
      </c>
      <c r="N133" s="196" t="e">
        <f>(M133+M134+M135)/3</f>
        <v>#DIV/0!</v>
      </c>
      <c r="O133" s="257" t="e">
        <f>(N133+N136)/2</f>
        <v>#DIV/0!</v>
      </c>
      <c r="P133" s="220"/>
      <c r="Q133" s="258"/>
    </row>
    <row r="134" spans="1:17" customFormat="1" ht="63.75" hidden="1" customHeight="1" thickBot="1" x14ac:dyDescent="0.3">
      <c r="A134" s="215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61"/>
      <c r="L134" s="262"/>
      <c r="M134" s="262" t="e">
        <f>IF(L134/K134*100&gt;100,100,L134/K134*100)</f>
        <v>#DIV/0!</v>
      </c>
      <c r="N134" s="263"/>
      <c r="O134" s="264"/>
      <c r="P134" s="220"/>
      <c r="Q134" s="258"/>
    </row>
    <row r="135" spans="1:17" customFormat="1" ht="111" hidden="1" customHeight="1" x14ac:dyDescent="0.25">
      <c r="A135" s="215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61"/>
      <c r="L135" s="261"/>
      <c r="M135" s="262" t="e">
        <f>IF(L135/K135*100&gt;100,100,L135/K135*100)</f>
        <v>#DIV/0!</v>
      </c>
      <c r="N135" s="265"/>
      <c r="O135" s="264"/>
      <c r="P135" s="220"/>
      <c r="Q135" s="258"/>
    </row>
    <row r="136" spans="1:17" customFormat="1" ht="32.25" hidden="1" customHeight="1" thickBot="1" x14ac:dyDescent="0.3">
      <c r="A136" s="215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70" t="e">
        <f>IF(L136/K136*100&gt;100,100,L136/K136*100)</f>
        <v>#DIV/0!</v>
      </c>
      <c r="N136" s="270" t="e">
        <f>M136</f>
        <v>#DIV/0!</v>
      </c>
      <c r="O136" s="271"/>
      <c r="P136" s="220"/>
      <c r="Q136" s="262"/>
    </row>
    <row r="137" spans="1:17" customFormat="1" ht="63.75" hidden="1" customHeight="1" thickBot="1" x14ac:dyDescent="0.3">
      <c r="A137" s="215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55"/>
      <c r="L137" s="256"/>
      <c r="M137" s="256" t="e">
        <f>IF(K137/L137*100&gt;100,100,K137/L137*100)</f>
        <v>#DIV/0!</v>
      </c>
      <c r="N137" s="196" t="e">
        <f>(M137+M138+M139)/3</f>
        <v>#DIV/0!</v>
      </c>
      <c r="O137" s="257" t="e">
        <f>(N137+N140)/2</f>
        <v>#DIV/0!</v>
      </c>
      <c r="P137" s="220"/>
      <c r="Q137" s="258"/>
    </row>
    <row r="138" spans="1:17" customFormat="1" ht="63.75" hidden="1" customHeight="1" thickBot="1" x14ac:dyDescent="0.3">
      <c r="A138" s="215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61"/>
      <c r="L138" s="262"/>
      <c r="M138" s="262" t="e">
        <f>IF(L138/K138*100&gt;100,100,L138/K138*100)</f>
        <v>#DIV/0!</v>
      </c>
      <c r="N138" s="263"/>
      <c r="O138" s="264"/>
      <c r="P138" s="220"/>
      <c r="Q138" s="258"/>
    </row>
    <row r="139" spans="1:17" customFormat="1" ht="111" hidden="1" customHeight="1" x14ac:dyDescent="0.25">
      <c r="A139" s="215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61"/>
      <c r="L139" s="261"/>
      <c r="M139" s="262" t="e">
        <f>IF(L139/K139*100&gt;100,100,L139/K139*100)</f>
        <v>#DIV/0!</v>
      </c>
      <c r="N139" s="265"/>
      <c r="O139" s="264"/>
      <c r="P139" s="220"/>
      <c r="Q139" s="258"/>
    </row>
    <row r="140" spans="1:17" customFormat="1" ht="32.25" hidden="1" customHeight="1" thickBot="1" x14ac:dyDescent="0.3">
      <c r="A140" s="215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70" t="e">
        <f>IF(L140/K140*100&gt;100,100,L140/K140*100)</f>
        <v>#DIV/0!</v>
      </c>
      <c r="N140" s="270" t="e">
        <f>M140</f>
        <v>#DIV/0!</v>
      </c>
      <c r="O140" s="271"/>
      <c r="P140" s="220"/>
      <c r="Q140" s="262"/>
    </row>
    <row r="141" spans="1:17" customFormat="1" ht="63.75" hidden="1" customHeight="1" thickBot="1" x14ac:dyDescent="0.3">
      <c r="A141" s="215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253" t="s">
        <v>21</v>
      </c>
      <c r="I141" s="217" t="s">
        <v>22</v>
      </c>
      <c r="J141" s="254" t="s">
        <v>23</v>
      </c>
      <c r="K141" s="255"/>
      <c r="L141" s="256"/>
      <c r="M141" s="256" t="e">
        <f>IF(K141/L141*100&gt;100,100,K141/L141*100)</f>
        <v>#DIV/0!</v>
      </c>
      <c r="N141" s="196" t="e">
        <f>(M141+M142+M143)/3</f>
        <v>#DIV/0!</v>
      </c>
      <c r="O141" s="257" t="e">
        <f>(N141+N144)/2</f>
        <v>#DIV/0!</v>
      </c>
      <c r="P141" s="220"/>
      <c r="Q141" s="258"/>
    </row>
    <row r="142" spans="1:17" customFormat="1" ht="63.75" hidden="1" customHeight="1" thickBot="1" x14ac:dyDescent="0.3">
      <c r="A142" s="215"/>
      <c r="B142" s="58"/>
      <c r="C142" s="30"/>
      <c r="D142" s="30"/>
      <c r="E142" s="30"/>
      <c r="F142" s="30"/>
      <c r="G142" s="30"/>
      <c r="H142" s="259" t="s">
        <v>21</v>
      </c>
      <c r="I142" s="217" t="s">
        <v>25</v>
      </c>
      <c r="J142" s="260" t="s">
        <v>23</v>
      </c>
      <c r="K142" s="261"/>
      <c r="L142" s="262"/>
      <c r="M142" s="262" t="e">
        <f>IF(L142/K142*100&gt;100,100,L142/K142*100)</f>
        <v>#DIV/0!</v>
      </c>
      <c r="N142" s="263"/>
      <c r="O142" s="264"/>
      <c r="P142" s="220"/>
      <c r="Q142" s="258"/>
    </row>
    <row r="143" spans="1:17" customFormat="1" ht="111" hidden="1" customHeight="1" x14ac:dyDescent="0.25">
      <c r="A143" s="215"/>
      <c r="B143" s="58"/>
      <c r="C143" s="30"/>
      <c r="D143" s="30"/>
      <c r="E143" s="30"/>
      <c r="F143" s="30"/>
      <c r="G143" s="30"/>
      <c r="H143" s="259" t="s">
        <v>21</v>
      </c>
      <c r="I143" s="217" t="s">
        <v>26</v>
      </c>
      <c r="J143" s="260" t="s">
        <v>23</v>
      </c>
      <c r="K143" s="261"/>
      <c r="L143" s="261"/>
      <c r="M143" s="262" t="e">
        <f>IF(L143/K143*100&gt;100,100,L143/K143*100)</f>
        <v>#DIV/0!</v>
      </c>
      <c r="N143" s="265"/>
      <c r="O143" s="264"/>
      <c r="P143" s="220"/>
      <c r="Q143" s="258"/>
    </row>
    <row r="144" spans="1:17" customFormat="1" ht="32.25" hidden="1" customHeight="1" thickBot="1" x14ac:dyDescent="0.3">
      <c r="A144" s="215"/>
      <c r="B144" s="66"/>
      <c r="C144" s="40"/>
      <c r="D144" s="40"/>
      <c r="E144" s="40"/>
      <c r="F144" s="40"/>
      <c r="G144" s="40"/>
      <c r="H144" s="266" t="s">
        <v>27</v>
      </c>
      <c r="I144" s="209" t="s">
        <v>28</v>
      </c>
      <c r="J144" s="267" t="s">
        <v>29</v>
      </c>
      <c r="K144" s="268"/>
      <c r="L144" s="269"/>
      <c r="M144" s="270" t="e">
        <f>IF(L144/K144*100&gt;100,100,L144/K144*100)</f>
        <v>#DIV/0!</v>
      </c>
      <c r="N144" s="270" t="e">
        <f>M144</f>
        <v>#DIV/0!</v>
      </c>
      <c r="O144" s="271"/>
      <c r="P144" s="220"/>
      <c r="Q144" s="262"/>
    </row>
    <row r="145" spans="1:17" customFormat="1" ht="63.75" hidden="1" customHeight="1" thickBot="1" x14ac:dyDescent="0.3">
      <c r="A145" s="215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55"/>
      <c r="L145" s="256"/>
      <c r="M145" s="256" t="e">
        <f>IF(K145/L145*100&gt;100,100,K145/L145*100)</f>
        <v>#DIV/0!</v>
      </c>
      <c r="N145" s="196" t="e">
        <f>(M145+M146+M147)/3</f>
        <v>#DIV/0!</v>
      </c>
      <c r="O145" s="257" t="e">
        <f>(N145+N148)/2</f>
        <v>#DIV/0!</v>
      </c>
      <c r="P145" s="220"/>
      <c r="Q145" s="258"/>
    </row>
    <row r="146" spans="1:17" customFormat="1" ht="63.75" hidden="1" customHeight="1" thickBot="1" x14ac:dyDescent="0.3">
      <c r="A146" s="215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61"/>
      <c r="L146" s="262"/>
      <c r="M146" s="262" t="e">
        <f>IF(L146/K146*100&gt;100,100,L146/K146*100)</f>
        <v>#DIV/0!</v>
      </c>
      <c r="N146" s="263"/>
      <c r="O146" s="264"/>
      <c r="P146" s="220"/>
      <c r="Q146" s="258"/>
    </row>
    <row r="147" spans="1:17" customFormat="1" ht="111" hidden="1" customHeight="1" x14ac:dyDescent="0.25">
      <c r="A147" s="215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61"/>
      <c r="L147" s="261"/>
      <c r="M147" s="262" t="e">
        <f>IF(L147/K147*100&gt;100,100,L147/K147*100)</f>
        <v>#DIV/0!</v>
      </c>
      <c r="N147" s="265"/>
      <c r="O147" s="264"/>
      <c r="P147" s="220"/>
      <c r="Q147" s="258"/>
    </row>
    <row r="148" spans="1:17" customFormat="1" ht="32.25" hidden="1" customHeight="1" thickBot="1" x14ac:dyDescent="0.3">
      <c r="A148" s="215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70" t="e">
        <f>IF(L148/K148*100&gt;100,100,L148/K148*100)</f>
        <v>#DIV/0!</v>
      </c>
      <c r="N148" s="270" t="e">
        <f>M148</f>
        <v>#DIV/0!</v>
      </c>
      <c r="O148" s="271"/>
      <c r="P148" s="220"/>
      <c r="Q148" s="262"/>
    </row>
    <row r="149" spans="1:17" customFormat="1" ht="63.75" hidden="1" customHeight="1" thickBot="1" x14ac:dyDescent="0.3">
      <c r="A149" s="215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55"/>
      <c r="L149" s="256"/>
      <c r="M149" s="256" t="e">
        <f>IF(K149/L149*100&gt;100,100,K149/L149*100)</f>
        <v>#DIV/0!</v>
      </c>
      <c r="N149" s="196" t="e">
        <f>(M149+M150+M151)/3</f>
        <v>#DIV/0!</v>
      </c>
      <c r="O149" s="257" t="e">
        <f>(N149+N152)/2</f>
        <v>#DIV/0!</v>
      </c>
      <c r="P149" s="220"/>
      <c r="Q149" s="258"/>
    </row>
    <row r="150" spans="1:17" customFormat="1" ht="63.75" hidden="1" customHeight="1" thickBot="1" x14ac:dyDescent="0.3">
      <c r="A150" s="215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61"/>
      <c r="L150" s="262"/>
      <c r="M150" s="262" t="e">
        <f>IF(L150/K150*100&gt;100,100,L150/K150*100)</f>
        <v>#DIV/0!</v>
      </c>
      <c r="N150" s="263"/>
      <c r="O150" s="264"/>
      <c r="P150" s="220"/>
      <c r="Q150" s="258"/>
    </row>
    <row r="151" spans="1:17" customFormat="1" ht="111" hidden="1" customHeight="1" x14ac:dyDescent="0.25">
      <c r="A151" s="215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61"/>
      <c r="L151" s="261"/>
      <c r="M151" s="262" t="e">
        <f>IF(L151/K151*100&gt;100,100,L151/K151*100)</f>
        <v>#DIV/0!</v>
      </c>
      <c r="N151" s="265"/>
      <c r="O151" s="264"/>
      <c r="P151" s="220"/>
      <c r="Q151" s="258"/>
    </row>
    <row r="152" spans="1:17" customFormat="1" ht="32.25" hidden="1" customHeight="1" thickBot="1" x14ac:dyDescent="0.3">
      <c r="A152" s="215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70" t="e">
        <f>IF(L152/K152*100&gt;100,100,L152/K152*100)</f>
        <v>#DIV/0!</v>
      </c>
      <c r="N152" s="270" t="e">
        <f>M152</f>
        <v>#DIV/0!</v>
      </c>
      <c r="O152" s="271"/>
      <c r="P152" s="220"/>
      <c r="Q152" s="262"/>
    </row>
    <row r="153" spans="1:17" customFormat="1" ht="63.75" hidden="1" customHeight="1" thickBot="1" x14ac:dyDescent="0.3">
      <c r="A153" s="215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55"/>
      <c r="L153" s="256"/>
      <c r="M153" s="256" t="e">
        <f>IF(K153/L153*100&gt;100,100,K153/L153*100)</f>
        <v>#DIV/0!</v>
      </c>
      <c r="N153" s="196" t="e">
        <f>(M153+M154+M155)/3</f>
        <v>#DIV/0!</v>
      </c>
      <c r="O153" s="257" t="e">
        <f>(N153+N156)/2</f>
        <v>#DIV/0!</v>
      </c>
      <c r="P153" s="220"/>
      <c r="Q153" s="258"/>
    </row>
    <row r="154" spans="1:17" customFormat="1" ht="63.75" hidden="1" customHeight="1" thickBot="1" x14ac:dyDescent="0.3">
      <c r="A154" s="215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61"/>
      <c r="L154" s="262"/>
      <c r="M154" s="262" t="e">
        <f>IF(L154/K154*100&gt;100,100,L154/K154*100)</f>
        <v>#DIV/0!</v>
      </c>
      <c r="N154" s="263"/>
      <c r="O154" s="264"/>
      <c r="P154" s="220"/>
      <c r="Q154" s="258"/>
    </row>
    <row r="155" spans="1:17" customFormat="1" ht="111" hidden="1" customHeight="1" x14ac:dyDescent="0.25">
      <c r="A155" s="215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61"/>
      <c r="L155" s="261"/>
      <c r="M155" s="262" t="e">
        <f>IF(L155/K155*100&gt;100,100,L155/K155*100)</f>
        <v>#DIV/0!</v>
      </c>
      <c r="N155" s="265"/>
      <c r="O155" s="264"/>
      <c r="P155" s="220"/>
      <c r="Q155" s="258"/>
    </row>
    <row r="156" spans="1:17" customFormat="1" ht="32.25" hidden="1" customHeight="1" thickBot="1" x14ac:dyDescent="0.3">
      <c r="A156" s="215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70" t="e">
        <f>IF(L156/K156*100&gt;100,100,L156/K156*100)</f>
        <v>#DIV/0!</v>
      </c>
      <c r="N156" s="270" t="e">
        <f>M156</f>
        <v>#DIV/0!</v>
      </c>
      <c r="O156" s="271"/>
      <c r="P156" s="220"/>
      <c r="Q156" s="262"/>
    </row>
    <row r="157" spans="1:17" customFormat="1" ht="63.75" hidden="1" customHeight="1" thickBot="1" x14ac:dyDescent="0.3">
      <c r="A157" s="215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253" t="s">
        <v>21</v>
      </c>
      <c r="I157" s="217" t="s">
        <v>22</v>
      </c>
      <c r="J157" s="254" t="s">
        <v>23</v>
      </c>
      <c r="K157" s="255"/>
      <c r="L157" s="256"/>
      <c r="M157" s="256" t="e">
        <f>IF(K157/L157*100&gt;100,100,K157/L157*100)</f>
        <v>#DIV/0!</v>
      </c>
      <c r="N157" s="196" t="e">
        <f>(M157+M158+M159)/3</f>
        <v>#DIV/0!</v>
      </c>
      <c r="O157" s="257" t="e">
        <f>(N157+N160)/2</f>
        <v>#DIV/0!</v>
      </c>
      <c r="P157" s="220"/>
      <c r="Q157" s="258"/>
    </row>
    <row r="158" spans="1:17" customFormat="1" ht="63.75" hidden="1" customHeight="1" thickBot="1" x14ac:dyDescent="0.3">
      <c r="A158" s="215"/>
      <c r="B158" s="58"/>
      <c r="C158" s="30"/>
      <c r="D158" s="30"/>
      <c r="E158" s="30"/>
      <c r="F158" s="30"/>
      <c r="G158" s="30"/>
      <c r="H158" s="259" t="s">
        <v>21</v>
      </c>
      <c r="I158" s="217" t="s">
        <v>25</v>
      </c>
      <c r="J158" s="260" t="s">
        <v>23</v>
      </c>
      <c r="K158" s="261"/>
      <c r="L158" s="262"/>
      <c r="M158" s="262" t="e">
        <f t="shared" ref="M158:M164" si="5">IF(L158/K158*100&gt;100,100,L158/K158*100)</f>
        <v>#DIV/0!</v>
      </c>
      <c r="N158" s="263"/>
      <c r="O158" s="264"/>
      <c r="P158" s="220"/>
      <c r="Q158" s="258"/>
    </row>
    <row r="159" spans="1:17" customFormat="1" ht="111" hidden="1" customHeight="1" x14ac:dyDescent="0.25">
      <c r="A159" s="215"/>
      <c r="B159" s="58"/>
      <c r="C159" s="30"/>
      <c r="D159" s="30"/>
      <c r="E159" s="30"/>
      <c r="F159" s="30"/>
      <c r="G159" s="30"/>
      <c r="H159" s="259" t="s">
        <v>21</v>
      </c>
      <c r="I159" s="217" t="s">
        <v>26</v>
      </c>
      <c r="J159" s="260" t="s">
        <v>23</v>
      </c>
      <c r="K159" s="261"/>
      <c r="L159" s="261"/>
      <c r="M159" s="262" t="e">
        <f t="shared" si="5"/>
        <v>#DIV/0!</v>
      </c>
      <c r="N159" s="265"/>
      <c r="O159" s="264"/>
      <c r="P159" s="220"/>
      <c r="Q159" s="258"/>
    </row>
    <row r="160" spans="1:17" customFormat="1" ht="32.25" hidden="1" customHeight="1" thickBot="1" x14ac:dyDescent="0.3">
      <c r="A160" s="215"/>
      <c r="B160" s="66"/>
      <c r="C160" s="40"/>
      <c r="D160" s="40"/>
      <c r="E160" s="40"/>
      <c r="F160" s="40"/>
      <c r="G160" s="40"/>
      <c r="H160" s="266" t="s">
        <v>27</v>
      </c>
      <c r="I160" s="209" t="s">
        <v>28</v>
      </c>
      <c r="J160" s="267" t="s">
        <v>29</v>
      </c>
      <c r="K160" s="268"/>
      <c r="L160" s="269"/>
      <c r="M160" s="270" t="e">
        <f t="shared" si="5"/>
        <v>#DIV/0!</v>
      </c>
      <c r="N160" s="270" t="e">
        <f>M160</f>
        <v>#DIV/0!</v>
      </c>
      <c r="O160" s="271"/>
      <c r="P160" s="220"/>
      <c r="Q160" s="262"/>
    </row>
    <row r="161" spans="1:17" s="27" customFormat="1" ht="63.75" customHeight="1" thickBot="1" x14ac:dyDescent="0.3">
      <c r="A161" s="200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191" t="s">
        <v>21</v>
      </c>
      <c r="I161" s="191" t="s">
        <v>22</v>
      </c>
      <c r="J161" s="192" t="s">
        <v>23</v>
      </c>
      <c r="K161" s="193">
        <v>100</v>
      </c>
      <c r="L161" s="194">
        <v>100</v>
      </c>
      <c r="M161" s="195">
        <f t="shared" si="5"/>
        <v>100</v>
      </c>
      <c r="N161" s="196">
        <f>(M161+M162+M163)/3</f>
        <v>100</v>
      </c>
      <c r="O161" s="197">
        <f>(N161+N164)/2</f>
        <v>100</v>
      </c>
      <c r="P161" s="206"/>
      <c r="Q161" s="199"/>
    </row>
    <row r="162" spans="1:17" s="27" customFormat="1" ht="63.75" customHeight="1" thickBot="1" x14ac:dyDescent="0.3">
      <c r="A162" s="200"/>
      <c r="B162" s="58"/>
      <c r="C162" s="30"/>
      <c r="D162" s="30"/>
      <c r="E162" s="30"/>
      <c r="F162" s="30"/>
      <c r="G162" s="30"/>
      <c r="H162" s="201" t="s">
        <v>21</v>
      </c>
      <c r="I162" s="191" t="s">
        <v>25</v>
      </c>
      <c r="J162" s="202" t="s">
        <v>23</v>
      </c>
      <c r="K162" s="203">
        <v>95</v>
      </c>
      <c r="L162" s="195">
        <v>100</v>
      </c>
      <c r="M162" s="195">
        <f t="shared" si="5"/>
        <v>100</v>
      </c>
      <c r="N162" s="284"/>
      <c r="O162" s="285"/>
      <c r="P162" s="206"/>
      <c r="Q162" s="199"/>
    </row>
    <row r="163" spans="1:17" s="27" customFormat="1" ht="111" customHeight="1" x14ac:dyDescent="0.25">
      <c r="A163" s="200"/>
      <c r="B163" s="58"/>
      <c r="C163" s="30"/>
      <c r="D163" s="30"/>
      <c r="E163" s="30"/>
      <c r="F163" s="30"/>
      <c r="G163" s="30"/>
      <c r="H163" s="201" t="s">
        <v>21</v>
      </c>
      <c r="I163" s="191" t="s">
        <v>26</v>
      </c>
      <c r="J163" s="202" t="s">
        <v>23</v>
      </c>
      <c r="K163" s="203">
        <v>100</v>
      </c>
      <c r="L163" s="203">
        <v>100</v>
      </c>
      <c r="M163" s="195">
        <f t="shared" si="5"/>
        <v>100</v>
      </c>
      <c r="N163" s="286"/>
      <c r="O163" s="285"/>
      <c r="P163" s="206"/>
      <c r="Q163" s="199"/>
    </row>
    <row r="164" spans="1:17" s="27" customFormat="1" ht="32.25" customHeight="1" thickBot="1" x14ac:dyDescent="0.3">
      <c r="A164" s="200"/>
      <c r="B164" s="66"/>
      <c r="C164" s="40"/>
      <c r="D164" s="40"/>
      <c r="E164" s="40"/>
      <c r="F164" s="40"/>
      <c r="G164" s="40"/>
      <c r="H164" s="208" t="s">
        <v>27</v>
      </c>
      <c r="I164" s="209" t="s">
        <v>28</v>
      </c>
      <c r="J164" s="210" t="s">
        <v>29</v>
      </c>
      <c r="K164" s="211">
        <v>47</v>
      </c>
      <c r="L164" s="211">
        <v>47</v>
      </c>
      <c r="M164" s="195">
        <f t="shared" si="5"/>
        <v>100</v>
      </c>
      <c r="N164" s="212">
        <f>M164</f>
        <v>100</v>
      </c>
      <c r="O164" s="287"/>
      <c r="P164" s="206"/>
      <c r="Q164" s="214"/>
    </row>
    <row r="165" spans="1:17" customFormat="1" ht="63.75" hidden="1" customHeight="1" thickBot="1" x14ac:dyDescent="0.3">
      <c r="A165" s="215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55"/>
      <c r="L165" s="256"/>
      <c r="M165" s="256" t="e">
        <f>IF(K165/L165*100&gt;100,100,K165/L165*100)</f>
        <v>#DIV/0!</v>
      </c>
      <c r="N165" s="196" t="e">
        <f>(M165+M166+M167)/3</f>
        <v>#DIV/0!</v>
      </c>
      <c r="O165" s="257" t="e">
        <f>(N165+N168)/2</f>
        <v>#DIV/0!</v>
      </c>
      <c r="P165" s="220"/>
      <c r="Q165" s="258"/>
    </row>
    <row r="166" spans="1:17" customFormat="1" ht="63.75" hidden="1" customHeight="1" thickBot="1" x14ac:dyDescent="0.3">
      <c r="A166" s="215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61"/>
      <c r="L166" s="262"/>
      <c r="M166" s="262" t="e">
        <f>IF(L166/K166*100&gt;100,100,L166/K166*100)</f>
        <v>#DIV/0!</v>
      </c>
      <c r="N166" s="263"/>
      <c r="O166" s="264"/>
      <c r="P166" s="220"/>
      <c r="Q166" s="258"/>
    </row>
    <row r="167" spans="1:17" customFormat="1" ht="111" hidden="1" customHeight="1" x14ac:dyDescent="0.25">
      <c r="A167" s="215"/>
      <c r="B167" s="58"/>
      <c r="C167" s="30"/>
      <c r="D167" s="30"/>
      <c r="E167" s="30"/>
      <c r="F167" s="30"/>
      <c r="G167" s="30"/>
      <c r="H167" s="259" t="s">
        <v>21</v>
      </c>
      <c r="I167" s="217" t="s">
        <v>26</v>
      </c>
      <c r="J167" s="260" t="s">
        <v>23</v>
      </c>
      <c r="K167" s="261"/>
      <c r="L167" s="261"/>
      <c r="M167" s="262" t="e">
        <f>IF(L167/K167*100&gt;100,100,L167/K167*100)</f>
        <v>#DIV/0!</v>
      </c>
      <c r="N167" s="265"/>
      <c r="O167" s="264"/>
      <c r="P167" s="220"/>
      <c r="Q167" s="258"/>
    </row>
    <row r="168" spans="1:17" customFormat="1" ht="32.25" hidden="1" customHeight="1" thickBot="1" x14ac:dyDescent="0.3">
      <c r="A168" s="215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268"/>
      <c r="L168" s="269"/>
      <c r="M168" s="270" t="e">
        <f>IF(L168/K168*100&gt;100,100,L168/K168*100)</f>
        <v>#DIV/0!</v>
      </c>
      <c r="N168" s="270" t="e">
        <f>M168</f>
        <v>#DIV/0!</v>
      </c>
      <c r="O168" s="271"/>
      <c r="P168" s="220"/>
      <c r="Q168" s="262"/>
    </row>
    <row r="169" spans="1:17" customFormat="1" ht="63.75" hidden="1" customHeight="1" thickBot="1" x14ac:dyDescent="0.3">
      <c r="A169" s="215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253" t="s">
        <v>21</v>
      </c>
      <c r="I169" s="217" t="s">
        <v>22</v>
      </c>
      <c r="J169" s="254" t="s">
        <v>23</v>
      </c>
      <c r="K169" s="255"/>
      <c r="L169" s="256"/>
      <c r="M169" s="256" t="e">
        <f>IF(K169/L169*100&gt;100,100,K169/L169*100)</f>
        <v>#DIV/0!</v>
      </c>
      <c r="N169" s="196" t="e">
        <f>(M169+M170+M171)/3</f>
        <v>#DIV/0!</v>
      </c>
      <c r="O169" s="257" t="e">
        <f>(N169+N172)/2</f>
        <v>#DIV/0!</v>
      </c>
      <c r="P169" s="220"/>
      <c r="Q169" s="258"/>
    </row>
    <row r="170" spans="1:17" customFormat="1" ht="63.75" hidden="1" customHeight="1" thickBot="1" x14ac:dyDescent="0.3">
      <c r="A170" s="215"/>
      <c r="B170" s="58"/>
      <c r="C170" s="30"/>
      <c r="D170" s="30"/>
      <c r="E170" s="30"/>
      <c r="F170" s="30"/>
      <c r="G170" s="30"/>
      <c r="H170" s="259" t="s">
        <v>21</v>
      </c>
      <c r="I170" s="217" t="s">
        <v>25</v>
      </c>
      <c r="J170" s="260" t="s">
        <v>23</v>
      </c>
      <c r="K170" s="261"/>
      <c r="L170" s="262"/>
      <c r="M170" s="262" t="e">
        <f>IF(L170/K170*100&gt;100,100,L170/K170*100)</f>
        <v>#DIV/0!</v>
      </c>
      <c r="N170" s="263"/>
      <c r="O170" s="264"/>
      <c r="P170" s="220"/>
      <c r="Q170" s="258"/>
    </row>
    <row r="171" spans="1:17" customFormat="1" ht="111" hidden="1" customHeight="1" x14ac:dyDescent="0.25">
      <c r="A171" s="215"/>
      <c r="B171" s="58"/>
      <c r="C171" s="30"/>
      <c r="D171" s="30"/>
      <c r="E171" s="30"/>
      <c r="F171" s="30"/>
      <c r="G171" s="30"/>
      <c r="H171" s="259" t="s">
        <v>21</v>
      </c>
      <c r="I171" s="217" t="s">
        <v>26</v>
      </c>
      <c r="J171" s="260" t="s">
        <v>23</v>
      </c>
      <c r="K171" s="261"/>
      <c r="L171" s="261"/>
      <c r="M171" s="262" t="e">
        <f>IF(L171/K171*100&gt;100,100,L171/K171*100)</f>
        <v>#DIV/0!</v>
      </c>
      <c r="N171" s="265"/>
      <c r="O171" s="264"/>
      <c r="P171" s="220"/>
      <c r="Q171" s="258"/>
    </row>
    <row r="172" spans="1:17" customFormat="1" ht="32.25" hidden="1" customHeight="1" thickBot="1" x14ac:dyDescent="0.3">
      <c r="A172" s="215"/>
      <c r="B172" s="66"/>
      <c r="C172" s="40"/>
      <c r="D172" s="40"/>
      <c r="E172" s="40"/>
      <c r="F172" s="40"/>
      <c r="G172" s="40"/>
      <c r="H172" s="266" t="s">
        <v>27</v>
      </c>
      <c r="I172" s="209" t="s">
        <v>28</v>
      </c>
      <c r="J172" s="267" t="s">
        <v>29</v>
      </c>
      <c r="K172" s="268"/>
      <c r="L172" s="269"/>
      <c r="M172" s="270" t="e">
        <f>IF(L172/K172*100&gt;100,100,L172/K172*100)</f>
        <v>#DIV/0!</v>
      </c>
      <c r="N172" s="270" t="e">
        <f>M172</f>
        <v>#DIV/0!</v>
      </c>
      <c r="O172" s="271"/>
      <c r="P172" s="220"/>
      <c r="Q172" s="262"/>
    </row>
    <row r="173" spans="1:17" s="159" customFormat="1" ht="63.75" customHeight="1" thickBot="1" x14ac:dyDescent="0.3">
      <c r="A173" s="234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88">
        <v>100</v>
      </c>
      <c r="L173" s="289">
        <v>100</v>
      </c>
      <c r="M173" s="289">
        <f>IF(K173/L173*100&gt;100,100,K173/L173*100)</f>
        <v>100</v>
      </c>
      <c r="N173" s="196">
        <f>(M173+M174+M175)/3</f>
        <v>100</v>
      </c>
      <c r="O173" s="290">
        <f>(N173+N176)/2</f>
        <v>100</v>
      </c>
      <c r="P173" s="240"/>
      <c r="Q173" s="291"/>
    </row>
    <row r="174" spans="1:17" s="159" customFormat="1" ht="63.75" customHeight="1" thickBot="1" x14ac:dyDescent="0.3">
      <c r="A174" s="234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92">
        <v>95</v>
      </c>
      <c r="L174" s="293">
        <v>100</v>
      </c>
      <c r="M174" s="293">
        <f t="shared" ref="M174:M180" si="6">IF(L174/K174*100&gt;100,100,L174/K174*100)</f>
        <v>100</v>
      </c>
      <c r="N174" s="263"/>
      <c r="O174" s="264"/>
      <c r="P174" s="240"/>
      <c r="Q174" s="291"/>
    </row>
    <row r="175" spans="1:17" s="159" customFormat="1" ht="111" customHeight="1" x14ac:dyDescent="0.25">
      <c r="A175" s="234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92">
        <v>100</v>
      </c>
      <c r="L175" s="292">
        <v>100</v>
      </c>
      <c r="M175" s="293">
        <f t="shared" si="6"/>
        <v>100</v>
      </c>
      <c r="N175" s="265"/>
      <c r="O175" s="264"/>
      <c r="P175" s="240"/>
      <c r="Q175" s="291"/>
    </row>
    <row r="176" spans="1:17" s="159" customFormat="1" ht="32.25" customHeight="1" thickBot="1" x14ac:dyDescent="0.3">
      <c r="A176" s="234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11">
        <v>1</v>
      </c>
      <c r="L176" s="211">
        <v>1</v>
      </c>
      <c r="M176" s="294">
        <f t="shared" si="6"/>
        <v>100</v>
      </c>
      <c r="N176" s="294">
        <f>M176</f>
        <v>100</v>
      </c>
      <c r="O176" s="271"/>
      <c r="P176" s="240"/>
      <c r="Q176" s="293"/>
    </row>
    <row r="177" spans="1:17" s="27" customFormat="1" ht="63.75" customHeight="1" thickBot="1" x14ac:dyDescent="0.3">
      <c r="A177" s="200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191" t="s">
        <v>21</v>
      </c>
      <c r="I177" s="191" t="s">
        <v>22</v>
      </c>
      <c r="J177" s="192" t="s">
        <v>23</v>
      </c>
      <c r="K177" s="193">
        <v>100</v>
      </c>
      <c r="L177" s="194">
        <v>100</v>
      </c>
      <c r="M177" s="195">
        <f t="shared" si="6"/>
        <v>100</v>
      </c>
      <c r="N177" s="196">
        <f>(M177+M178+M179)/3</f>
        <v>100</v>
      </c>
      <c r="O177" s="197">
        <f>(N177+N180)/2</f>
        <v>100</v>
      </c>
      <c r="P177" s="206"/>
      <c r="Q177" s="199"/>
    </row>
    <row r="178" spans="1:17" s="27" customFormat="1" ht="63.75" thickBot="1" x14ac:dyDescent="0.3">
      <c r="A178" s="200"/>
      <c r="B178" s="58"/>
      <c r="C178" s="30"/>
      <c r="D178" s="30"/>
      <c r="E178" s="30"/>
      <c r="F178" s="30"/>
      <c r="G178" s="30"/>
      <c r="H178" s="201" t="s">
        <v>21</v>
      </c>
      <c r="I178" s="191" t="s">
        <v>25</v>
      </c>
      <c r="J178" s="202" t="s">
        <v>23</v>
      </c>
      <c r="K178" s="203">
        <v>95</v>
      </c>
      <c r="L178" s="195">
        <v>100</v>
      </c>
      <c r="M178" s="195">
        <f t="shared" si="6"/>
        <v>100</v>
      </c>
      <c r="N178" s="284"/>
      <c r="O178" s="285"/>
      <c r="P178" s="206"/>
      <c r="Q178" s="199"/>
    </row>
    <row r="179" spans="1:17" s="27" customFormat="1" ht="63" x14ac:dyDescent="0.25">
      <c r="A179" s="200"/>
      <c r="B179" s="58"/>
      <c r="C179" s="30"/>
      <c r="D179" s="30"/>
      <c r="E179" s="30"/>
      <c r="F179" s="30"/>
      <c r="G179" s="30"/>
      <c r="H179" s="201" t="s">
        <v>21</v>
      </c>
      <c r="I179" s="191" t="s">
        <v>97</v>
      </c>
      <c r="J179" s="202" t="s">
        <v>23</v>
      </c>
      <c r="K179" s="203">
        <v>100</v>
      </c>
      <c r="L179" s="203">
        <v>100</v>
      </c>
      <c r="M179" s="195">
        <f t="shared" si="6"/>
        <v>100</v>
      </c>
      <c r="N179" s="286"/>
      <c r="O179" s="285"/>
      <c r="P179" s="206"/>
      <c r="Q179" s="199"/>
    </row>
    <row r="180" spans="1:17" s="27" customFormat="1" ht="32.25" thickBot="1" x14ac:dyDescent="0.3">
      <c r="A180" s="200"/>
      <c r="B180" s="66"/>
      <c r="C180" s="40"/>
      <c r="D180" s="40"/>
      <c r="E180" s="40"/>
      <c r="F180" s="40"/>
      <c r="G180" s="40"/>
      <c r="H180" s="208" t="s">
        <v>27</v>
      </c>
      <c r="I180" s="209" t="s">
        <v>28</v>
      </c>
      <c r="J180" s="210" t="s">
        <v>29</v>
      </c>
      <c r="K180" s="211">
        <v>40</v>
      </c>
      <c r="L180" s="211">
        <v>44</v>
      </c>
      <c r="M180" s="195">
        <f t="shared" si="6"/>
        <v>100</v>
      </c>
      <c r="N180" s="212">
        <f>M180</f>
        <v>100</v>
      </c>
      <c r="O180" s="287"/>
      <c r="P180" s="206"/>
      <c r="Q180" s="214"/>
    </row>
    <row r="181" spans="1:17" customFormat="1" ht="63.75" hidden="1" customHeight="1" thickBot="1" x14ac:dyDescent="0.3">
      <c r="A181" s="215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253" t="s">
        <v>21</v>
      </c>
      <c r="I181" s="217" t="s">
        <v>22</v>
      </c>
      <c r="J181" s="254" t="s">
        <v>23</v>
      </c>
      <c r="K181" s="255"/>
      <c r="L181" s="256"/>
      <c r="M181" s="256" t="e">
        <f>IF(K181/L181*100&gt;100,100,K181/L181*100)</f>
        <v>#DIV/0!</v>
      </c>
      <c r="N181" s="196" t="e">
        <f>(M181+M182+M183)/3</f>
        <v>#DIV/0!</v>
      </c>
      <c r="O181" s="257" t="e">
        <f>(N181+N184)/2</f>
        <v>#DIV/0!</v>
      </c>
      <c r="P181" s="220"/>
      <c r="Q181" s="258"/>
    </row>
    <row r="182" spans="1:17" customFormat="1" ht="63.75" hidden="1" customHeight="1" thickBot="1" x14ac:dyDescent="0.3">
      <c r="A182" s="215"/>
      <c r="B182" s="58"/>
      <c r="C182" s="30"/>
      <c r="D182" s="30"/>
      <c r="E182" s="30"/>
      <c r="F182" s="30"/>
      <c r="G182" s="30"/>
      <c r="H182" s="259" t="s">
        <v>21</v>
      </c>
      <c r="I182" s="217" t="s">
        <v>25</v>
      </c>
      <c r="J182" s="260" t="s">
        <v>23</v>
      </c>
      <c r="K182" s="261"/>
      <c r="L182" s="262"/>
      <c r="M182" s="262" t="e">
        <f>IF(L182/K182*100&gt;100,100,L182/K182*100)</f>
        <v>#DIV/0!</v>
      </c>
      <c r="N182" s="263"/>
      <c r="O182" s="264"/>
      <c r="P182" s="220"/>
      <c r="Q182" s="258"/>
    </row>
    <row r="183" spans="1:17" customFormat="1" ht="111" hidden="1" customHeight="1" x14ac:dyDescent="0.25">
      <c r="A183" s="215"/>
      <c r="B183" s="58"/>
      <c r="C183" s="30"/>
      <c r="D183" s="30"/>
      <c r="E183" s="30"/>
      <c r="F183" s="30"/>
      <c r="G183" s="30"/>
      <c r="H183" s="259" t="s">
        <v>21</v>
      </c>
      <c r="I183" s="217" t="s">
        <v>26</v>
      </c>
      <c r="J183" s="260" t="s">
        <v>23</v>
      </c>
      <c r="K183" s="261"/>
      <c r="L183" s="261"/>
      <c r="M183" s="262" t="e">
        <f>IF(L183/K183*100&gt;100,100,L183/K183*100)</f>
        <v>#DIV/0!</v>
      </c>
      <c r="N183" s="265"/>
      <c r="O183" s="264"/>
      <c r="P183" s="220"/>
      <c r="Q183" s="258"/>
    </row>
    <row r="184" spans="1:17" customFormat="1" ht="32.25" hidden="1" customHeight="1" thickBot="1" x14ac:dyDescent="0.3">
      <c r="A184" s="215"/>
      <c r="B184" s="66"/>
      <c r="C184" s="40"/>
      <c r="D184" s="40"/>
      <c r="E184" s="40"/>
      <c r="F184" s="40"/>
      <c r="G184" s="40"/>
      <c r="H184" s="266" t="s">
        <v>27</v>
      </c>
      <c r="I184" s="209" t="s">
        <v>28</v>
      </c>
      <c r="J184" s="267" t="s">
        <v>29</v>
      </c>
      <c r="K184" s="268"/>
      <c r="L184" s="269"/>
      <c r="M184" s="270" t="e">
        <f>IF(L184/K184*100&gt;100,100,L184/K184*100)</f>
        <v>#DIV/0!</v>
      </c>
      <c r="N184" s="270" t="e">
        <f>M184</f>
        <v>#DIV/0!</v>
      </c>
      <c r="O184" s="271"/>
      <c r="P184" s="220"/>
      <c r="Q184" s="262"/>
    </row>
    <row r="185" spans="1:17" customFormat="1" ht="63.75" hidden="1" customHeight="1" thickBot="1" x14ac:dyDescent="0.3">
      <c r="A185" s="215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55"/>
      <c r="L185" s="256"/>
      <c r="M185" s="256" t="e">
        <f>IF(K185/L185*100&gt;100,100,K185/L185*100)</f>
        <v>#DIV/0!</v>
      </c>
      <c r="N185" s="196" t="e">
        <f>(M185+M186+M187)/3</f>
        <v>#DIV/0!</v>
      </c>
      <c r="O185" s="257" t="e">
        <f>(N185+N188)/2</f>
        <v>#DIV/0!</v>
      </c>
      <c r="P185" s="220"/>
      <c r="Q185" s="258"/>
    </row>
    <row r="186" spans="1:17" customFormat="1" ht="63.75" hidden="1" customHeight="1" thickBot="1" x14ac:dyDescent="0.3">
      <c r="A186" s="215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61"/>
      <c r="L186" s="262"/>
      <c r="M186" s="262" t="e">
        <f>IF(L186/K186*100&gt;100,100,L186/K186*100)</f>
        <v>#DIV/0!</v>
      </c>
      <c r="N186" s="263"/>
      <c r="O186" s="264"/>
      <c r="P186" s="220"/>
      <c r="Q186" s="258"/>
    </row>
    <row r="187" spans="1:17" customFormat="1" ht="111" hidden="1" customHeight="1" x14ac:dyDescent="0.25">
      <c r="A187" s="215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61"/>
      <c r="L187" s="261"/>
      <c r="M187" s="262" t="e">
        <f>IF(L187/K187*100&gt;100,100,L187/K187*100)</f>
        <v>#DIV/0!</v>
      </c>
      <c r="N187" s="265"/>
      <c r="O187" s="264"/>
      <c r="P187" s="220"/>
      <c r="Q187" s="258"/>
    </row>
    <row r="188" spans="1:17" customFormat="1" ht="32.25" hidden="1" customHeight="1" thickBot="1" x14ac:dyDescent="0.3">
      <c r="A188" s="215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70" t="e">
        <f>IF(L188/K188*100&gt;100,100,L188/K188*100)</f>
        <v>#DIV/0!</v>
      </c>
      <c r="N188" s="270" t="e">
        <f>M188</f>
        <v>#DIV/0!</v>
      </c>
      <c r="O188" s="271"/>
      <c r="P188" s="220"/>
      <c r="Q188" s="262"/>
    </row>
    <row r="189" spans="1:17" customFormat="1" ht="63.75" hidden="1" customHeight="1" thickBot="1" x14ac:dyDescent="0.3">
      <c r="A189" s="215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55"/>
      <c r="L189" s="256"/>
      <c r="M189" s="256" t="e">
        <f>IF(K189/L189*100&gt;100,100,K189/L189*100)</f>
        <v>#DIV/0!</v>
      </c>
      <c r="N189" s="196" t="e">
        <f>(M189+M190+M191)/3</f>
        <v>#DIV/0!</v>
      </c>
      <c r="O189" s="257" t="e">
        <f>(N189+N192)/2</f>
        <v>#DIV/0!</v>
      </c>
      <c r="P189" s="220"/>
      <c r="Q189" s="258"/>
    </row>
    <row r="190" spans="1:17" customFormat="1" ht="63.75" hidden="1" customHeight="1" thickBot="1" x14ac:dyDescent="0.3">
      <c r="A190" s="215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61"/>
      <c r="L190" s="262"/>
      <c r="M190" s="262" t="e">
        <f t="shared" ref="M190:M197" si="7">IF(L190/K190*100&gt;100,100,L190/K190*100)</f>
        <v>#DIV/0!</v>
      </c>
      <c r="N190" s="263"/>
      <c r="O190" s="264"/>
      <c r="P190" s="220"/>
      <c r="Q190" s="258"/>
    </row>
    <row r="191" spans="1:17" customFormat="1" ht="111" hidden="1" customHeight="1" x14ac:dyDescent="0.25">
      <c r="A191" s="215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61"/>
      <c r="L191" s="261"/>
      <c r="M191" s="262" t="e">
        <f t="shared" si="7"/>
        <v>#DIV/0!</v>
      </c>
      <c r="N191" s="265"/>
      <c r="O191" s="264"/>
      <c r="P191" s="220"/>
      <c r="Q191" s="258"/>
    </row>
    <row r="192" spans="1:17" customFormat="1" ht="32.25" hidden="1" customHeight="1" thickBot="1" x14ac:dyDescent="0.3">
      <c r="A192" s="215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70" t="e">
        <f t="shared" si="7"/>
        <v>#DIV/0!</v>
      </c>
      <c r="N192" s="270" t="e">
        <f>M192</f>
        <v>#DIV/0!</v>
      </c>
      <c r="O192" s="271"/>
      <c r="P192" s="220"/>
      <c r="Q192" s="262"/>
    </row>
    <row r="193" spans="1:17" s="27" customFormat="1" ht="79.5" hidden="1" customHeight="1" thickBot="1" x14ac:dyDescent="0.3">
      <c r="A193" s="200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295" t="s">
        <v>21</v>
      </c>
      <c r="I193" s="295" t="s">
        <v>106</v>
      </c>
      <c r="J193" s="296" t="s">
        <v>23</v>
      </c>
      <c r="K193" s="272"/>
      <c r="L193" s="272"/>
      <c r="M193" s="214" t="e">
        <f t="shared" si="7"/>
        <v>#DIV/0!</v>
      </c>
      <c r="N193" s="297" t="e">
        <f>(M193+M194+M195)/3</f>
        <v>#DIV/0!</v>
      </c>
      <c r="O193" s="298" t="e">
        <f>(N193+N196)/2</f>
        <v>#DIV/0!</v>
      </c>
      <c r="P193" s="299"/>
      <c r="Q193" s="300"/>
    </row>
    <row r="194" spans="1:17" s="27" customFormat="1" ht="79.5" hidden="1" thickBot="1" x14ac:dyDescent="0.3">
      <c r="A194" s="200"/>
      <c r="B194" s="121"/>
      <c r="C194" s="122"/>
      <c r="D194" s="122"/>
      <c r="E194" s="122"/>
      <c r="F194" s="122"/>
      <c r="G194" s="30"/>
      <c r="H194" s="301" t="s">
        <v>21</v>
      </c>
      <c r="I194" s="295" t="s">
        <v>107</v>
      </c>
      <c r="J194" s="302" t="s">
        <v>23</v>
      </c>
      <c r="K194" s="272"/>
      <c r="L194" s="272"/>
      <c r="M194" s="214" t="e">
        <f t="shared" si="7"/>
        <v>#DIV/0!</v>
      </c>
      <c r="N194" s="303"/>
      <c r="O194" s="304"/>
      <c r="P194" s="299"/>
      <c r="Q194" s="300"/>
    </row>
    <row r="195" spans="1:17" s="27" customFormat="1" ht="63.75" hidden="1" thickBot="1" x14ac:dyDescent="0.3">
      <c r="A195" s="200"/>
      <c r="B195" s="121"/>
      <c r="C195" s="122"/>
      <c r="D195" s="122"/>
      <c r="E195" s="122"/>
      <c r="F195" s="122"/>
      <c r="G195" s="30"/>
      <c r="H195" s="301" t="s">
        <v>21</v>
      </c>
      <c r="I195" s="295" t="s">
        <v>108</v>
      </c>
      <c r="J195" s="302" t="s">
        <v>23</v>
      </c>
      <c r="K195" s="272"/>
      <c r="L195" s="272"/>
      <c r="M195" s="214" t="e">
        <f t="shared" si="7"/>
        <v>#DIV/0!</v>
      </c>
      <c r="N195" s="305"/>
      <c r="O195" s="304"/>
      <c r="P195" s="299"/>
      <c r="Q195" s="300"/>
    </row>
    <row r="196" spans="1:17" s="27" customFormat="1" ht="32.25" hidden="1" thickBot="1" x14ac:dyDescent="0.3">
      <c r="A196" s="200"/>
      <c r="B196" s="128"/>
      <c r="C196" s="129"/>
      <c r="D196" s="129"/>
      <c r="E196" s="129"/>
      <c r="F196" s="129"/>
      <c r="G196" s="40"/>
      <c r="H196" s="306" t="s">
        <v>27</v>
      </c>
      <c r="I196" s="307" t="s">
        <v>109</v>
      </c>
      <c r="J196" s="308" t="s">
        <v>110</v>
      </c>
      <c r="K196" s="309"/>
      <c r="L196" s="309"/>
      <c r="M196" s="214" t="e">
        <f t="shared" si="7"/>
        <v>#DIV/0!</v>
      </c>
      <c r="N196" s="310" t="e">
        <f>M196</f>
        <v>#DIV/0!</v>
      </c>
      <c r="O196" s="311"/>
      <c r="P196" s="299"/>
      <c r="Q196" s="312"/>
    </row>
    <row r="197" spans="1:17" s="159" customFormat="1" ht="79.5" customHeight="1" thickBot="1" x14ac:dyDescent="0.3">
      <c r="A197" s="234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313" t="s">
        <v>21</v>
      </c>
      <c r="I197" s="314" t="s">
        <v>106</v>
      </c>
      <c r="J197" s="315" t="s">
        <v>23</v>
      </c>
      <c r="K197" s="237">
        <v>26.7</v>
      </c>
      <c r="L197" s="237">
        <v>25.8</v>
      </c>
      <c r="M197" s="195">
        <f t="shared" si="7"/>
        <v>96.629213483146074</v>
      </c>
      <c r="N197" s="316">
        <f>(M197+M198+M199)/3</f>
        <v>98.876404494382029</v>
      </c>
      <c r="O197" s="317">
        <f>(N197+N200)/2</f>
        <v>99.438202247191015</v>
      </c>
      <c r="P197" s="318"/>
      <c r="Q197" s="319"/>
    </row>
    <row r="198" spans="1:17" s="159" customFormat="1" ht="79.5" customHeight="1" thickBot="1" x14ac:dyDescent="0.3">
      <c r="A198" s="234"/>
      <c r="B198" s="121"/>
      <c r="C198" s="122"/>
      <c r="D198" s="122"/>
      <c r="E198" s="122"/>
      <c r="F198" s="122"/>
      <c r="G198" s="30"/>
      <c r="H198" s="320" t="s">
        <v>21</v>
      </c>
      <c r="I198" s="314" t="s">
        <v>107</v>
      </c>
      <c r="J198" s="321" t="s">
        <v>23</v>
      </c>
      <c r="K198" s="237">
        <v>32.5</v>
      </c>
      <c r="L198" s="237">
        <v>32.5</v>
      </c>
      <c r="M198" s="322">
        <f>IF(L198/K198*100&gt;100,100,L198/K198*100)</f>
        <v>100</v>
      </c>
      <c r="N198" s="323"/>
      <c r="O198" s="324"/>
      <c r="P198" s="318"/>
      <c r="Q198" s="319"/>
    </row>
    <row r="199" spans="1:17" s="159" customFormat="1" ht="63.75" customHeight="1" thickBot="1" x14ac:dyDescent="0.3">
      <c r="A199" s="234"/>
      <c r="B199" s="121"/>
      <c r="C199" s="122"/>
      <c r="D199" s="122"/>
      <c r="E199" s="122"/>
      <c r="F199" s="122"/>
      <c r="G199" s="30"/>
      <c r="H199" s="320" t="s">
        <v>21</v>
      </c>
      <c r="I199" s="314" t="s">
        <v>108</v>
      </c>
      <c r="J199" s="321" t="s">
        <v>23</v>
      </c>
      <c r="K199" s="237">
        <v>95</v>
      </c>
      <c r="L199" s="237">
        <v>100</v>
      </c>
      <c r="M199" s="322">
        <f>IF(L199/K199*100&gt;100,100,L199/K199*100)</f>
        <v>100</v>
      </c>
      <c r="N199" s="325"/>
      <c r="O199" s="324"/>
      <c r="P199" s="318"/>
      <c r="Q199" s="319"/>
    </row>
    <row r="200" spans="1:17" s="159" customFormat="1" ht="32.25" customHeight="1" thickBot="1" x14ac:dyDescent="0.3">
      <c r="A200" s="234"/>
      <c r="B200" s="128"/>
      <c r="C200" s="129"/>
      <c r="D200" s="129"/>
      <c r="E200" s="129"/>
      <c r="F200" s="129"/>
      <c r="G200" s="40"/>
      <c r="H200" s="326" t="s">
        <v>27</v>
      </c>
      <c r="I200" s="307" t="s">
        <v>109</v>
      </c>
      <c r="J200" s="327" t="s">
        <v>110</v>
      </c>
      <c r="K200" s="237">
        <v>27200</v>
      </c>
      <c r="L200" s="237">
        <v>27200</v>
      </c>
      <c r="M200" s="328">
        <f>IF(L200/K200*100&gt;100,100,L200/K200*100)</f>
        <v>100</v>
      </c>
      <c r="N200" s="328">
        <f>M200</f>
        <v>100</v>
      </c>
      <c r="O200" s="329"/>
      <c r="P200" s="318"/>
      <c r="Q200" s="322"/>
    </row>
    <row r="201" spans="1:17" customFormat="1" ht="79.5" hidden="1" customHeight="1" thickBot="1" x14ac:dyDescent="0.3">
      <c r="A201" s="215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330" t="s">
        <v>21</v>
      </c>
      <c r="I201" s="314" t="s">
        <v>106</v>
      </c>
      <c r="J201" s="331" t="s">
        <v>23</v>
      </c>
      <c r="K201" s="53"/>
      <c r="L201" s="53"/>
      <c r="M201" s="332" t="e">
        <f>IF(K201/L201*100&gt;100,100,K201/L201*100)</f>
        <v>#DIV/0!</v>
      </c>
      <c r="N201" s="316" t="e">
        <f>(M201+M202+M203)/3</f>
        <v>#DIV/0!</v>
      </c>
      <c r="O201" s="140" t="e">
        <f>(N201+N204)/2</f>
        <v>#DIV/0!</v>
      </c>
      <c r="P201" s="333"/>
      <c r="Q201" s="334"/>
    </row>
    <row r="202" spans="1:17" customFormat="1" ht="79.5" hidden="1" customHeight="1" thickBot="1" x14ac:dyDescent="0.3">
      <c r="A202" s="215"/>
      <c r="B202" s="121"/>
      <c r="C202" s="122"/>
      <c r="D202" s="122"/>
      <c r="E202" s="122"/>
      <c r="F202" s="122"/>
      <c r="G202" s="30"/>
      <c r="H202" s="335" t="s">
        <v>21</v>
      </c>
      <c r="I202" s="314" t="s">
        <v>107</v>
      </c>
      <c r="J202" s="336" t="s">
        <v>23</v>
      </c>
      <c r="K202" s="53"/>
      <c r="L202" s="53"/>
      <c r="M202" s="337" t="e">
        <f>IF(L202/K202*100&gt;100,100,L202/K202*100)</f>
        <v>#DIV/0!</v>
      </c>
      <c r="N202" s="338"/>
      <c r="O202" s="339"/>
      <c r="P202" s="333"/>
      <c r="Q202" s="334"/>
    </row>
    <row r="203" spans="1:17" customFormat="1" ht="63.75" hidden="1" customHeight="1" thickBot="1" x14ac:dyDescent="0.3">
      <c r="A203" s="215"/>
      <c r="B203" s="121"/>
      <c r="C203" s="122"/>
      <c r="D203" s="122"/>
      <c r="E203" s="122"/>
      <c r="F203" s="122"/>
      <c r="G203" s="30"/>
      <c r="H203" s="335" t="s">
        <v>21</v>
      </c>
      <c r="I203" s="314" t="s">
        <v>108</v>
      </c>
      <c r="J203" s="336" t="s">
        <v>23</v>
      </c>
      <c r="K203" s="53"/>
      <c r="L203" s="53"/>
      <c r="M203" s="337" t="e">
        <f>IF(L203/K203*100&gt;100,100,L203/K203*100)</f>
        <v>#DIV/0!</v>
      </c>
      <c r="N203" s="340"/>
      <c r="O203" s="339"/>
      <c r="P203" s="333"/>
      <c r="Q203" s="334"/>
    </row>
    <row r="204" spans="1:17" customFormat="1" ht="32.25" hidden="1" customHeight="1" thickBot="1" x14ac:dyDescent="0.3">
      <c r="A204" s="215"/>
      <c r="B204" s="128"/>
      <c r="C204" s="129"/>
      <c r="D204" s="129"/>
      <c r="E204" s="129"/>
      <c r="F204" s="129"/>
      <c r="G204" s="40"/>
      <c r="H204" s="341" t="s">
        <v>27</v>
      </c>
      <c r="I204" s="307" t="s">
        <v>109</v>
      </c>
      <c r="J204" s="342" t="s">
        <v>110</v>
      </c>
      <c r="K204" s="53"/>
      <c r="L204" s="53"/>
      <c r="M204" s="343" t="e">
        <f>IF(L204/K204*100&gt;100,100,L204/K204*100)</f>
        <v>#DIV/0!</v>
      </c>
      <c r="N204" s="343" t="e">
        <f>M204</f>
        <v>#DIV/0!</v>
      </c>
      <c r="O204" s="344"/>
      <c r="P204" s="333"/>
      <c r="Q204" s="337"/>
    </row>
    <row r="205" spans="1:17" s="27" customFormat="1" ht="79.5" customHeight="1" thickBot="1" x14ac:dyDescent="0.3">
      <c r="A205" s="200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295" t="s">
        <v>21</v>
      </c>
      <c r="I205" s="295" t="s">
        <v>106</v>
      </c>
      <c r="J205" s="296" t="s">
        <v>23</v>
      </c>
      <c r="K205" s="193">
        <v>2.5</v>
      </c>
      <c r="L205" s="193">
        <v>2.5</v>
      </c>
      <c r="M205" s="195">
        <f t="shared" ref="M205:M228" si="8">IF(L205/K205*100&gt;100,100,L205/K205*100)</f>
        <v>100</v>
      </c>
      <c r="N205" s="316">
        <f>(M205+M206+M207)/2</f>
        <v>100</v>
      </c>
      <c r="O205" s="345">
        <f>(N205+N208)/2</f>
        <v>100</v>
      </c>
      <c r="P205" s="299"/>
      <c r="Q205" s="300"/>
    </row>
    <row r="206" spans="1:17" s="27" customFormat="1" ht="79.5" thickBot="1" x14ac:dyDescent="0.3">
      <c r="A206" s="200"/>
      <c r="B206" s="121"/>
      <c r="C206" s="122"/>
      <c r="D206" s="122"/>
      <c r="E206" s="122"/>
      <c r="F206" s="122"/>
      <c r="G206" s="30"/>
      <c r="H206" s="301" t="s">
        <v>21</v>
      </c>
      <c r="I206" s="295" t="s">
        <v>107</v>
      </c>
      <c r="J206" s="302" t="s">
        <v>23</v>
      </c>
      <c r="K206" s="193">
        <v>0.01</v>
      </c>
      <c r="L206" s="193">
        <v>0.01</v>
      </c>
      <c r="M206" s="22">
        <v>0</v>
      </c>
      <c r="N206" s="346"/>
      <c r="O206" s="347"/>
      <c r="P206" s="299"/>
      <c r="Q206" s="300"/>
    </row>
    <row r="207" spans="1:17" s="27" customFormat="1" ht="63.75" thickBot="1" x14ac:dyDescent="0.3">
      <c r="A207" s="200"/>
      <c r="B207" s="121"/>
      <c r="C207" s="122"/>
      <c r="D207" s="122"/>
      <c r="E207" s="122"/>
      <c r="F207" s="122"/>
      <c r="G207" s="30"/>
      <c r="H207" s="301" t="s">
        <v>21</v>
      </c>
      <c r="I207" s="295" t="s">
        <v>108</v>
      </c>
      <c r="J207" s="302" t="s">
        <v>23</v>
      </c>
      <c r="K207" s="193">
        <v>95</v>
      </c>
      <c r="L207" s="193">
        <v>100</v>
      </c>
      <c r="M207" s="195">
        <f t="shared" si="8"/>
        <v>100</v>
      </c>
      <c r="N207" s="348"/>
      <c r="O207" s="347"/>
      <c r="P207" s="299"/>
      <c r="Q207" s="300"/>
    </row>
    <row r="208" spans="1:17" s="27" customFormat="1" ht="32.25" thickBot="1" x14ac:dyDescent="0.3">
      <c r="A208" s="200"/>
      <c r="B208" s="128"/>
      <c r="C208" s="129"/>
      <c r="D208" s="129"/>
      <c r="E208" s="129"/>
      <c r="F208" s="129"/>
      <c r="G208" s="40"/>
      <c r="H208" s="306" t="s">
        <v>27</v>
      </c>
      <c r="I208" s="307" t="s">
        <v>109</v>
      </c>
      <c r="J208" s="308" t="s">
        <v>110</v>
      </c>
      <c r="K208" s="349">
        <v>1891</v>
      </c>
      <c r="L208" s="349">
        <v>1891</v>
      </c>
      <c r="M208" s="195">
        <f t="shared" si="8"/>
        <v>100</v>
      </c>
      <c r="N208" s="350">
        <f>M208</f>
        <v>100</v>
      </c>
      <c r="O208" s="351"/>
      <c r="P208" s="299"/>
      <c r="Q208" s="312"/>
    </row>
    <row r="209" spans="1:17" s="27" customFormat="1" ht="79.5" hidden="1" customHeight="1" thickBot="1" x14ac:dyDescent="0.3">
      <c r="A209" s="200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295" t="s">
        <v>21</v>
      </c>
      <c r="I209" s="295" t="s">
        <v>106</v>
      </c>
      <c r="J209" s="296" t="s">
        <v>23</v>
      </c>
      <c r="K209" s="272"/>
      <c r="L209" s="272"/>
      <c r="M209" s="214" t="e">
        <f t="shared" si="8"/>
        <v>#DIV/0!</v>
      </c>
      <c r="N209" s="297" t="e">
        <f>(M209+M210+M211)/3</f>
        <v>#DIV/0!</v>
      </c>
      <c r="O209" s="298" t="e">
        <f>(N209+N212)/2</f>
        <v>#DIV/0!</v>
      </c>
      <c r="P209" s="299"/>
      <c r="Q209" s="300"/>
    </row>
    <row r="210" spans="1:17" s="27" customFormat="1" ht="79.5" hidden="1" thickBot="1" x14ac:dyDescent="0.3">
      <c r="A210" s="200"/>
      <c r="B210" s="121"/>
      <c r="C210" s="122"/>
      <c r="D210" s="122"/>
      <c r="E210" s="122"/>
      <c r="F210" s="122"/>
      <c r="G210" s="30"/>
      <c r="H210" s="301" t="s">
        <v>21</v>
      </c>
      <c r="I210" s="295" t="s">
        <v>107</v>
      </c>
      <c r="J210" s="302" t="s">
        <v>23</v>
      </c>
      <c r="K210" s="272"/>
      <c r="L210" s="272"/>
      <c r="M210" s="214" t="e">
        <f t="shared" si="8"/>
        <v>#DIV/0!</v>
      </c>
      <c r="N210" s="303"/>
      <c r="O210" s="304"/>
      <c r="P210" s="299"/>
      <c r="Q210" s="300"/>
    </row>
    <row r="211" spans="1:17" s="27" customFormat="1" ht="63.75" hidden="1" thickBot="1" x14ac:dyDescent="0.3">
      <c r="A211" s="200"/>
      <c r="B211" s="121"/>
      <c r="C211" s="122"/>
      <c r="D211" s="122"/>
      <c r="E211" s="122"/>
      <c r="F211" s="122"/>
      <c r="G211" s="30"/>
      <c r="H211" s="301" t="s">
        <v>21</v>
      </c>
      <c r="I211" s="295" t="s">
        <v>108</v>
      </c>
      <c r="J211" s="302" t="s">
        <v>23</v>
      </c>
      <c r="K211" s="272"/>
      <c r="L211" s="272"/>
      <c r="M211" s="214" t="e">
        <f t="shared" si="8"/>
        <v>#DIV/0!</v>
      </c>
      <c r="N211" s="305"/>
      <c r="O211" s="304"/>
      <c r="P211" s="299"/>
      <c r="Q211" s="300"/>
    </row>
    <row r="212" spans="1:17" s="27" customFormat="1" ht="32.25" hidden="1" thickBot="1" x14ac:dyDescent="0.3">
      <c r="A212" s="200"/>
      <c r="B212" s="128"/>
      <c r="C212" s="129"/>
      <c r="D212" s="129"/>
      <c r="E212" s="129"/>
      <c r="F212" s="129"/>
      <c r="G212" s="40"/>
      <c r="H212" s="306" t="s">
        <v>27</v>
      </c>
      <c r="I212" s="307" t="s">
        <v>109</v>
      </c>
      <c r="J212" s="308" t="s">
        <v>110</v>
      </c>
      <c r="K212" s="309"/>
      <c r="L212" s="309"/>
      <c r="M212" s="214" t="e">
        <f t="shared" si="8"/>
        <v>#DIV/0!</v>
      </c>
      <c r="N212" s="310" t="e">
        <f>M212</f>
        <v>#DIV/0!</v>
      </c>
      <c r="O212" s="311"/>
      <c r="P212" s="299"/>
      <c r="Q212" s="312"/>
    </row>
    <row r="213" spans="1:17" s="27" customFormat="1" ht="79.5" customHeight="1" thickBot="1" x14ac:dyDescent="0.3">
      <c r="A213" s="200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295" t="s">
        <v>21</v>
      </c>
      <c r="I213" s="295" t="s">
        <v>106</v>
      </c>
      <c r="J213" s="296" t="s">
        <v>23</v>
      </c>
      <c r="K213" s="193">
        <v>12.1</v>
      </c>
      <c r="L213" s="193">
        <v>12.1</v>
      </c>
      <c r="M213" s="195">
        <f t="shared" si="8"/>
        <v>100</v>
      </c>
      <c r="N213" s="316">
        <f>(M213+M214+M215)/3</f>
        <v>100</v>
      </c>
      <c r="O213" s="345">
        <f>(N213+N216)/2</f>
        <v>100</v>
      </c>
      <c r="P213" s="299"/>
      <c r="Q213" s="300"/>
    </row>
    <row r="214" spans="1:17" s="27" customFormat="1" ht="79.5" thickBot="1" x14ac:dyDescent="0.3">
      <c r="A214" s="200"/>
      <c r="B214" s="121"/>
      <c r="C214" s="122"/>
      <c r="D214" s="122"/>
      <c r="E214" s="122"/>
      <c r="F214" s="122"/>
      <c r="G214" s="30"/>
      <c r="H214" s="301" t="s">
        <v>21</v>
      </c>
      <c r="I214" s="295" t="s">
        <v>107</v>
      </c>
      <c r="J214" s="302" t="s">
        <v>23</v>
      </c>
      <c r="K214" s="193">
        <v>16.7</v>
      </c>
      <c r="L214" s="193">
        <v>16.7</v>
      </c>
      <c r="M214" s="195">
        <f t="shared" si="8"/>
        <v>100</v>
      </c>
      <c r="N214" s="346"/>
      <c r="O214" s="347"/>
      <c r="P214" s="299"/>
      <c r="Q214" s="300"/>
    </row>
    <row r="215" spans="1:17" s="27" customFormat="1" ht="63.75" thickBot="1" x14ac:dyDescent="0.3">
      <c r="A215" s="200"/>
      <c r="B215" s="121"/>
      <c r="C215" s="122"/>
      <c r="D215" s="122"/>
      <c r="E215" s="122"/>
      <c r="F215" s="122"/>
      <c r="G215" s="30"/>
      <c r="H215" s="301" t="s">
        <v>21</v>
      </c>
      <c r="I215" s="295" t="s">
        <v>108</v>
      </c>
      <c r="J215" s="302" t="s">
        <v>23</v>
      </c>
      <c r="K215" s="193">
        <v>75</v>
      </c>
      <c r="L215" s="193">
        <v>75</v>
      </c>
      <c r="M215" s="195">
        <f t="shared" si="8"/>
        <v>100</v>
      </c>
      <c r="N215" s="348"/>
      <c r="O215" s="347"/>
      <c r="P215" s="299"/>
      <c r="Q215" s="300"/>
    </row>
    <row r="216" spans="1:17" s="27" customFormat="1" ht="32.25" thickBot="1" x14ac:dyDescent="0.3">
      <c r="A216" s="200"/>
      <c r="B216" s="128"/>
      <c r="C216" s="129"/>
      <c r="D216" s="129"/>
      <c r="E216" s="129"/>
      <c r="F216" s="129"/>
      <c r="G216" s="40"/>
      <c r="H216" s="306" t="s">
        <v>27</v>
      </c>
      <c r="I216" s="307" t="s">
        <v>109</v>
      </c>
      <c r="J216" s="308" t="s">
        <v>110</v>
      </c>
      <c r="K216" s="349">
        <v>3995</v>
      </c>
      <c r="L216" s="349">
        <v>3995</v>
      </c>
      <c r="M216" s="195">
        <f t="shared" si="8"/>
        <v>100</v>
      </c>
      <c r="N216" s="350">
        <f>M216</f>
        <v>100</v>
      </c>
      <c r="O216" s="351"/>
      <c r="P216" s="299"/>
      <c r="Q216" s="312"/>
    </row>
    <row r="217" spans="1:17" s="27" customFormat="1" ht="79.5" customHeight="1" thickBot="1" x14ac:dyDescent="0.3">
      <c r="A217" s="200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295" t="s">
        <v>21</v>
      </c>
      <c r="I217" s="295" t="s">
        <v>106</v>
      </c>
      <c r="J217" s="296" t="s">
        <v>23</v>
      </c>
      <c r="K217" s="193">
        <v>14.1</v>
      </c>
      <c r="L217" s="193">
        <v>14.1</v>
      </c>
      <c r="M217" s="195">
        <f t="shared" si="8"/>
        <v>100</v>
      </c>
      <c r="N217" s="316">
        <f>(M217+M218+M219)/3</f>
        <v>100</v>
      </c>
      <c r="O217" s="345">
        <f>(N217+N220)/2</f>
        <v>100</v>
      </c>
      <c r="P217" s="299"/>
      <c r="Q217" s="300"/>
    </row>
    <row r="218" spans="1:17" s="27" customFormat="1" ht="79.5" thickBot="1" x14ac:dyDescent="0.3">
      <c r="A218" s="200"/>
      <c r="B218" s="121"/>
      <c r="C218" s="122"/>
      <c r="D218" s="122"/>
      <c r="E218" s="122"/>
      <c r="F218" s="122"/>
      <c r="G218" s="30"/>
      <c r="H218" s="301" t="s">
        <v>21</v>
      </c>
      <c r="I218" s="295" t="s">
        <v>107</v>
      </c>
      <c r="J218" s="302" t="s">
        <v>23</v>
      </c>
      <c r="K218" s="193">
        <v>14.3</v>
      </c>
      <c r="L218" s="193">
        <v>14.3</v>
      </c>
      <c r="M218" s="195">
        <f t="shared" si="8"/>
        <v>100</v>
      </c>
      <c r="N218" s="346"/>
      <c r="O218" s="347"/>
      <c r="P218" s="299"/>
      <c r="Q218" s="300"/>
    </row>
    <row r="219" spans="1:17" s="27" customFormat="1" ht="63.75" thickBot="1" x14ac:dyDescent="0.3">
      <c r="A219" s="200"/>
      <c r="B219" s="121"/>
      <c r="C219" s="122"/>
      <c r="D219" s="122"/>
      <c r="E219" s="122"/>
      <c r="F219" s="122"/>
      <c r="G219" s="30"/>
      <c r="H219" s="301" t="s">
        <v>21</v>
      </c>
      <c r="I219" s="295" t="s">
        <v>108</v>
      </c>
      <c r="J219" s="302" t="s">
        <v>23</v>
      </c>
      <c r="K219" s="193">
        <v>95</v>
      </c>
      <c r="L219" s="193">
        <v>100</v>
      </c>
      <c r="M219" s="195">
        <f t="shared" si="8"/>
        <v>100</v>
      </c>
      <c r="N219" s="348"/>
      <c r="O219" s="347"/>
      <c r="P219" s="299"/>
      <c r="Q219" s="300"/>
    </row>
    <row r="220" spans="1:17" s="27" customFormat="1" ht="32.25" thickBot="1" x14ac:dyDescent="0.3">
      <c r="A220" s="200"/>
      <c r="B220" s="128"/>
      <c r="C220" s="129"/>
      <c r="D220" s="129"/>
      <c r="E220" s="129"/>
      <c r="F220" s="129"/>
      <c r="G220" s="40"/>
      <c r="H220" s="306" t="s">
        <v>27</v>
      </c>
      <c r="I220" s="307" t="s">
        <v>109</v>
      </c>
      <c r="J220" s="308" t="s">
        <v>110</v>
      </c>
      <c r="K220" s="349">
        <v>11369</v>
      </c>
      <c r="L220" s="349">
        <v>11369</v>
      </c>
      <c r="M220" s="195">
        <f t="shared" si="8"/>
        <v>100</v>
      </c>
      <c r="N220" s="350">
        <f>M220</f>
        <v>100</v>
      </c>
      <c r="O220" s="351"/>
      <c r="P220" s="299"/>
      <c r="Q220" s="312"/>
    </row>
    <row r="221" spans="1:17" s="27" customFormat="1" ht="79.5" customHeight="1" thickBot="1" x14ac:dyDescent="0.3">
      <c r="A221" s="200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295" t="s">
        <v>21</v>
      </c>
      <c r="I221" s="295" t="s">
        <v>106</v>
      </c>
      <c r="J221" s="296" t="s">
        <v>23</v>
      </c>
      <c r="K221" s="193">
        <v>10.8</v>
      </c>
      <c r="L221" s="193">
        <v>10.8</v>
      </c>
      <c r="M221" s="195">
        <f t="shared" si="8"/>
        <v>100</v>
      </c>
      <c r="N221" s="316">
        <f>(M221+M222+M223)/3</f>
        <v>100</v>
      </c>
      <c r="O221" s="345">
        <f>(N221+N224)/2</f>
        <v>100</v>
      </c>
      <c r="P221" s="299"/>
      <c r="Q221" s="300"/>
    </row>
    <row r="222" spans="1:17" s="27" customFormat="1" ht="79.5" thickBot="1" x14ac:dyDescent="0.3">
      <c r="A222" s="200"/>
      <c r="B222" s="121"/>
      <c r="C222" s="122"/>
      <c r="D222" s="122"/>
      <c r="E222" s="122"/>
      <c r="F222" s="122"/>
      <c r="G222" s="30"/>
      <c r="H222" s="301" t="s">
        <v>21</v>
      </c>
      <c r="I222" s="295" t="s">
        <v>107</v>
      </c>
      <c r="J222" s="302" t="s">
        <v>23</v>
      </c>
      <c r="K222" s="193">
        <v>20</v>
      </c>
      <c r="L222" s="193">
        <v>20</v>
      </c>
      <c r="M222" s="195">
        <f t="shared" si="8"/>
        <v>100</v>
      </c>
      <c r="N222" s="346"/>
      <c r="O222" s="347"/>
      <c r="P222" s="299"/>
      <c r="Q222" s="300"/>
    </row>
    <row r="223" spans="1:17" s="27" customFormat="1" ht="63.75" thickBot="1" x14ac:dyDescent="0.3">
      <c r="A223" s="200"/>
      <c r="B223" s="121"/>
      <c r="C223" s="122"/>
      <c r="D223" s="122"/>
      <c r="E223" s="122"/>
      <c r="F223" s="122"/>
      <c r="G223" s="30"/>
      <c r="H223" s="301" t="s">
        <v>21</v>
      </c>
      <c r="I223" s="295" t="s">
        <v>108</v>
      </c>
      <c r="J223" s="302" t="s">
        <v>23</v>
      </c>
      <c r="K223" s="193">
        <v>95</v>
      </c>
      <c r="L223" s="193">
        <v>100</v>
      </c>
      <c r="M223" s="195">
        <f t="shared" si="8"/>
        <v>100</v>
      </c>
      <c r="N223" s="348"/>
      <c r="O223" s="347"/>
      <c r="P223" s="299"/>
      <c r="Q223" s="300"/>
    </row>
    <row r="224" spans="1:17" s="27" customFormat="1" ht="32.25" thickBot="1" x14ac:dyDescent="0.3">
      <c r="A224" s="200"/>
      <c r="B224" s="128"/>
      <c r="C224" s="129"/>
      <c r="D224" s="129"/>
      <c r="E224" s="129"/>
      <c r="F224" s="129"/>
      <c r="G224" s="40"/>
      <c r="H224" s="306" t="s">
        <v>27</v>
      </c>
      <c r="I224" s="307" t="s">
        <v>109</v>
      </c>
      <c r="J224" s="308" t="s">
        <v>110</v>
      </c>
      <c r="K224" s="349">
        <v>6384</v>
      </c>
      <c r="L224" s="349">
        <v>6384</v>
      </c>
      <c r="M224" s="195">
        <f t="shared" si="8"/>
        <v>100</v>
      </c>
      <c r="N224" s="350">
        <f>M224</f>
        <v>100</v>
      </c>
      <c r="O224" s="351"/>
      <c r="P224" s="299"/>
      <c r="Q224" s="312"/>
    </row>
    <row r="225" spans="1:17" s="27" customFormat="1" ht="79.5" customHeight="1" thickBot="1" x14ac:dyDescent="0.3">
      <c r="A225" s="200"/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295" t="s">
        <v>21</v>
      </c>
      <c r="I225" s="295" t="s">
        <v>106</v>
      </c>
      <c r="J225" s="296" t="s">
        <v>23</v>
      </c>
      <c r="K225" s="193">
        <v>3.4</v>
      </c>
      <c r="L225" s="193">
        <v>3.4</v>
      </c>
      <c r="M225" s="195">
        <f t="shared" si="8"/>
        <v>100</v>
      </c>
      <c r="N225" s="316">
        <f>(M225+M226+M227)/3</f>
        <v>100</v>
      </c>
      <c r="O225" s="345">
        <f>(N225+N228)/2</f>
        <v>100</v>
      </c>
      <c r="P225" s="299"/>
      <c r="Q225" s="300"/>
    </row>
    <row r="226" spans="1:17" s="27" customFormat="1" ht="79.5" thickBot="1" x14ac:dyDescent="0.3">
      <c r="A226" s="200"/>
      <c r="B226" s="121"/>
      <c r="C226" s="122"/>
      <c r="D226" s="122"/>
      <c r="E226" s="122"/>
      <c r="F226" s="122"/>
      <c r="G226" s="30"/>
      <c r="H226" s="301" t="s">
        <v>21</v>
      </c>
      <c r="I226" s="295" t="s">
        <v>107</v>
      </c>
      <c r="J226" s="302" t="s">
        <v>23</v>
      </c>
      <c r="K226" s="193">
        <v>25</v>
      </c>
      <c r="L226" s="193">
        <v>25</v>
      </c>
      <c r="M226" s="195">
        <f t="shared" si="8"/>
        <v>100</v>
      </c>
      <c r="N226" s="346"/>
      <c r="O226" s="347"/>
      <c r="P226" s="299"/>
      <c r="Q226" s="300"/>
    </row>
    <row r="227" spans="1:17" s="27" customFormat="1" ht="63.75" thickBot="1" x14ac:dyDescent="0.3">
      <c r="A227" s="200"/>
      <c r="B227" s="121"/>
      <c r="C227" s="122"/>
      <c r="D227" s="122"/>
      <c r="E227" s="122"/>
      <c r="F227" s="122"/>
      <c r="G227" s="30"/>
      <c r="H227" s="301" t="s">
        <v>21</v>
      </c>
      <c r="I227" s="295" t="s">
        <v>108</v>
      </c>
      <c r="J227" s="302" t="s">
        <v>23</v>
      </c>
      <c r="K227" s="193">
        <v>95</v>
      </c>
      <c r="L227" s="193">
        <v>100</v>
      </c>
      <c r="M227" s="195">
        <f t="shared" si="8"/>
        <v>100</v>
      </c>
      <c r="N227" s="348"/>
      <c r="O227" s="347"/>
      <c r="P227" s="299"/>
      <c r="Q227" s="300"/>
    </row>
    <row r="228" spans="1:17" s="27" customFormat="1" ht="32.25" thickBot="1" x14ac:dyDescent="0.3">
      <c r="A228" s="352"/>
      <c r="B228" s="128"/>
      <c r="C228" s="129"/>
      <c r="D228" s="129"/>
      <c r="E228" s="129"/>
      <c r="F228" s="129"/>
      <c r="G228" s="40"/>
      <c r="H228" s="306" t="s">
        <v>27</v>
      </c>
      <c r="I228" s="307" t="s">
        <v>109</v>
      </c>
      <c r="J228" s="308" t="s">
        <v>110</v>
      </c>
      <c r="K228" s="349">
        <v>5667</v>
      </c>
      <c r="L228" s="349">
        <v>5667</v>
      </c>
      <c r="M228" s="195">
        <f t="shared" si="8"/>
        <v>100</v>
      </c>
      <c r="N228" s="350">
        <f>M228</f>
        <v>100</v>
      </c>
      <c r="O228" s="351"/>
      <c r="P228" s="299"/>
      <c r="Q228" s="312"/>
    </row>
    <row r="231" spans="1:17" ht="15.75" x14ac:dyDescent="0.25">
      <c r="A231" s="156" t="s">
        <v>137</v>
      </c>
      <c r="B231" s="179"/>
      <c r="C231" s="179"/>
      <c r="D231" s="180"/>
      <c r="E231" s="180"/>
      <c r="F231" s="180"/>
      <c r="G231" s="179"/>
      <c r="H231" s="179"/>
      <c r="I231" s="156"/>
    </row>
    <row r="233" spans="1:17" ht="18.75" x14ac:dyDescent="0.3">
      <c r="A233" s="158" t="s">
        <v>142</v>
      </c>
    </row>
  </sheetData>
  <autoFilter ref="A3:Q228">
    <filterColumn colId="12">
      <filters>
        <filter val="100,0"/>
        <filter val="52,6"/>
        <filter val="9"/>
        <filter val="92,1"/>
        <filter val="95,7"/>
        <filter val="97,4"/>
        <filter val="97,8"/>
        <filter val="99,7"/>
      </filters>
    </filterColumn>
  </autoFilter>
  <mergeCells count="452">
    <mergeCell ref="N221:N223"/>
    <mergeCell ref="O221:O224"/>
    <mergeCell ref="B225:B228"/>
    <mergeCell ref="C225:C228"/>
    <mergeCell ref="D225:D228"/>
    <mergeCell ref="E225:E228"/>
    <mergeCell ref="F225:F228"/>
    <mergeCell ref="G225:G228"/>
    <mergeCell ref="N225:N227"/>
    <mergeCell ref="O225:O228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192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228"/>
    <mergeCell ref="B5:B8"/>
    <mergeCell ref="C5:C8"/>
    <mergeCell ref="D5:D8"/>
    <mergeCell ref="E5:E8"/>
    <mergeCell ref="F5:F8"/>
    <mergeCell ref="G5:G8"/>
    <mergeCell ref="N5:N7"/>
  </mergeCells>
  <pageMargins left="0.36" right="0.39" top="0.28999999999999998" bottom="0.28999999999999998" header="0.17" footer="0.17"/>
  <pageSetup paperSize="9" scale="46" orientation="landscape" r:id="rId1"/>
  <rowBreaks count="3" manualBreakCount="3">
    <brk id="96" max="16383" man="1"/>
    <brk id="160" max="16383" man="1"/>
    <brk id="206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V21"/>
  <sheetViews>
    <sheetView zoomScale="70" zoomScaleNormal="70" workbookViewId="0">
      <selection activeCell="A5" sqref="A5:A13"/>
    </sheetView>
  </sheetViews>
  <sheetFormatPr defaultRowHeight="15" x14ac:dyDescent="0.25"/>
  <cols>
    <col min="1" max="1" width="9.140625" style="510"/>
    <col min="2" max="2" width="23" style="510" customWidth="1"/>
    <col min="3" max="3" width="43.42578125" style="510" customWidth="1"/>
    <col min="4" max="4" width="13" style="510" customWidth="1"/>
    <col min="5" max="5" width="25.85546875" style="510" customWidth="1"/>
    <col min="6" max="6" width="64.28515625" style="510" customWidth="1"/>
    <col min="7" max="7" width="12.140625" style="510" customWidth="1"/>
    <col min="8" max="8" width="14.28515625" style="510" customWidth="1"/>
    <col min="9" max="9" width="15.42578125" style="510" customWidth="1"/>
    <col min="10" max="10" width="14" style="510" customWidth="1"/>
    <col min="11" max="11" width="14.28515625" style="510" customWidth="1"/>
    <col min="12" max="12" width="15.5703125" style="510" customWidth="1"/>
    <col min="13" max="13" width="14.5703125" style="510" customWidth="1"/>
    <col min="14" max="14" width="14.7109375" style="510" customWidth="1"/>
    <col min="15" max="16384" width="9.140625" style="510"/>
  </cols>
  <sheetData>
    <row r="1" spans="1:22" ht="21" x14ac:dyDescent="0.3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22" ht="22.5" customHeight="1" x14ac:dyDescent="0.25"/>
    <row r="3" spans="1:22" ht="195.75" customHeight="1" x14ac:dyDescent="0.25">
      <c r="A3" s="524" t="s">
        <v>1</v>
      </c>
      <c r="B3" s="649" t="s">
        <v>2</v>
      </c>
      <c r="C3" s="650"/>
      <c r="D3" s="453" t="s">
        <v>3</v>
      </c>
      <c r="E3" s="453" t="s">
        <v>4</v>
      </c>
      <c r="F3" s="453" t="s">
        <v>5</v>
      </c>
      <c r="G3" s="453" t="s">
        <v>6</v>
      </c>
      <c r="H3" s="453" t="s">
        <v>7</v>
      </c>
      <c r="I3" s="499" t="s">
        <v>8</v>
      </c>
      <c r="J3" s="453" t="s">
        <v>9</v>
      </c>
      <c r="K3" s="453" t="s">
        <v>10</v>
      </c>
      <c r="L3" s="453" t="s">
        <v>11</v>
      </c>
      <c r="M3" s="453" t="s">
        <v>12</v>
      </c>
      <c r="N3" s="453" t="s">
        <v>13</v>
      </c>
      <c r="O3" s="514"/>
      <c r="P3" s="514"/>
      <c r="Q3" s="514"/>
      <c r="R3" s="514"/>
      <c r="S3" s="514"/>
      <c r="T3" s="514"/>
      <c r="U3" s="514"/>
      <c r="V3" s="514"/>
    </row>
    <row r="4" spans="1:22" ht="24" customHeight="1" x14ac:dyDescent="0.25">
      <c r="A4" s="510">
        <v>1</v>
      </c>
      <c r="B4" s="651">
        <v>2</v>
      </c>
      <c r="C4" s="652"/>
      <c r="D4" s="519">
        <v>3</v>
      </c>
      <c r="E4" s="519">
        <v>4</v>
      </c>
      <c r="F4" s="519">
        <v>5</v>
      </c>
      <c r="G4" s="519">
        <v>6</v>
      </c>
      <c r="H4" s="519">
        <v>7</v>
      </c>
      <c r="I4" s="519">
        <v>8</v>
      </c>
      <c r="J4" s="519">
        <v>9</v>
      </c>
      <c r="K4" s="519">
        <v>10</v>
      </c>
      <c r="L4" s="519">
        <v>11</v>
      </c>
      <c r="M4" s="519">
        <v>12</v>
      </c>
      <c r="N4" s="519">
        <v>13</v>
      </c>
      <c r="O4" s="514"/>
      <c r="P4" s="514"/>
      <c r="Q4" s="514"/>
      <c r="R4" s="514"/>
      <c r="S4" s="514"/>
      <c r="T4" s="514"/>
      <c r="U4" s="514"/>
      <c r="V4" s="514"/>
    </row>
    <row r="5" spans="1:22" ht="66" customHeight="1" x14ac:dyDescent="0.25">
      <c r="A5" s="653" t="s">
        <v>274</v>
      </c>
      <c r="B5" s="653" t="str">
        <f>[3]Лист1!$A$62</f>
        <v>880900О.99.0.БА84АА00000</v>
      </c>
      <c r="C5" s="653" t="s">
        <v>275</v>
      </c>
      <c r="D5" s="523" t="s">
        <v>20</v>
      </c>
      <c r="E5" s="524" t="s">
        <v>21</v>
      </c>
      <c r="F5" s="654" t="s">
        <v>276</v>
      </c>
      <c r="G5" s="526" t="s">
        <v>23</v>
      </c>
      <c r="H5" s="655">
        <v>90</v>
      </c>
      <c r="I5" s="656">
        <v>100</v>
      </c>
      <c r="J5" s="656">
        <f t="shared" ref="J5:J13" si="0">IF(I5/H5*100&gt;100,100,I5/H5*100)</f>
        <v>100</v>
      </c>
      <c r="K5" s="529">
        <f>(J5+J6)/2</f>
        <v>100</v>
      </c>
      <c r="L5" s="657">
        <f>(K5+K7)/2</f>
        <v>100</v>
      </c>
      <c r="M5" s="658" t="s">
        <v>277</v>
      </c>
      <c r="N5" s="659"/>
      <c r="O5" s="514"/>
      <c r="P5" s="514"/>
      <c r="Q5" s="514"/>
      <c r="R5" s="514"/>
      <c r="S5" s="514"/>
      <c r="T5" s="514"/>
      <c r="U5" s="514"/>
      <c r="V5" s="514"/>
    </row>
    <row r="6" spans="1:22" ht="87.75" customHeight="1" x14ac:dyDescent="0.25">
      <c r="A6" s="660"/>
      <c r="B6" s="660"/>
      <c r="C6" s="661"/>
      <c r="D6" s="536"/>
      <c r="E6" s="524" t="s">
        <v>21</v>
      </c>
      <c r="F6" s="654" t="s">
        <v>278</v>
      </c>
      <c r="G6" s="526" t="s">
        <v>23</v>
      </c>
      <c r="H6" s="655">
        <v>100</v>
      </c>
      <c r="I6" s="656">
        <v>100</v>
      </c>
      <c r="J6" s="656">
        <f t="shared" si="0"/>
        <v>100</v>
      </c>
      <c r="K6" s="63"/>
      <c r="L6" s="662"/>
      <c r="M6" s="663"/>
      <c r="N6" s="659"/>
      <c r="O6" s="514"/>
      <c r="P6" s="514"/>
      <c r="Q6" s="514"/>
      <c r="R6" s="514"/>
      <c r="S6" s="514"/>
      <c r="T6" s="514"/>
      <c r="U6" s="514"/>
      <c r="V6" s="514"/>
    </row>
    <row r="7" spans="1:22" ht="33" customHeight="1" x14ac:dyDescent="0.25">
      <c r="A7" s="660"/>
      <c r="B7" s="664"/>
      <c r="C7" s="665"/>
      <c r="D7" s="541"/>
      <c r="E7" s="524" t="s">
        <v>27</v>
      </c>
      <c r="F7" s="566" t="s">
        <v>263</v>
      </c>
      <c r="G7" s="526" t="s">
        <v>29</v>
      </c>
      <c r="H7" s="10">
        <v>450</v>
      </c>
      <c r="I7" s="550">
        <v>457</v>
      </c>
      <c r="J7" s="656">
        <f t="shared" si="0"/>
        <v>100</v>
      </c>
      <c r="K7" s="656">
        <f>J7</f>
        <v>100</v>
      </c>
      <c r="L7" s="666"/>
      <c r="M7" s="663"/>
      <c r="N7" s="656"/>
      <c r="O7" s="514"/>
      <c r="P7" s="514"/>
      <c r="Q7" s="514"/>
      <c r="R7" s="514"/>
      <c r="S7" s="514"/>
      <c r="T7" s="514"/>
      <c r="U7" s="514"/>
      <c r="V7" s="514"/>
    </row>
    <row r="8" spans="1:22" ht="59.25" customHeight="1" x14ac:dyDescent="0.25">
      <c r="A8" s="660"/>
      <c r="B8" s="653" t="str">
        <f>[3]Лист1!$A$63</f>
        <v>880900О.99.0.БА85АА00000</v>
      </c>
      <c r="C8" s="653" t="s">
        <v>279</v>
      </c>
      <c r="D8" s="523" t="s">
        <v>20</v>
      </c>
      <c r="E8" s="524" t="s">
        <v>21</v>
      </c>
      <c r="F8" s="525" t="s">
        <v>249</v>
      </c>
      <c r="G8" s="526" t="s">
        <v>23</v>
      </c>
      <c r="H8" s="655">
        <v>100</v>
      </c>
      <c r="I8" s="656">
        <v>100</v>
      </c>
      <c r="J8" s="656">
        <f t="shared" si="0"/>
        <v>100</v>
      </c>
      <c r="K8" s="529">
        <v>100</v>
      </c>
      <c r="L8" s="657">
        <f>(K8+K10)/2</f>
        <v>100</v>
      </c>
      <c r="M8" s="663"/>
      <c r="N8" s="659"/>
      <c r="O8" s="514"/>
      <c r="P8" s="514"/>
      <c r="Q8" s="514"/>
      <c r="R8" s="514"/>
      <c r="S8" s="514"/>
      <c r="T8" s="514"/>
      <c r="U8" s="514"/>
      <c r="V8" s="514"/>
    </row>
    <row r="9" spans="1:22" ht="72" customHeight="1" x14ac:dyDescent="0.25">
      <c r="A9" s="660"/>
      <c r="B9" s="660"/>
      <c r="C9" s="661"/>
      <c r="D9" s="536"/>
      <c r="E9" s="524" t="s">
        <v>21</v>
      </c>
      <c r="F9" s="525" t="s">
        <v>108</v>
      </c>
      <c r="G9" s="526" t="s">
        <v>23</v>
      </c>
      <c r="H9" s="655">
        <v>100</v>
      </c>
      <c r="I9" s="656">
        <v>100</v>
      </c>
      <c r="J9" s="656">
        <f t="shared" si="0"/>
        <v>100</v>
      </c>
      <c r="K9" s="63"/>
      <c r="L9" s="662"/>
      <c r="M9" s="663"/>
      <c r="N9" s="659"/>
      <c r="O9" s="514"/>
      <c r="P9" s="514"/>
      <c r="Q9" s="514"/>
      <c r="R9" s="514"/>
      <c r="S9" s="514"/>
      <c r="T9" s="514"/>
      <c r="U9" s="514"/>
      <c r="V9" s="514"/>
    </row>
    <row r="10" spans="1:22" ht="27.75" customHeight="1" x14ac:dyDescent="0.25">
      <c r="A10" s="660"/>
      <c r="B10" s="664"/>
      <c r="C10" s="665"/>
      <c r="D10" s="541"/>
      <c r="E10" s="524" t="s">
        <v>27</v>
      </c>
      <c r="F10" s="566" t="s">
        <v>263</v>
      </c>
      <c r="G10" s="526" t="s">
        <v>29</v>
      </c>
      <c r="H10" s="10">
        <v>1400</v>
      </c>
      <c r="I10" s="550">
        <v>1655</v>
      </c>
      <c r="J10" s="656">
        <f t="shared" si="0"/>
        <v>100</v>
      </c>
      <c r="K10" s="656">
        <f>J10</f>
        <v>100</v>
      </c>
      <c r="L10" s="666"/>
      <c r="M10" s="663"/>
      <c r="N10" s="656"/>
      <c r="O10" s="514"/>
      <c r="P10" s="514"/>
      <c r="Q10" s="514"/>
      <c r="R10" s="514"/>
      <c r="S10" s="514"/>
      <c r="T10" s="514"/>
      <c r="U10" s="514"/>
      <c r="V10" s="514"/>
    </row>
    <row r="11" spans="1:22" ht="60" customHeight="1" x14ac:dyDescent="0.25">
      <c r="A11" s="660"/>
      <c r="B11" s="653" t="str">
        <f>[3]Лист1!$A$64</f>
        <v>880900О.99.0.БА86АА00000</v>
      </c>
      <c r="C11" s="653" t="s">
        <v>280</v>
      </c>
      <c r="D11" s="523" t="s">
        <v>20</v>
      </c>
      <c r="E11" s="524" t="s">
        <v>21</v>
      </c>
      <c r="F11" s="525" t="s">
        <v>249</v>
      </c>
      <c r="G11" s="526" t="s">
        <v>23</v>
      </c>
      <c r="H11" s="655">
        <v>100</v>
      </c>
      <c r="I11" s="656">
        <v>100</v>
      </c>
      <c r="J11" s="656">
        <f t="shared" si="0"/>
        <v>100</v>
      </c>
      <c r="K11" s="529">
        <v>100</v>
      </c>
      <c r="L11" s="657">
        <f>(K11+K13)/2</f>
        <v>100</v>
      </c>
      <c r="M11" s="663"/>
      <c r="N11" s="659"/>
      <c r="O11" s="514"/>
      <c r="P11" s="514"/>
      <c r="Q11" s="514"/>
      <c r="R11" s="514"/>
      <c r="S11" s="514"/>
      <c r="T11" s="514"/>
      <c r="U11" s="514"/>
      <c r="V11" s="514"/>
    </row>
    <row r="12" spans="1:22" ht="78" customHeight="1" x14ac:dyDescent="0.25">
      <c r="A12" s="660"/>
      <c r="B12" s="660"/>
      <c r="C12" s="661"/>
      <c r="D12" s="536"/>
      <c r="E12" s="524" t="s">
        <v>21</v>
      </c>
      <c r="F12" s="525" t="s">
        <v>108</v>
      </c>
      <c r="G12" s="526" t="s">
        <v>23</v>
      </c>
      <c r="H12" s="655">
        <v>100</v>
      </c>
      <c r="I12" s="656">
        <v>100</v>
      </c>
      <c r="J12" s="656">
        <f t="shared" si="0"/>
        <v>100</v>
      </c>
      <c r="K12" s="63"/>
      <c r="L12" s="662"/>
      <c r="M12" s="663"/>
      <c r="N12" s="659"/>
      <c r="O12" s="514"/>
      <c r="P12" s="514"/>
      <c r="Q12" s="514"/>
      <c r="R12" s="514"/>
      <c r="S12" s="514"/>
      <c r="T12" s="514"/>
      <c r="U12" s="514"/>
      <c r="V12" s="514"/>
    </row>
    <row r="13" spans="1:22" ht="15.75" customHeight="1" x14ac:dyDescent="0.25">
      <c r="A13" s="664"/>
      <c r="B13" s="664"/>
      <c r="C13" s="665"/>
      <c r="D13" s="541"/>
      <c r="E13" s="524" t="s">
        <v>27</v>
      </c>
      <c r="F13" s="566" t="s">
        <v>263</v>
      </c>
      <c r="G13" s="526" t="s">
        <v>29</v>
      </c>
      <c r="H13" s="10">
        <v>250</v>
      </c>
      <c r="I13" s="550">
        <v>288</v>
      </c>
      <c r="J13" s="656">
        <f t="shared" si="0"/>
        <v>100</v>
      </c>
      <c r="K13" s="656">
        <f>J13</f>
        <v>100</v>
      </c>
      <c r="L13" s="666"/>
      <c r="M13" s="667"/>
      <c r="N13" s="603"/>
      <c r="O13" s="514"/>
      <c r="P13" s="514"/>
      <c r="Q13" s="514"/>
      <c r="R13" s="514"/>
      <c r="S13" s="514"/>
      <c r="T13" s="514"/>
      <c r="U13" s="514"/>
      <c r="V13" s="514"/>
    </row>
    <row r="17" spans="3:8" x14ac:dyDescent="0.25">
      <c r="H17" s="668" t="s">
        <v>281</v>
      </c>
    </row>
    <row r="19" spans="3:8" ht="15.75" x14ac:dyDescent="0.25">
      <c r="C19" s="463" t="s">
        <v>133</v>
      </c>
      <c r="F19" s="463" t="s">
        <v>134</v>
      </c>
    </row>
    <row r="21" spans="3:8" ht="18.75" x14ac:dyDescent="0.3">
      <c r="C21" s="158" t="s">
        <v>142</v>
      </c>
    </row>
  </sheetData>
  <mergeCells count="20">
    <mergeCell ref="B8:B10"/>
    <mergeCell ref="C8:C10"/>
    <mergeCell ref="D8:D10"/>
    <mergeCell ref="K8:K9"/>
    <mergeCell ref="L8:L10"/>
    <mergeCell ref="B11:B13"/>
    <mergeCell ref="C11:C13"/>
    <mergeCell ref="D11:D13"/>
    <mergeCell ref="K11:K12"/>
    <mergeCell ref="L11:L13"/>
    <mergeCell ref="A1:R1"/>
    <mergeCell ref="B3:C3"/>
    <mergeCell ref="B4:C4"/>
    <mergeCell ref="A5:A13"/>
    <mergeCell ref="B5:B7"/>
    <mergeCell ref="C5:C7"/>
    <mergeCell ref="D5:D7"/>
    <mergeCell ref="K5:K6"/>
    <mergeCell ref="L5:L7"/>
    <mergeCell ref="M5:M13"/>
  </mergeCells>
  <pageMargins left="0.43" right="0.70866141732283472" top="0.51" bottom="0.74803149606299213" header="0.21" footer="0.31496062992125984"/>
  <pageSetup paperSize="9" scale="36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V18"/>
  <sheetViews>
    <sheetView view="pageBreakPreview" zoomScale="70" zoomScaleNormal="70" zoomScaleSheetLayoutView="70" workbookViewId="0">
      <selection activeCell="A23" sqref="A23"/>
    </sheetView>
  </sheetViews>
  <sheetFormatPr defaultRowHeight="15" x14ac:dyDescent="0.25"/>
  <cols>
    <col min="1" max="1" width="9.140625" style="510"/>
    <col min="2" max="2" width="30.28515625" style="510" customWidth="1"/>
    <col min="3" max="3" width="43.42578125" style="510" customWidth="1"/>
    <col min="4" max="4" width="11.7109375" style="510" customWidth="1"/>
    <col min="5" max="5" width="25.85546875" style="510" customWidth="1"/>
    <col min="6" max="6" width="64.28515625" style="510" customWidth="1"/>
    <col min="7" max="7" width="12.140625" style="510" customWidth="1"/>
    <col min="8" max="8" width="14.28515625" style="510" customWidth="1"/>
    <col min="9" max="9" width="15.42578125" style="510" customWidth="1"/>
    <col min="10" max="10" width="14" style="510" customWidth="1"/>
    <col min="11" max="11" width="14.28515625" style="510" customWidth="1"/>
    <col min="12" max="12" width="15.5703125" style="510" customWidth="1"/>
    <col min="13" max="13" width="14.5703125" style="510" customWidth="1"/>
    <col min="14" max="14" width="14.7109375" style="510" customWidth="1"/>
    <col min="15" max="16384" width="9.140625" style="510"/>
  </cols>
  <sheetData>
    <row r="1" spans="1:22" ht="59.25" customHeight="1" x14ac:dyDescent="0.35">
      <c r="A1" s="669" t="s">
        <v>0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669"/>
      <c r="S1" s="514"/>
      <c r="T1" s="514"/>
      <c r="U1" s="514"/>
      <c r="V1" s="514"/>
    </row>
    <row r="2" spans="1:22" ht="232.5" customHeight="1" x14ac:dyDescent="0.25">
      <c r="A2" s="524" t="s">
        <v>1</v>
      </c>
      <c r="B2" s="649" t="s">
        <v>2</v>
      </c>
      <c r="C2" s="650"/>
      <c r="D2" s="453" t="s">
        <v>3</v>
      </c>
      <c r="E2" s="453" t="s">
        <v>4</v>
      </c>
      <c r="F2" s="453" t="s">
        <v>5</v>
      </c>
      <c r="G2" s="453" t="s">
        <v>6</v>
      </c>
      <c r="H2" s="453" t="s">
        <v>7</v>
      </c>
      <c r="I2" s="499" t="s">
        <v>8</v>
      </c>
      <c r="J2" s="453" t="s">
        <v>9</v>
      </c>
      <c r="K2" s="453" t="s">
        <v>10</v>
      </c>
      <c r="L2" s="453" t="s">
        <v>11</v>
      </c>
      <c r="M2" s="453" t="s">
        <v>12</v>
      </c>
      <c r="N2" s="453" t="s">
        <v>13</v>
      </c>
      <c r="O2" s="514"/>
      <c r="P2" s="514"/>
      <c r="Q2" s="514"/>
      <c r="R2" s="514"/>
      <c r="S2" s="514"/>
      <c r="T2" s="514"/>
      <c r="U2" s="514"/>
      <c r="V2" s="514"/>
    </row>
    <row r="3" spans="1:22" ht="15.75" customHeight="1" thickBot="1" x14ac:dyDescent="0.3">
      <c r="A3" s="510">
        <v>1</v>
      </c>
      <c r="B3" s="651">
        <v>2</v>
      </c>
      <c r="C3" s="652"/>
      <c r="D3" s="519">
        <v>3</v>
      </c>
      <c r="E3" s="519">
        <v>4</v>
      </c>
      <c r="F3" s="519">
        <v>5</v>
      </c>
      <c r="G3" s="519">
        <v>6</v>
      </c>
      <c r="H3" s="519">
        <v>7</v>
      </c>
      <c r="I3" s="519">
        <v>8</v>
      </c>
      <c r="J3" s="519">
        <v>9</v>
      </c>
      <c r="K3" s="519">
        <v>10</v>
      </c>
      <c r="L3" s="519">
        <v>11</v>
      </c>
      <c r="M3" s="519">
        <v>12</v>
      </c>
      <c r="N3" s="519">
        <v>13</v>
      </c>
      <c r="O3" s="514"/>
      <c r="P3" s="514"/>
      <c r="Q3" s="514"/>
      <c r="R3" s="514"/>
      <c r="S3" s="514"/>
      <c r="T3" s="514"/>
      <c r="U3" s="514"/>
      <c r="V3" s="514"/>
    </row>
    <row r="4" spans="1:22" ht="47.25" x14ac:dyDescent="0.25">
      <c r="A4" s="670" t="s">
        <v>282</v>
      </c>
      <c r="B4" s="653" t="str">
        <f>[3]Лист1!$A$62</f>
        <v>880900О.99.0.БА84АА00000</v>
      </c>
      <c r="C4" s="671" t="s">
        <v>275</v>
      </c>
      <c r="D4" s="672" t="s">
        <v>20</v>
      </c>
      <c r="E4" s="673" t="s">
        <v>21</v>
      </c>
      <c r="F4" s="674" t="s">
        <v>276</v>
      </c>
      <c r="G4" s="675" t="s">
        <v>23</v>
      </c>
      <c r="H4" s="676">
        <v>80</v>
      </c>
      <c r="I4" s="677">
        <v>100</v>
      </c>
      <c r="J4" s="677">
        <f t="shared" ref="J4:J12" si="0">IF(I4/H4*100&gt;100,100,I4/H4*100)</f>
        <v>100</v>
      </c>
      <c r="K4" s="23">
        <f>(J4+J5)/2</f>
        <v>100</v>
      </c>
      <c r="L4" s="678">
        <f>(K4+K6)/2</f>
        <v>100</v>
      </c>
      <c r="M4" s="679" t="s">
        <v>224</v>
      </c>
      <c r="N4" s="680"/>
      <c r="O4" s="514"/>
      <c r="P4" s="514"/>
      <c r="Q4" s="514"/>
      <c r="R4" s="514"/>
      <c r="S4" s="514"/>
      <c r="T4" s="514"/>
      <c r="U4" s="514"/>
      <c r="V4" s="514"/>
    </row>
    <row r="5" spans="1:22" ht="63" x14ac:dyDescent="0.25">
      <c r="A5" s="681"/>
      <c r="B5" s="660"/>
      <c r="C5" s="661"/>
      <c r="D5" s="536"/>
      <c r="E5" s="524" t="s">
        <v>21</v>
      </c>
      <c r="F5" s="654" t="s">
        <v>278</v>
      </c>
      <c r="G5" s="526" t="s">
        <v>23</v>
      </c>
      <c r="H5" s="655">
        <v>100</v>
      </c>
      <c r="I5" s="656">
        <v>100</v>
      </c>
      <c r="J5" s="656">
        <f t="shared" si="0"/>
        <v>100</v>
      </c>
      <c r="K5" s="63"/>
      <c r="L5" s="682"/>
      <c r="M5" s="683"/>
      <c r="N5" s="680"/>
      <c r="O5" s="514"/>
      <c r="P5" s="514"/>
      <c r="Q5" s="514"/>
      <c r="R5" s="514"/>
      <c r="S5" s="514"/>
      <c r="T5" s="514"/>
      <c r="U5" s="514"/>
      <c r="V5" s="514"/>
    </row>
    <row r="6" spans="1:22" ht="16.5" thickBot="1" x14ac:dyDescent="0.3">
      <c r="A6" s="681"/>
      <c r="B6" s="664"/>
      <c r="C6" s="684"/>
      <c r="D6" s="685"/>
      <c r="E6" s="686" t="s">
        <v>27</v>
      </c>
      <c r="F6" s="42" t="s">
        <v>263</v>
      </c>
      <c r="G6" s="687" t="s">
        <v>29</v>
      </c>
      <c r="H6" s="69">
        <v>600</v>
      </c>
      <c r="I6" s="165">
        <v>630</v>
      </c>
      <c r="J6" s="688">
        <f t="shared" si="0"/>
        <v>100</v>
      </c>
      <c r="K6" s="688">
        <f>J6</f>
        <v>100</v>
      </c>
      <c r="L6" s="689"/>
      <c r="M6" s="683"/>
      <c r="N6" s="690"/>
      <c r="O6" s="514"/>
      <c r="P6" s="514"/>
      <c r="Q6" s="514"/>
      <c r="R6" s="514"/>
      <c r="S6" s="514"/>
      <c r="T6" s="514"/>
      <c r="U6" s="514"/>
      <c r="V6" s="514"/>
    </row>
    <row r="7" spans="1:22" ht="47.25" x14ac:dyDescent="0.25">
      <c r="A7" s="681"/>
      <c r="B7" s="653" t="str">
        <f>[3]Лист1!$A$63</f>
        <v>880900О.99.0.БА85АА00000</v>
      </c>
      <c r="C7" s="671" t="s">
        <v>279</v>
      </c>
      <c r="D7" s="672" t="s">
        <v>20</v>
      </c>
      <c r="E7" s="673" t="s">
        <v>21</v>
      </c>
      <c r="F7" s="691" t="s">
        <v>249</v>
      </c>
      <c r="G7" s="675" t="s">
        <v>23</v>
      </c>
      <c r="H7" s="676">
        <v>100</v>
      </c>
      <c r="I7" s="677">
        <v>100</v>
      </c>
      <c r="J7" s="677">
        <f t="shared" si="0"/>
        <v>100</v>
      </c>
      <c r="K7" s="23">
        <v>100</v>
      </c>
      <c r="L7" s="678">
        <f>(K7+K9)/2</f>
        <v>100</v>
      </c>
      <c r="M7" s="683"/>
      <c r="N7" s="680"/>
      <c r="O7" s="514"/>
      <c r="P7" s="514"/>
      <c r="Q7" s="514"/>
      <c r="R7" s="514"/>
      <c r="S7" s="514"/>
      <c r="T7" s="514"/>
      <c r="U7" s="514"/>
      <c r="V7" s="514"/>
    </row>
    <row r="8" spans="1:22" ht="63" x14ac:dyDescent="0.25">
      <c r="A8" s="681"/>
      <c r="B8" s="660"/>
      <c r="C8" s="661"/>
      <c r="D8" s="536"/>
      <c r="E8" s="524" t="s">
        <v>21</v>
      </c>
      <c r="F8" s="525" t="s">
        <v>108</v>
      </c>
      <c r="G8" s="526" t="s">
        <v>23</v>
      </c>
      <c r="H8" s="655">
        <v>100</v>
      </c>
      <c r="I8" s="656">
        <v>100</v>
      </c>
      <c r="J8" s="656">
        <f t="shared" si="0"/>
        <v>100</v>
      </c>
      <c r="K8" s="63"/>
      <c r="L8" s="682"/>
      <c r="M8" s="683"/>
      <c r="N8" s="680"/>
      <c r="O8" s="514"/>
      <c r="P8" s="514"/>
      <c r="Q8" s="514"/>
      <c r="R8" s="514"/>
      <c r="S8" s="514"/>
      <c r="T8" s="514"/>
      <c r="U8" s="514"/>
      <c r="V8" s="514"/>
    </row>
    <row r="9" spans="1:22" ht="16.5" thickBot="1" x14ac:dyDescent="0.3">
      <c r="A9" s="681"/>
      <c r="B9" s="664"/>
      <c r="C9" s="684"/>
      <c r="D9" s="685"/>
      <c r="E9" s="686" t="s">
        <v>27</v>
      </c>
      <c r="F9" s="42" t="s">
        <v>263</v>
      </c>
      <c r="G9" s="687" t="s">
        <v>29</v>
      </c>
      <c r="H9" s="69">
        <v>1600</v>
      </c>
      <c r="I9" s="165">
        <v>1649</v>
      </c>
      <c r="J9" s="688">
        <f t="shared" si="0"/>
        <v>100</v>
      </c>
      <c r="K9" s="688">
        <f>J9</f>
        <v>100</v>
      </c>
      <c r="L9" s="689"/>
      <c r="M9" s="683"/>
      <c r="N9" s="690"/>
      <c r="O9" s="514"/>
      <c r="P9" s="514"/>
      <c r="Q9" s="514"/>
      <c r="R9" s="514"/>
      <c r="S9" s="514"/>
      <c r="T9" s="514"/>
      <c r="U9" s="514"/>
      <c r="V9" s="514"/>
    </row>
    <row r="10" spans="1:22" ht="47.25" x14ac:dyDescent="0.25">
      <c r="A10" s="681"/>
      <c r="B10" s="653" t="str">
        <f>[3]Лист1!$A$64</f>
        <v>880900О.99.0.БА86АА00000</v>
      </c>
      <c r="C10" s="671" t="s">
        <v>280</v>
      </c>
      <c r="D10" s="672" t="s">
        <v>20</v>
      </c>
      <c r="E10" s="673" t="s">
        <v>21</v>
      </c>
      <c r="F10" s="691" t="s">
        <v>249</v>
      </c>
      <c r="G10" s="675" t="s">
        <v>23</v>
      </c>
      <c r="H10" s="676">
        <v>100</v>
      </c>
      <c r="I10" s="677">
        <v>100</v>
      </c>
      <c r="J10" s="677">
        <f t="shared" si="0"/>
        <v>100</v>
      </c>
      <c r="K10" s="23">
        <v>100</v>
      </c>
      <c r="L10" s="678">
        <f>(K10+K12)/2</f>
        <v>100</v>
      </c>
      <c r="M10" s="683"/>
      <c r="N10" s="680"/>
      <c r="O10" s="514"/>
      <c r="P10" s="514"/>
      <c r="Q10" s="514"/>
      <c r="R10" s="514"/>
      <c r="S10" s="514"/>
      <c r="T10" s="514"/>
      <c r="U10" s="514"/>
      <c r="V10" s="514"/>
    </row>
    <row r="11" spans="1:22" ht="63" x14ac:dyDescent="0.25">
      <c r="A11" s="681"/>
      <c r="B11" s="660"/>
      <c r="C11" s="661"/>
      <c r="D11" s="536"/>
      <c r="E11" s="524" t="s">
        <v>21</v>
      </c>
      <c r="F11" s="525" t="s">
        <v>108</v>
      </c>
      <c r="G11" s="526" t="s">
        <v>23</v>
      </c>
      <c r="H11" s="655">
        <v>100</v>
      </c>
      <c r="I11" s="656">
        <v>100</v>
      </c>
      <c r="J11" s="656">
        <f t="shared" si="0"/>
        <v>100</v>
      </c>
      <c r="K11" s="63"/>
      <c r="L11" s="682"/>
      <c r="M11" s="683"/>
      <c r="N11" s="680"/>
      <c r="O11" s="514"/>
      <c r="P11" s="514"/>
      <c r="Q11" s="514"/>
      <c r="R11" s="514"/>
      <c r="S11" s="514"/>
      <c r="T11" s="514"/>
      <c r="U11" s="514"/>
      <c r="V11" s="514"/>
    </row>
    <row r="12" spans="1:22" ht="16.5" thickBot="1" x14ac:dyDescent="0.3">
      <c r="A12" s="692"/>
      <c r="B12" s="664"/>
      <c r="C12" s="684"/>
      <c r="D12" s="685"/>
      <c r="E12" s="686" t="s">
        <v>27</v>
      </c>
      <c r="F12" s="42" t="s">
        <v>263</v>
      </c>
      <c r="G12" s="687" t="s">
        <v>29</v>
      </c>
      <c r="H12" s="69">
        <v>380</v>
      </c>
      <c r="I12" s="165">
        <v>380</v>
      </c>
      <c r="J12" s="688">
        <f t="shared" si="0"/>
        <v>100</v>
      </c>
      <c r="K12" s="688">
        <f>J12</f>
        <v>100</v>
      </c>
      <c r="L12" s="689"/>
      <c r="M12" s="693"/>
      <c r="N12" s="694"/>
      <c r="O12" s="514"/>
      <c r="P12" s="514"/>
      <c r="Q12" s="514"/>
      <c r="R12" s="514"/>
    </row>
    <row r="16" spans="1:22" ht="15.75" x14ac:dyDescent="0.25">
      <c r="A16" s="463" t="s">
        <v>133</v>
      </c>
      <c r="C16" s="463"/>
      <c r="E16" s="463" t="s">
        <v>134</v>
      </c>
      <c r="F16" s="463"/>
    </row>
    <row r="18" spans="1:1" ht="18.75" x14ac:dyDescent="0.3">
      <c r="A18" s="158" t="s">
        <v>135</v>
      </c>
    </row>
  </sheetData>
  <mergeCells count="20">
    <mergeCell ref="B7:B9"/>
    <mergeCell ref="C7:C9"/>
    <mergeCell ref="D7:D9"/>
    <mergeCell ref="K7:K8"/>
    <mergeCell ref="L7:L9"/>
    <mergeCell ref="B10:B12"/>
    <mergeCell ref="C10:C12"/>
    <mergeCell ref="D10:D12"/>
    <mergeCell ref="K10:K11"/>
    <mergeCell ref="L10:L12"/>
    <mergeCell ref="A1:R1"/>
    <mergeCell ref="B2:C2"/>
    <mergeCell ref="B3:C3"/>
    <mergeCell ref="A4:A12"/>
    <mergeCell ref="B4:B6"/>
    <mergeCell ref="C4:C6"/>
    <mergeCell ref="D4:D6"/>
    <mergeCell ref="K4:K5"/>
    <mergeCell ref="L4:L6"/>
    <mergeCell ref="M4:M12"/>
  </mergeCells>
  <pageMargins left="0.33" right="0.70866141732283472" top="0.34" bottom="0.74803149606299213" header="0.17" footer="0.31496062992125984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294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49.28515625" style="3" customWidth="1"/>
    <col min="4" max="6" width="8.5703125" hidden="1" customWidth="1"/>
    <col min="7" max="7" width="10.425781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17" ht="220.5" x14ac:dyDescent="0.25">
      <c r="A3" s="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17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17" s="27" customFormat="1" ht="63.75" customHeight="1" thickBot="1" x14ac:dyDescent="0.3">
      <c r="A5" s="190" t="s">
        <v>143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v>97.8</v>
      </c>
      <c r="M5" s="195">
        <f>IF(L5/K5*100&gt;100,100,L5/K5*100)</f>
        <v>97.8</v>
      </c>
      <c r="N5" s="196">
        <f>(M5+M6+M7)/3</f>
        <v>82.600000000000009</v>
      </c>
      <c r="O5" s="197">
        <f>(N5+N8)/2</f>
        <v>91.300000000000011</v>
      </c>
      <c r="P5" s="198" t="s">
        <v>24</v>
      </c>
      <c r="Q5" s="199"/>
    </row>
    <row r="6" spans="1:17" s="27" customFormat="1" ht="63.75" thickBot="1" x14ac:dyDescent="0.3">
      <c r="A6" s="200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95</v>
      </c>
      <c r="L6" s="195">
        <v>95.5</v>
      </c>
      <c r="M6" s="195">
        <f>IF(L6/K6*100&gt;100,100,L6/K6*100)</f>
        <v>100</v>
      </c>
      <c r="N6" s="204"/>
      <c r="O6" s="205"/>
      <c r="P6" s="206"/>
      <c r="Q6" s="199"/>
    </row>
    <row r="7" spans="1:17" s="27" customFormat="1" ht="110.25" x14ac:dyDescent="0.25">
      <c r="A7" s="200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v>100</v>
      </c>
      <c r="L7" s="203">
        <v>50</v>
      </c>
      <c r="M7" s="195">
        <f>IF(L7/K7*100&gt;100,100,L7/K7*100)</f>
        <v>50</v>
      </c>
      <c r="N7" s="207"/>
      <c r="O7" s="205"/>
      <c r="P7" s="206"/>
      <c r="Q7" s="199"/>
    </row>
    <row r="8" spans="1:17" s="27" customFormat="1" ht="32.25" thickBot="1" x14ac:dyDescent="0.3">
      <c r="A8" s="200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211">
        <v>33</v>
      </c>
      <c r="L8" s="211">
        <v>34</v>
      </c>
      <c r="M8" s="195">
        <f>IF(L8/K8*100&gt;100,100,L8/K8*100)</f>
        <v>100</v>
      </c>
      <c r="N8" s="212">
        <f>M8</f>
        <v>100</v>
      </c>
      <c r="O8" s="213"/>
      <c r="P8" s="206"/>
      <c r="Q8" s="214"/>
    </row>
    <row r="9" spans="1:17" customFormat="1" ht="63.75" hidden="1" customHeight="1" thickBot="1" x14ac:dyDescent="0.3">
      <c r="A9" s="215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216" t="s">
        <v>21</v>
      </c>
      <c r="I9" s="217" t="s">
        <v>22</v>
      </c>
      <c r="J9" s="218" t="s">
        <v>23</v>
      </c>
      <c r="K9" s="237"/>
      <c r="L9" s="238"/>
      <c r="M9" s="219" t="e">
        <f>IF(K9/L9*100&gt;100,100,K9/L9*100)</f>
        <v>#DIV/0!</v>
      </c>
      <c r="N9" s="196" t="e">
        <f>(M9+M10+M11)/3</f>
        <v>#DIV/0!</v>
      </c>
      <c r="O9" s="55" t="e">
        <f>(N9+N12)/2</f>
        <v>#DIV/0!</v>
      </c>
      <c r="P9" s="220"/>
      <c r="Q9" s="221"/>
    </row>
    <row r="10" spans="1:17" customFormat="1" ht="63.75" hidden="1" customHeight="1" thickBot="1" x14ac:dyDescent="0.3">
      <c r="A10" s="215"/>
      <c r="B10" s="58"/>
      <c r="C10" s="30"/>
      <c r="D10" s="30"/>
      <c r="E10" s="30"/>
      <c r="F10" s="30"/>
      <c r="G10" s="30"/>
      <c r="H10" s="222" t="s">
        <v>21</v>
      </c>
      <c r="I10" s="217" t="s">
        <v>25</v>
      </c>
      <c r="J10" s="223" t="s">
        <v>23</v>
      </c>
      <c r="K10" s="244"/>
      <c r="L10" s="245"/>
      <c r="M10" s="224" t="e">
        <f>IF(L10/K10*100&gt;100,100,L10/K10*100)</f>
        <v>#DIV/0!</v>
      </c>
      <c r="N10" s="225"/>
      <c r="O10" s="226"/>
      <c r="P10" s="220"/>
      <c r="Q10" s="221"/>
    </row>
    <row r="11" spans="1:17" customFormat="1" ht="111" hidden="1" customHeight="1" x14ac:dyDescent="0.25">
      <c r="A11" s="215"/>
      <c r="B11" s="58"/>
      <c r="C11" s="30"/>
      <c r="D11" s="30"/>
      <c r="E11" s="30"/>
      <c r="F11" s="30"/>
      <c r="G11" s="30"/>
      <c r="H11" s="222" t="s">
        <v>21</v>
      </c>
      <c r="I11" s="217" t="s">
        <v>26</v>
      </c>
      <c r="J11" s="223" t="s">
        <v>23</v>
      </c>
      <c r="K11" s="244"/>
      <c r="L11" s="244"/>
      <c r="M11" s="224" t="e">
        <f>IF(L11/K11*100&gt;100,100,L11/K11*100)</f>
        <v>#DIV/0!</v>
      </c>
      <c r="N11" s="227"/>
      <c r="O11" s="226"/>
      <c r="P11" s="220"/>
      <c r="Q11" s="221"/>
    </row>
    <row r="12" spans="1:17" customFormat="1" ht="32.25" hidden="1" customHeight="1" thickBot="1" x14ac:dyDescent="0.3">
      <c r="A12" s="215"/>
      <c r="B12" s="66"/>
      <c r="C12" s="40"/>
      <c r="D12" s="40"/>
      <c r="E12" s="40"/>
      <c r="F12" s="40"/>
      <c r="G12" s="40"/>
      <c r="H12" s="228" t="s">
        <v>27</v>
      </c>
      <c r="I12" s="209" t="s">
        <v>28</v>
      </c>
      <c r="J12" s="229" t="s">
        <v>29</v>
      </c>
      <c r="K12" s="268"/>
      <c r="L12" s="269"/>
      <c r="M12" s="232" t="e">
        <f>IF(L12/K12*100&gt;100,100,L12/K12*100)</f>
        <v>#DIV/0!</v>
      </c>
      <c r="N12" s="232" t="e">
        <f>M12</f>
        <v>#DIV/0!</v>
      </c>
      <c r="O12" s="233"/>
      <c r="P12" s="220"/>
      <c r="Q12" s="224"/>
    </row>
    <row r="13" spans="1:17" customFormat="1" ht="63.75" hidden="1" customHeight="1" thickBot="1" x14ac:dyDescent="0.3">
      <c r="A13" s="215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217" t="s">
        <v>22</v>
      </c>
      <c r="J13" s="218" t="s">
        <v>23</v>
      </c>
      <c r="K13" s="237"/>
      <c r="L13" s="238"/>
      <c r="M13" s="219" t="e">
        <f>IF(K13/L13*100&gt;100,100,K13/L13*100)</f>
        <v>#DIV/0!</v>
      </c>
      <c r="N13" s="196" t="e">
        <f>(M13+M14+M15)/3</f>
        <v>#DIV/0!</v>
      </c>
      <c r="O13" s="55" t="e">
        <f>(N13+N16)/2</f>
        <v>#DIV/0!</v>
      </c>
      <c r="P13" s="220"/>
      <c r="Q13" s="221"/>
    </row>
    <row r="14" spans="1:17" customFormat="1" ht="63.75" hidden="1" customHeight="1" thickBot="1" x14ac:dyDescent="0.3">
      <c r="A14" s="215"/>
      <c r="B14" s="74"/>
      <c r="C14" s="30"/>
      <c r="D14" s="30"/>
      <c r="E14" s="30"/>
      <c r="F14" s="30"/>
      <c r="G14" s="30"/>
      <c r="H14" s="222" t="s">
        <v>21</v>
      </c>
      <c r="I14" s="217" t="s">
        <v>25</v>
      </c>
      <c r="J14" s="223" t="s">
        <v>23</v>
      </c>
      <c r="K14" s="244"/>
      <c r="L14" s="245"/>
      <c r="M14" s="224" t="e">
        <f t="shared" ref="M14:M20" si="0">IF(L14/K14*100&gt;100,100,L14/K14*100)</f>
        <v>#DIV/0!</v>
      </c>
      <c r="N14" s="225"/>
      <c r="O14" s="226"/>
      <c r="P14" s="220"/>
      <c r="Q14" s="221"/>
    </row>
    <row r="15" spans="1:17" customFormat="1" ht="111" hidden="1" customHeight="1" x14ac:dyDescent="0.25">
      <c r="A15" s="215"/>
      <c r="B15" s="74"/>
      <c r="C15" s="30"/>
      <c r="D15" s="30"/>
      <c r="E15" s="30"/>
      <c r="F15" s="30"/>
      <c r="G15" s="30"/>
      <c r="H15" s="222" t="s">
        <v>21</v>
      </c>
      <c r="I15" s="217" t="s">
        <v>26</v>
      </c>
      <c r="J15" s="223" t="s">
        <v>23</v>
      </c>
      <c r="K15" s="244"/>
      <c r="L15" s="244"/>
      <c r="M15" s="224" t="e">
        <f t="shared" si="0"/>
        <v>#DIV/0!</v>
      </c>
      <c r="N15" s="227"/>
      <c r="O15" s="226"/>
      <c r="P15" s="220"/>
      <c r="Q15" s="221"/>
    </row>
    <row r="16" spans="1:17" customFormat="1" ht="32.25" hidden="1" customHeight="1" thickBot="1" x14ac:dyDescent="0.3">
      <c r="A16" s="215"/>
      <c r="B16" s="75"/>
      <c r="C16" s="40"/>
      <c r="D16" s="40"/>
      <c r="E16" s="40"/>
      <c r="F16" s="40"/>
      <c r="G16" s="40"/>
      <c r="H16" s="228" t="s">
        <v>27</v>
      </c>
      <c r="I16" s="209" t="s">
        <v>28</v>
      </c>
      <c r="J16" s="229" t="s">
        <v>29</v>
      </c>
      <c r="K16" s="268"/>
      <c r="L16" s="269"/>
      <c r="M16" s="232" t="e">
        <f t="shared" si="0"/>
        <v>#DIV/0!</v>
      </c>
      <c r="N16" s="232" t="e">
        <f>M16</f>
        <v>#DIV/0!</v>
      </c>
      <c r="O16" s="233"/>
      <c r="P16" s="220"/>
      <c r="Q16" s="224"/>
    </row>
    <row r="17" spans="1:17" s="27" customFormat="1" ht="63.75" customHeight="1" thickBot="1" x14ac:dyDescent="0.3">
      <c r="A17" s="200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191" t="s">
        <v>21</v>
      </c>
      <c r="I17" s="191" t="s">
        <v>22</v>
      </c>
      <c r="J17" s="192" t="s">
        <v>23</v>
      </c>
      <c r="K17" s="193">
        <v>100</v>
      </c>
      <c r="L17" s="194">
        <v>100</v>
      </c>
      <c r="M17" s="195">
        <f t="shared" si="0"/>
        <v>100</v>
      </c>
      <c r="N17" s="196">
        <f>(M17+M18+M19)/3</f>
        <v>100</v>
      </c>
      <c r="O17" s="197">
        <f>(N17+N20)/2</f>
        <v>100</v>
      </c>
      <c r="P17" s="206"/>
      <c r="Q17" s="199"/>
    </row>
    <row r="18" spans="1:17" s="27" customFormat="1" ht="63.75" thickBot="1" x14ac:dyDescent="0.3">
      <c r="A18" s="200"/>
      <c r="B18" s="58"/>
      <c r="C18" s="30"/>
      <c r="D18" s="30"/>
      <c r="E18" s="30"/>
      <c r="F18" s="30"/>
      <c r="G18" s="30"/>
      <c r="H18" s="201" t="s">
        <v>21</v>
      </c>
      <c r="I18" s="191" t="s">
        <v>25</v>
      </c>
      <c r="J18" s="202" t="s">
        <v>23</v>
      </c>
      <c r="K18" s="203">
        <v>95</v>
      </c>
      <c r="L18" s="195">
        <v>95.5</v>
      </c>
      <c r="M18" s="195">
        <f t="shared" si="0"/>
        <v>100</v>
      </c>
      <c r="N18" s="204"/>
      <c r="O18" s="205"/>
      <c r="P18" s="206"/>
      <c r="Q18" s="199"/>
    </row>
    <row r="19" spans="1:17" s="27" customFormat="1" ht="110.25" x14ac:dyDescent="0.25">
      <c r="A19" s="200"/>
      <c r="B19" s="58"/>
      <c r="C19" s="30"/>
      <c r="D19" s="30"/>
      <c r="E19" s="30"/>
      <c r="F19" s="30"/>
      <c r="G19" s="30"/>
      <c r="H19" s="201" t="s">
        <v>21</v>
      </c>
      <c r="I19" s="191" t="s">
        <v>26</v>
      </c>
      <c r="J19" s="202" t="s">
        <v>23</v>
      </c>
      <c r="K19" s="203">
        <v>100</v>
      </c>
      <c r="L19" s="203">
        <v>100</v>
      </c>
      <c r="M19" s="195">
        <f t="shared" si="0"/>
        <v>100</v>
      </c>
      <c r="N19" s="207"/>
      <c r="O19" s="205"/>
      <c r="P19" s="206"/>
      <c r="Q19" s="199"/>
    </row>
    <row r="20" spans="1:17" s="27" customFormat="1" ht="32.25" thickBot="1" x14ac:dyDescent="0.3">
      <c r="A20" s="200"/>
      <c r="B20" s="66"/>
      <c r="C20" s="40"/>
      <c r="D20" s="40"/>
      <c r="E20" s="40"/>
      <c r="F20" s="40"/>
      <c r="G20" s="40"/>
      <c r="H20" s="208" t="s">
        <v>27</v>
      </c>
      <c r="I20" s="209" t="s">
        <v>28</v>
      </c>
      <c r="J20" s="210" t="s">
        <v>29</v>
      </c>
      <c r="K20" s="211">
        <v>5</v>
      </c>
      <c r="L20" s="211">
        <v>5</v>
      </c>
      <c r="M20" s="195">
        <f t="shared" si="0"/>
        <v>100</v>
      </c>
      <c r="N20" s="212">
        <f>M20</f>
        <v>100</v>
      </c>
      <c r="O20" s="213"/>
      <c r="P20" s="206"/>
      <c r="Q20" s="214"/>
    </row>
    <row r="21" spans="1:17" customFormat="1" ht="63.75" hidden="1" customHeight="1" thickBot="1" x14ac:dyDescent="0.3">
      <c r="A21" s="215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16" t="s">
        <v>21</v>
      </c>
      <c r="I21" s="217" t="s">
        <v>22</v>
      </c>
      <c r="J21" s="218" t="s">
        <v>23</v>
      </c>
      <c r="K21" s="237"/>
      <c r="L21" s="238"/>
      <c r="M21" s="219" t="e">
        <f>IF(K21/L21*100&gt;100,100,K21/L21*100)</f>
        <v>#DIV/0!</v>
      </c>
      <c r="N21" s="196" t="e">
        <f>(M21+M22+M23)/3</f>
        <v>#DIV/0!</v>
      </c>
      <c r="O21" s="55" t="e">
        <f>(N21+N24)/2</f>
        <v>#DIV/0!</v>
      </c>
      <c r="P21" s="220"/>
      <c r="Q21" s="221"/>
    </row>
    <row r="22" spans="1:17" customFormat="1" ht="63.75" hidden="1" customHeight="1" thickBot="1" x14ac:dyDescent="0.3">
      <c r="A22" s="215"/>
      <c r="B22" s="58"/>
      <c r="C22" s="30"/>
      <c r="D22" s="30"/>
      <c r="E22" s="30"/>
      <c r="F22" s="30"/>
      <c r="G22" s="30"/>
      <c r="H22" s="222" t="s">
        <v>21</v>
      </c>
      <c r="I22" s="217" t="s">
        <v>25</v>
      </c>
      <c r="J22" s="223" t="s">
        <v>23</v>
      </c>
      <c r="K22" s="244"/>
      <c r="L22" s="245"/>
      <c r="M22" s="224" t="e">
        <f>IF(L22/K22*100&gt;100,100,L22/K22*100)</f>
        <v>#DIV/0!</v>
      </c>
      <c r="N22" s="225"/>
      <c r="O22" s="226"/>
      <c r="P22" s="220"/>
      <c r="Q22" s="221"/>
    </row>
    <row r="23" spans="1:17" customFormat="1" ht="111" hidden="1" customHeight="1" x14ac:dyDescent="0.25">
      <c r="A23" s="215"/>
      <c r="B23" s="58"/>
      <c r="C23" s="30"/>
      <c r="D23" s="30"/>
      <c r="E23" s="30"/>
      <c r="F23" s="30"/>
      <c r="G23" s="30"/>
      <c r="H23" s="222" t="s">
        <v>21</v>
      </c>
      <c r="I23" s="217" t="s">
        <v>26</v>
      </c>
      <c r="J23" s="223" t="s">
        <v>23</v>
      </c>
      <c r="K23" s="244"/>
      <c r="L23" s="244"/>
      <c r="M23" s="224" t="e">
        <f>IF(L23/K23*100&gt;100,100,L23/K23*100)</f>
        <v>#DIV/0!</v>
      </c>
      <c r="N23" s="227"/>
      <c r="O23" s="226"/>
      <c r="P23" s="220"/>
      <c r="Q23" s="221"/>
    </row>
    <row r="24" spans="1:17" customFormat="1" ht="32.25" hidden="1" customHeight="1" thickBot="1" x14ac:dyDescent="0.3">
      <c r="A24" s="215"/>
      <c r="B24" s="66"/>
      <c r="C24" s="40"/>
      <c r="D24" s="40"/>
      <c r="E24" s="40"/>
      <c r="F24" s="40"/>
      <c r="G24" s="40"/>
      <c r="H24" s="228" t="s">
        <v>27</v>
      </c>
      <c r="I24" s="209" t="s">
        <v>28</v>
      </c>
      <c r="J24" s="229" t="s">
        <v>29</v>
      </c>
      <c r="K24" s="268"/>
      <c r="L24" s="269"/>
      <c r="M24" s="232" t="e">
        <f>IF(L24/K24*100&gt;100,100,L24/K24*100)</f>
        <v>#DIV/0!</v>
      </c>
      <c r="N24" s="232" t="e">
        <f>M24</f>
        <v>#DIV/0!</v>
      </c>
      <c r="O24" s="233"/>
      <c r="P24" s="220"/>
      <c r="Q24" s="224"/>
    </row>
    <row r="25" spans="1:17" customFormat="1" ht="63.75" hidden="1" customHeight="1" thickBot="1" x14ac:dyDescent="0.3">
      <c r="A25" s="215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217" t="s">
        <v>22</v>
      </c>
      <c r="J25" s="218" t="s">
        <v>23</v>
      </c>
      <c r="K25" s="237"/>
      <c r="L25" s="238"/>
      <c r="M25" s="219" t="e">
        <f>IF(K25/L25*100&gt;100,100,K25/L25*100)</f>
        <v>#DIV/0!</v>
      </c>
      <c r="N25" s="196" t="e">
        <f>(M25+M26+M27)/3</f>
        <v>#DIV/0!</v>
      </c>
      <c r="O25" s="55" t="e">
        <f>(N25+N28)/2</f>
        <v>#DIV/0!</v>
      </c>
      <c r="P25" s="220"/>
      <c r="Q25" s="221"/>
    </row>
    <row r="26" spans="1:17" customFormat="1" ht="63.75" hidden="1" customHeight="1" thickBot="1" x14ac:dyDescent="0.3">
      <c r="A26" s="215"/>
      <c r="B26" s="74"/>
      <c r="C26" s="30"/>
      <c r="D26" s="30"/>
      <c r="E26" s="30"/>
      <c r="F26" s="30"/>
      <c r="G26" s="30"/>
      <c r="H26" s="222" t="s">
        <v>21</v>
      </c>
      <c r="I26" s="217" t="s">
        <v>25</v>
      </c>
      <c r="J26" s="223" t="s">
        <v>23</v>
      </c>
      <c r="K26" s="244"/>
      <c r="L26" s="245"/>
      <c r="M26" s="224" t="e">
        <f>IF(L26/K26*100&gt;100,100,L26/K26*100)</f>
        <v>#DIV/0!</v>
      </c>
      <c r="N26" s="225"/>
      <c r="O26" s="226"/>
      <c r="P26" s="220"/>
      <c r="Q26" s="221"/>
    </row>
    <row r="27" spans="1:17" customFormat="1" ht="111" hidden="1" customHeight="1" x14ac:dyDescent="0.25">
      <c r="A27" s="215"/>
      <c r="B27" s="74"/>
      <c r="C27" s="30"/>
      <c r="D27" s="30"/>
      <c r="E27" s="30"/>
      <c r="F27" s="30"/>
      <c r="G27" s="30"/>
      <c r="H27" s="222" t="s">
        <v>21</v>
      </c>
      <c r="I27" s="217" t="s">
        <v>26</v>
      </c>
      <c r="J27" s="223" t="s">
        <v>23</v>
      </c>
      <c r="K27" s="244"/>
      <c r="L27" s="244"/>
      <c r="M27" s="224" t="e">
        <f>IF(L27/K27*100&gt;100,100,L27/K27*100)</f>
        <v>#DIV/0!</v>
      </c>
      <c r="N27" s="227"/>
      <c r="O27" s="226"/>
      <c r="P27" s="220"/>
      <c r="Q27" s="221"/>
    </row>
    <row r="28" spans="1:17" customFormat="1" ht="32.25" hidden="1" customHeight="1" thickBot="1" x14ac:dyDescent="0.3">
      <c r="A28" s="215"/>
      <c r="B28" s="75"/>
      <c r="C28" s="40"/>
      <c r="D28" s="40"/>
      <c r="E28" s="40"/>
      <c r="F28" s="40"/>
      <c r="G28" s="40"/>
      <c r="H28" s="228" t="s">
        <v>27</v>
      </c>
      <c r="I28" s="209" t="s">
        <v>28</v>
      </c>
      <c r="J28" s="229" t="s">
        <v>29</v>
      </c>
      <c r="K28" s="268"/>
      <c r="L28" s="269"/>
      <c r="M28" s="232" t="e">
        <f>IF(L28/K28*100&gt;100,100,L28/K28*100)</f>
        <v>#DIV/0!</v>
      </c>
      <c r="N28" s="232" t="e">
        <f>M28</f>
        <v>#DIV/0!</v>
      </c>
      <c r="O28" s="233"/>
      <c r="P28" s="220"/>
      <c r="Q28" s="224"/>
    </row>
    <row r="29" spans="1:17" customFormat="1" ht="63.75" hidden="1" customHeight="1" thickBot="1" x14ac:dyDescent="0.3">
      <c r="A29" s="215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217" t="s">
        <v>22</v>
      </c>
      <c r="J29" s="218" t="s">
        <v>23</v>
      </c>
      <c r="K29" s="237"/>
      <c r="L29" s="238"/>
      <c r="M29" s="219" t="e">
        <f>IF(K29/L29*100&gt;100,100,K29/L29*100)</f>
        <v>#DIV/0!</v>
      </c>
      <c r="N29" s="196" t="e">
        <f>(M29+M30+M31)/3</f>
        <v>#DIV/0!</v>
      </c>
      <c r="O29" s="55" t="e">
        <f>(N29+N32)/2</f>
        <v>#DIV/0!</v>
      </c>
      <c r="P29" s="220"/>
      <c r="Q29" s="221"/>
    </row>
    <row r="30" spans="1:17" customFormat="1" ht="63.75" hidden="1" customHeight="1" thickBot="1" x14ac:dyDescent="0.3">
      <c r="A30" s="215"/>
      <c r="B30" s="74"/>
      <c r="C30" s="30"/>
      <c r="D30" s="30"/>
      <c r="E30" s="30"/>
      <c r="F30" s="30"/>
      <c r="G30" s="30"/>
      <c r="H30" s="222" t="s">
        <v>21</v>
      </c>
      <c r="I30" s="217" t="s">
        <v>25</v>
      </c>
      <c r="J30" s="223" t="s">
        <v>23</v>
      </c>
      <c r="K30" s="244"/>
      <c r="L30" s="245"/>
      <c r="M30" s="224" t="e">
        <f>IF(L30/K30*100&gt;100,100,L30/K30*100)</f>
        <v>#DIV/0!</v>
      </c>
      <c r="N30" s="225"/>
      <c r="O30" s="226"/>
      <c r="P30" s="220"/>
      <c r="Q30" s="221"/>
    </row>
    <row r="31" spans="1:17" customFormat="1" ht="111" hidden="1" customHeight="1" x14ac:dyDescent="0.25">
      <c r="A31" s="215"/>
      <c r="B31" s="74"/>
      <c r="C31" s="30"/>
      <c r="D31" s="30"/>
      <c r="E31" s="30"/>
      <c r="F31" s="30"/>
      <c r="G31" s="30"/>
      <c r="H31" s="222" t="s">
        <v>21</v>
      </c>
      <c r="I31" s="217" t="s">
        <v>26</v>
      </c>
      <c r="J31" s="223" t="s">
        <v>23</v>
      </c>
      <c r="K31" s="244"/>
      <c r="L31" s="244"/>
      <c r="M31" s="224" t="e">
        <f>IF(L31/K31*100&gt;100,100,L31/K31*100)</f>
        <v>#DIV/0!</v>
      </c>
      <c r="N31" s="227"/>
      <c r="O31" s="226"/>
      <c r="P31" s="220"/>
      <c r="Q31" s="221"/>
    </row>
    <row r="32" spans="1:17" customFormat="1" ht="32.25" hidden="1" customHeight="1" thickBot="1" x14ac:dyDescent="0.3">
      <c r="A32" s="215"/>
      <c r="B32" s="75"/>
      <c r="C32" s="40"/>
      <c r="D32" s="40"/>
      <c r="E32" s="40"/>
      <c r="F32" s="40"/>
      <c r="G32" s="40"/>
      <c r="H32" s="228" t="s">
        <v>27</v>
      </c>
      <c r="I32" s="209" t="s">
        <v>28</v>
      </c>
      <c r="J32" s="229" t="s">
        <v>29</v>
      </c>
      <c r="K32" s="268"/>
      <c r="L32" s="269"/>
      <c r="M32" s="232" t="e">
        <f>IF(L32/K32*100&gt;100,100,L32/K32*100)</f>
        <v>#DIV/0!</v>
      </c>
      <c r="N32" s="232" t="e">
        <f>M32</f>
        <v>#DIV/0!</v>
      </c>
      <c r="O32" s="233"/>
      <c r="P32" s="220"/>
      <c r="Q32" s="224"/>
    </row>
    <row r="33" spans="1:17" customFormat="1" ht="63.75" hidden="1" customHeight="1" thickBot="1" x14ac:dyDescent="0.3">
      <c r="A33" s="215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217" t="s">
        <v>22</v>
      </c>
      <c r="J33" s="218" t="s">
        <v>23</v>
      </c>
      <c r="K33" s="237"/>
      <c r="L33" s="238"/>
      <c r="M33" s="219" t="e">
        <f>IF(K33/L33*100&gt;100,100,K33/L33*100)</f>
        <v>#DIV/0!</v>
      </c>
      <c r="N33" s="196" t="e">
        <f>(M33+M34+M35)/3</f>
        <v>#DIV/0!</v>
      </c>
      <c r="O33" s="55" t="e">
        <f>(N33+N36)/2</f>
        <v>#DIV/0!</v>
      </c>
      <c r="P33" s="220"/>
      <c r="Q33" s="221"/>
    </row>
    <row r="34" spans="1:17" customFormat="1" ht="63.75" hidden="1" customHeight="1" thickBot="1" x14ac:dyDescent="0.3">
      <c r="A34" s="215"/>
      <c r="B34" s="74"/>
      <c r="C34" s="30"/>
      <c r="D34" s="30"/>
      <c r="E34" s="30"/>
      <c r="F34" s="30"/>
      <c r="G34" s="30"/>
      <c r="H34" s="222" t="s">
        <v>21</v>
      </c>
      <c r="I34" s="217" t="s">
        <v>25</v>
      </c>
      <c r="J34" s="223" t="s">
        <v>23</v>
      </c>
      <c r="K34" s="244"/>
      <c r="L34" s="245"/>
      <c r="M34" s="224" t="e">
        <f>IF(L34/K34*100&gt;100,100,L34/K34*100)</f>
        <v>#DIV/0!</v>
      </c>
      <c r="N34" s="225"/>
      <c r="O34" s="226"/>
      <c r="P34" s="220"/>
      <c r="Q34" s="221"/>
    </row>
    <row r="35" spans="1:17" customFormat="1" ht="111" hidden="1" customHeight="1" x14ac:dyDescent="0.25">
      <c r="A35" s="215"/>
      <c r="B35" s="74"/>
      <c r="C35" s="30"/>
      <c r="D35" s="30"/>
      <c r="E35" s="30"/>
      <c r="F35" s="30"/>
      <c r="G35" s="30"/>
      <c r="H35" s="222" t="s">
        <v>21</v>
      </c>
      <c r="I35" s="217" t="s">
        <v>26</v>
      </c>
      <c r="J35" s="223" t="s">
        <v>23</v>
      </c>
      <c r="K35" s="244"/>
      <c r="L35" s="244"/>
      <c r="M35" s="224" t="e">
        <f>IF(L35/K35*100&gt;100,100,L35/K35*100)</f>
        <v>#DIV/0!</v>
      </c>
      <c r="N35" s="227"/>
      <c r="O35" s="226"/>
      <c r="P35" s="220"/>
      <c r="Q35" s="221"/>
    </row>
    <row r="36" spans="1:17" customFormat="1" ht="32.25" hidden="1" customHeight="1" thickBot="1" x14ac:dyDescent="0.3">
      <c r="A36" s="215"/>
      <c r="B36" s="75"/>
      <c r="C36" s="40"/>
      <c r="D36" s="40"/>
      <c r="E36" s="40"/>
      <c r="F36" s="40"/>
      <c r="G36" s="40"/>
      <c r="H36" s="228" t="s">
        <v>27</v>
      </c>
      <c r="I36" s="209" t="s">
        <v>28</v>
      </c>
      <c r="J36" s="229" t="s">
        <v>29</v>
      </c>
      <c r="K36" s="268"/>
      <c r="L36" s="269"/>
      <c r="M36" s="232" t="e">
        <f>IF(L36/K36*100&gt;100,100,L36/K36*100)</f>
        <v>#DIV/0!</v>
      </c>
      <c r="N36" s="232" t="e">
        <f>M36</f>
        <v>#DIV/0!</v>
      </c>
      <c r="O36" s="233"/>
      <c r="P36" s="220"/>
      <c r="Q36" s="224"/>
    </row>
    <row r="37" spans="1:17" customFormat="1" ht="63.75" hidden="1" customHeight="1" thickBot="1" x14ac:dyDescent="0.3">
      <c r="A37" s="215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217" t="s">
        <v>22</v>
      </c>
      <c r="J37" s="218" t="s">
        <v>23</v>
      </c>
      <c r="K37" s="237"/>
      <c r="L37" s="238"/>
      <c r="M37" s="219" t="e">
        <f>IF(K37/L37*100&gt;100,100,K37/L37*100)</f>
        <v>#DIV/0!</v>
      </c>
      <c r="N37" s="196" t="e">
        <f>(M37+M38+M39)/3</f>
        <v>#DIV/0!</v>
      </c>
      <c r="O37" s="55" t="e">
        <f>(N37+N40)/2</f>
        <v>#DIV/0!</v>
      </c>
      <c r="P37" s="220"/>
      <c r="Q37" s="221"/>
    </row>
    <row r="38" spans="1:17" customFormat="1" ht="63.75" hidden="1" customHeight="1" thickBot="1" x14ac:dyDescent="0.3">
      <c r="A38" s="215"/>
      <c r="B38" s="74"/>
      <c r="C38" s="30"/>
      <c r="D38" s="30"/>
      <c r="E38" s="30"/>
      <c r="F38" s="30"/>
      <c r="G38" s="30"/>
      <c r="H38" s="222" t="s">
        <v>21</v>
      </c>
      <c r="I38" s="217" t="s">
        <v>25</v>
      </c>
      <c r="J38" s="223" t="s">
        <v>23</v>
      </c>
      <c r="K38" s="244"/>
      <c r="L38" s="245"/>
      <c r="M38" s="224" t="e">
        <f t="shared" ref="M38:M44" si="1">IF(L38/K38*100&gt;100,100,L38/K38*100)</f>
        <v>#DIV/0!</v>
      </c>
      <c r="N38" s="225"/>
      <c r="O38" s="226"/>
      <c r="P38" s="220"/>
      <c r="Q38" s="221"/>
    </row>
    <row r="39" spans="1:17" customFormat="1" ht="111" hidden="1" customHeight="1" x14ac:dyDescent="0.25">
      <c r="A39" s="215"/>
      <c r="B39" s="74"/>
      <c r="C39" s="30"/>
      <c r="D39" s="30"/>
      <c r="E39" s="30"/>
      <c r="F39" s="30"/>
      <c r="G39" s="30"/>
      <c r="H39" s="222" t="s">
        <v>21</v>
      </c>
      <c r="I39" s="217" t="s">
        <v>26</v>
      </c>
      <c r="J39" s="223" t="s">
        <v>23</v>
      </c>
      <c r="K39" s="244"/>
      <c r="L39" s="244"/>
      <c r="M39" s="224" t="e">
        <f t="shared" si="1"/>
        <v>#DIV/0!</v>
      </c>
      <c r="N39" s="227"/>
      <c r="O39" s="226"/>
      <c r="P39" s="220"/>
      <c r="Q39" s="221"/>
    </row>
    <row r="40" spans="1:17" customFormat="1" ht="32.25" hidden="1" customHeight="1" thickBot="1" x14ac:dyDescent="0.3">
      <c r="A40" s="215"/>
      <c r="B40" s="75"/>
      <c r="C40" s="40"/>
      <c r="D40" s="40"/>
      <c r="E40" s="40"/>
      <c r="F40" s="40"/>
      <c r="G40" s="40"/>
      <c r="H40" s="228" t="s">
        <v>27</v>
      </c>
      <c r="I40" s="209" t="s">
        <v>28</v>
      </c>
      <c r="J40" s="229" t="s">
        <v>29</v>
      </c>
      <c r="K40" s="268"/>
      <c r="L40" s="269"/>
      <c r="M40" s="232" t="e">
        <f t="shared" si="1"/>
        <v>#DIV/0!</v>
      </c>
      <c r="N40" s="232" t="e">
        <f>M40</f>
        <v>#DIV/0!</v>
      </c>
      <c r="O40" s="233"/>
      <c r="P40" s="220"/>
      <c r="Q40" s="224"/>
    </row>
    <row r="41" spans="1:17" s="27" customFormat="1" ht="63.75" hidden="1" customHeight="1" thickBot="1" x14ac:dyDescent="0.3">
      <c r="A41" s="200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191" t="s">
        <v>21</v>
      </c>
      <c r="I41" s="191" t="s">
        <v>22</v>
      </c>
      <c r="J41" s="192" t="s">
        <v>23</v>
      </c>
      <c r="K41" s="272"/>
      <c r="L41" s="273"/>
      <c r="M41" s="214" t="e">
        <f t="shared" si="1"/>
        <v>#DIV/0!</v>
      </c>
      <c r="N41" s="274" t="e">
        <f>(M41+M42+M43)/3</f>
        <v>#DIV/0!</v>
      </c>
      <c r="O41" s="275" t="e">
        <f>(N41+N44)/2</f>
        <v>#DIV/0!</v>
      </c>
      <c r="P41" s="206"/>
      <c r="Q41" s="199"/>
    </row>
    <row r="42" spans="1:17" s="27" customFormat="1" ht="63.75" hidden="1" thickBot="1" x14ac:dyDescent="0.3">
      <c r="A42" s="200"/>
      <c r="B42" s="58"/>
      <c r="C42" s="30"/>
      <c r="D42" s="30"/>
      <c r="E42" s="30"/>
      <c r="F42" s="30"/>
      <c r="G42" s="30"/>
      <c r="H42" s="201" t="s">
        <v>21</v>
      </c>
      <c r="I42" s="191" t="s">
        <v>25</v>
      </c>
      <c r="J42" s="202" t="s">
        <v>23</v>
      </c>
      <c r="K42" s="276"/>
      <c r="L42" s="214"/>
      <c r="M42" s="214" t="e">
        <f t="shared" si="1"/>
        <v>#DIV/0!</v>
      </c>
      <c r="N42" s="353"/>
      <c r="O42" s="354"/>
      <c r="P42" s="206"/>
      <c r="Q42" s="199"/>
    </row>
    <row r="43" spans="1:17" s="27" customFormat="1" ht="111" hidden="1" thickBot="1" x14ac:dyDescent="0.3">
      <c r="A43" s="200"/>
      <c r="B43" s="58"/>
      <c r="C43" s="30"/>
      <c r="D43" s="30"/>
      <c r="E43" s="30"/>
      <c r="F43" s="30"/>
      <c r="G43" s="30"/>
      <c r="H43" s="201" t="s">
        <v>21</v>
      </c>
      <c r="I43" s="191" t="s">
        <v>26</v>
      </c>
      <c r="J43" s="202" t="s">
        <v>23</v>
      </c>
      <c r="K43" s="276"/>
      <c r="L43" s="276"/>
      <c r="M43" s="214" t="e">
        <f t="shared" si="1"/>
        <v>#DIV/0!</v>
      </c>
      <c r="N43" s="355"/>
      <c r="O43" s="354"/>
      <c r="P43" s="206"/>
      <c r="Q43" s="199"/>
    </row>
    <row r="44" spans="1:17" s="27" customFormat="1" ht="32.25" hidden="1" thickBot="1" x14ac:dyDescent="0.3">
      <c r="A44" s="200"/>
      <c r="B44" s="66"/>
      <c r="C44" s="40"/>
      <c r="D44" s="40"/>
      <c r="E44" s="40"/>
      <c r="F44" s="40"/>
      <c r="G44" s="40"/>
      <c r="H44" s="208" t="s">
        <v>27</v>
      </c>
      <c r="I44" s="209" t="s">
        <v>28</v>
      </c>
      <c r="J44" s="210" t="s">
        <v>29</v>
      </c>
      <c r="K44" s="280"/>
      <c r="L44" s="356"/>
      <c r="M44" s="214" t="e">
        <f t="shared" si="1"/>
        <v>#DIV/0!</v>
      </c>
      <c r="N44" s="282" t="e">
        <f>M44</f>
        <v>#DIV/0!</v>
      </c>
      <c r="O44" s="357"/>
      <c r="P44" s="206"/>
      <c r="Q44" s="214"/>
    </row>
    <row r="45" spans="1:17" customFormat="1" ht="63.75" hidden="1" customHeight="1" thickBot="1" x14ac:dyDescent="0.3">
      <c r="A45" s="215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216" t="s">
        <v>21</v>
      </c>
      <c r="I45" s="217" t="s">
        <v>22</v>
      </c>
      <c r="J45" s="218" t="s">
        <v>23</v>
      </c>
      <c r="K45" s="237"/>
      <c r="L45" s="238"/>
      <c r="M45" s="219" t="e">
        <f>IF(K45/L45*100&gt;100,100,K45/L45*100)</f>
        <v>#DIV/0!</v>
      </c>
      <c r="N45" s="196" t="e">
        <f>(M45+M46+M47)/3</f>
        <v>#DIV/0!</v>
      </c>
      <c r="O45" s="55" t="e">
        <f>(N45+N48)/2</f>
        <v>#DIV/0!</v>
      </c>
      <c r="P45" s="220"/>
      <c r="Q45" s="221"/>
    </row>
    <row r="46" spans="1:17" customFormat="1" ht="63.75" hidden="1" customHeight="1" thickBot="1" x14ac:dyDescent="0.3">
      <c r="A46" s="215"/>
      <c r="B46" s="58"/>
      <c r="C46" s="30"/>
      <c r="D46" s="30"/>
      <c r="E46" s="30"/>
      <c r="F46" s="30"/>
      <c r="G46" s="30"/>
      <c r="H46" s="222" t="s">
        <v>21</v>
      </c>
      <c r="I46" s="217" t="s">
        <v>25</v>
      </c>
      <c r="J46" s="223" t="s">
        <v>23</v>
      </c>
      <c r="K46" s="244"/>
      <c r="L46" s="245"/>
      <c r="M46" s="224" t="e">
        <f>IF(L46/K46*100&gt;100,100,L46/K46*100)</f>
        <v>#DIV/0!</v>
      </c>
      <c r="N46" s="225"/>
      <c r="O46" s="226"/>
      <c r="P46" s="220"/>
      <c r="Q46" s="221"/>
    </row>
    <row r="47" spans="1:17" customFormat="1" ht="111" hidden="1" customHeight="1" x14ac:dyDescent="0.25">
      <c r="A47" s="215"/>
      <c r="B47" s="58"/>
      <c r="C47" s="30"/>
      <c r="D47" s="30"/>
      <c r="E47" s="30"/>
      <c r="F47" s="30"/>
      <c r="G47" s="30"/>
      <c r="H47" s="222" t="s">
        <v>21</v>
      </c>
      <c r="I47" s="217" t="s">
        <v>26</v>
      </c>
      <c r="J47" s="223" t="s">
        <v>23</v>
      </c>
      <c r="K47" s="244"/>
      <c r="L47" s="244"/>
      <c r="M47" s="224" t="e">
        <f>IF(L47/K47*100&gt;100,100,L47/K47*100)</f>
        <v>#DIV/0!</v>
      </c>
      <c r="N47" s="227"/>
      <c r="O47" s="226"/>
      <c r="P47" s="220"/>
      <c r="Q47" s="221"/>
    </row>
    <row r="48" spans="1:17" customFormat="1" ht="32.25" hidden="1" customHeight="1" thickBot="1" x14ac:dyDescent="0.3">
      <c r="A48" s="215"/>
      <c r="B48" s="66"/>
      <c r="C48" s="40"/>
      <c r="D48" s="40"/>
      <c r="E48" s="40"/>
      <c r="F48" s="40"/>
      <c r="G48" s="40"/>
      <c r="H48" s="228" t="s">
        <v>27</v>
      </c>
      <c r="I48" s="209" t="s">
        <v>28</v>
      </c>
      <c r="J48" s="229" t="s">
        <v>29</v>
      </c>
      <c r="K48" s="268"/>
      <c r="L48" s="269"/>
      <c r="M48" s="232" t="e">
        <f>IF(L48/K48*100&gt;100,100,L48/K48*100)</f>
        <v>#DIV/0!</v>
      </c>
      <c r="N48" s="232" t="e">
        <f>M48</f>
        <v>#DIV/0!</v>
      </c>
      <c r="O48" s="233"/>
      <c r="P48" s="220"/>
      <c r="Q48" s="224"/>
    </row>
    <row r="49" spans="1:17" customFormat="1" ht="63.75" hidden="1" customHeight="1" thickBot="1" x14ac:dyDescent="0.3">
      <c r="A49" s="215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217" t="s">
        <v>22</v>
      </c>
      <c r="J49" s="218" t="s">
        <v>23</v>
      </c>
      <c r="K49" s="237"/>
      <c r="L49" s="238"/>
      <c r="M49" s="219" t="e">
        <f>IF(K49/L49*100&gt;100,100,K49/L49*100)</f>
        <v>#DIV/0!</v>
      </c>
      <c r="N49" s="196" t="e">
        <f>(M49+M50+M51)/3</f>
        <v>#DIV/0!</v>
      </c>
      <c r="O49" s="55" t="e">
        <f>(N49+N52)/2</f>
        <v>#DIV/0!</v>
      </c>
      <c r="P49" s="220"/>
      <c r="Q49" s="221"/>
    </row>
    <row r="50" spans="1:17" customFormat="1" ht="63.75" hidden="1" customHeight="1" thickBot="1" x14ac:dyDescent="0.3">
      <c r="A50" s="215"/>
      <c r="B50" s="74"/>
      <c r="C50" s="30"/>
      <c r="D50" s="30"/>
      <c r="E50" s="30"/>
      <c r="F50" s="30"/>
      <c r="G50" s="30"/>
      <c r="H50" s="222" t="s">
        <v>21</v>
      </c>
      <c r="I50" s="217" t="s">
        <v>25</v>
      </c>
      <c r="J50" s="223" t="s">
        <v>23</v>
      </c>
      <c r="K50" s="244"/>
      <c r="L50" s="245"/>
      <c r="M50" s="224" t="e">
        <f t="shared" ref="M50:M56" si="2">IF(L50/K50*100&gt;100,100,L50/K50*100)</f>
        <v>#DIV/0!</v>
      </c>
      <c r="N50" s="225"/>
      <c r="O50" s="226"/>
      <c r="P50" s="220"/>
      <c r="Q50" s="221"/>
    </row>
    <row r="51" spans="1:17" customFormat="1" ht="111" hidden="1" customHeight="1" x14ac:dyDescent="0.25">
      <c r="A51" s="215"/>
      <c r="B51" s="74"/>
      <c r="C51" s="30"/>
      <c r="D51" s="30"/>
      <c r="E51" s="30"/>
      <c r="F51" s="30"/>
      <c r="G51" s="30"/>
      <c r="H51" s="222" t="s">
        <v>21</v>
      </c>
      <c r="I51" s="217" t="s">
        <v>26</v>
      </c>
      <c r="J51" s="223" t="s">
        <v>23</v>
      </c>
      <c r="K51" s="244"/>
      <c r="L51" s="244"/>
      <c r="M51" s="224" t="e">
        <f t="shared" si="2"/>
        <v>#DIV/0!</v>
      </c>
      <c r="N51" s="227"/>
      <c r="O51" s="226"/>
      <c r="P51" s="220"/>
      <c r="Q51" s="221"/>
    </row>
    <row r="52" spans="1:17" customFormat="1" ht="32.25" hidden="1" customHeight="1" thickBot="1" x14ac:dyDescent="0.3">
      <c r="A52" s="215"/>
      <c r="B52" s="75"/>
      <c r="C52" s="40"/>
      <c r="D52" s="40"/>
      <c r="E52" s="40"/>
      <c r="F52" s="40"/>
      <c r="G52" s="40"/>
      <c r="H52" s="228" t="s">
        <v>27</v>
      </c>
      <c r="I52" s="209" t="s">
        <v>28</v>
      </c>
      <c r="J52" s="229" t="s">
        <v>29</v>
      </c>
      <c r="K52" s="268"/>
      <c r="L52" s="269"/>
      <c r="M52" s="232" t="e">
        <f t="shared" si="2"/>
        <v>#DIV/0!</v>
      </c>
      <c r="N52" s="232" t="e">
        <f>M52</f>
        <v>#DIV/0!</v>
      </c>
      <c r="O52" s="233"/>
      <c r="P52" s="220"/>
      <c r="Q52" s="224"/>
    </row>
    <row r="53" spans="1:17" s="27" customFormat="1" ht="63.75" customHeight="1" thickBot="1" x14ac:dyDescent="0.3">
      <c r="A53" s="200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v>100</v>
      </c>
      <c r="L53" s="194">
        <v>97.8</v>
      </c>
      <c r="M53" s="195">
        <f t="shared" si="2"/>
        <v>97.8</v>
      </c>
      <c r="N53" s="196">
        <f>(M53+M54+M55)/3</f>
        <v>99.266666666666666</v>
      </c>
      <c r="O53" s="197">
        <f>(N53+N56)/2</f>
        <v>99.493668528864049</v>
      </c>
      <c r="P53" s="206"/>
      <c r="Q53" s="199"/>
    </row>
    <row r="54" spans="1:17" s="27" customFormat="1" ht="63.75" thickBot="1" x14ac:dyDescent="0.3">
      <c r="A54" s="200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95</v>
      </c>
      <c r="L54" s="195">
        <v>95.5</v>
      </c>
      <c r="M54" s="195">
        <f t="shared" si="2"/>
        <v>100</v>
      </c>
      <c r="N54" s="204"/>
      <c r="O54" s="205"/>
      <c r="P54" s="206"/>
      <c r="Q54" s="199"/>
    </row>
    <row r="55" spans="1:17" s="27" customFormat="1" ht="110.25" x14ac:dyDescent="0.25">
      <c r="A55" s="200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v>100</v>
      </c>
      <c r="L55" s="203">
        <v>100</v>
      </c>
      <c r="M55" s="195">
        <f t="shared" si="2"/>
        <v>100</v>
      </c>
      <c r="N55" s="207"/>
      <c r="O55" s="205"/>
      <c r="P55" s="206"/>
      <c r="Q55" s="199"/>
    </row>
    <row r="56" spans="1:17" s="27" customFormat="1" ht="32.25" thickBot="1" x14ac:dyDescent="0.3">
      <c r="A56" s="200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211">
        <v>358</v>
      </c>
      <c r="L56" s="211">
        <v>357</v>
      </c>
      <c r="M56" s="195">
        <f t="shared" si="2"/>
        <v>99.720670391061446</v>
      </c>
      <c r="N56" s="212">
        <f>M56</f>
        <v>99.720670391061446</v>
      </c>
      <c r="O56" s="213"/>
      <c r="P56" s="206"/>
      <c r="Q56" s="214"/>
    </row>
    <row r="57" spans="1:17" customFormat="1" ht="63.75" hidden="1" customHeight="1" thickBot="1" x14ac:dyDescent="0.3">
      <c r="A57" s="215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216" t="s">
        <v>21</v>
      </c>
      <c r="I57" s="217" t="s">
        <v>22</v>
      </c>
      <c r="J57" s="218" t="s">
        <v>23</v>
      </c>
      <c r="K57" s="237"/>
      <c r="L57" s="238"/>
      <c r="M57" s="219" t="e">
        <f>IF(K57/L57*100&gt;100,100,K57/L57*100)</f>
        <v>#DIV/0!</v>
      </c>
      <c r="N57" s="196" t="e">
        <f>(M57+M58+M59)/3</f>
        <v>#DIV/0!</v>
      </c>
      <c r="O57" s="55" t="e">
        <f>(N57+N60)/2</f>
        <v>#DIV/0!</v>
      </c>
      <c r="P57" s="220"/>
      <c r="Q57" s="221"/>
    </row>
    <row r="58" spans="1:17" customFormat="1" ht="63.75" hidden="1" customHeight="1" thickBot="1" x14ac:dyDescent="0.3">
      <c r="A58" s="215"/>
      <c r="B58" s="58"/>
      <c r="C58" s="30"/>
      <c r="D58" s="30"/>
      <c r="E58" s="30"/>
      <c r="F58" s="30"/>
      <c r="G58" s="30"/>
      <c r="H58" s="222" t="s">
        <v>21</v>
      </c>
      <c r="I58" s="217" t="s">
        <v>25</v>
      </c>
      <c r="J58" s="223" t="s">
        <v>23</v>
      </c>
      <c r="K58" s="244"/>
      <c r="L58" s="245"/>
      <c r="M58" s="224" t="e">
        <f>IF(L58/K58*100&gt;100,100,L58/K58*100)</f>
        <v>#DIV/0!</v>
      </c>
      <c r="N58" s="225"/>
      <c r="O58" s="226"/>
      <c r="P58" s="220"/>
      <c r="Q58" s="221"/>
    </row>
    <row r="59" spans="1:17" customFormat="1" ht="111" hidden="1" customHeight="1" x14ac:dyDescent="0.25">
      <c r="A59" s="215"/>
      <c r="B59" s="58"/>
      <c r="C59" s="30"/>
      <c r="D59" s="30"/>
      <c r="E59" s="30"/>
      <c r="F59" s="30"/>
      <c r="G59" s="30"/>
      <c r="H59" s="222" t="s">
        <v>21</v>
      </c>
      <c r="I59" s="217" t="s">
        <v>26</v>
      </c>
      <c r="J59" s="223" t="s">
        <v>23</v>
      </c>
      <c r="K59" s="244"/>
      <c r="L59" s="244"/>
      <c r="M59" s="224" t="e">
        <f>IF(L59/K59*100&gt;100,100,L59/K59*100)</f>
        <v>#DIV/0!</v>
      </c>
      <c r="N59" s="227"/>
      <c r="O59" s="226"/>
      <c r="P59" s="220"/>
      <c r="Q59" s="221"/>
    </row>
    <row r="60" spans="1:17" customFormat="1" ht="32.25" hidden="1" customHeight="1" thickBot="1" x14ac:dyDescent="0.3">
      <c r="A60" s="215"/>
      <c r="B60" s="66"/>
      <c r="C60" s="40"/>
      <c r="D60" s="40"/>
      <c r="E60" s="40"/>
      <c r="F60" s="40"/>
      <c r="G60" s="40"/>
      <c r="H60" s="228" t="s">
        <v>27</v>
      </c>
      <c r="I60" s="209" t="s">
        <v>28</v>
      </c>
      <c r="J60" s="229" t="s">
        <v>29</v>
      </c>
      <c r="K60" s="268"/>
      <c r="L60" s="269"/>
      <c r="M60" s="232" t="e">
        <f>IF(L60/K60*100&gt;100,100,L60/K60*100)</f>
        <v>#DIV/0!</v>
      </c>
      <c r="N60" s="232" t="e">
        <f>M60</f>
        <v>#DIV/0!</v>
      </c>
      <c r="O60" s="233"/>
      <c r="P60" s="220"/>
      <c r="Q60" s="224"/>
    </row>
    <row r="61" spans="1:17" customFormat="1" ht="63.75" hidden="1" customHeight="1" thickBot="1" x14ac:dyDescent="0.3">
      <c r="A61" s="215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217" t="s">
        <v>22</v>
      </c>
      <c r="J61" s="218" t="s">
        <v>23</v>
      </c>
      <c r="K61" s="237"/>
      <c r="L61" s="238"/>
      <c r="M61" s="219" t="e">
        <f>IF(K61/L61*100&gt;100,100,K61/L61*100)</f>
        <v>#DIV/0!</v>
      </c>
      <c r="N61" s="196" t="e">
        <f>(M61+M62+M63)/3</f>
        <v>#DIV/0!</v>
      </c>
      <c r="O61" s="55" t="e">
        <f>(N61+N64)/2</f>
        <v>#DIV/0!</v>
      </c>
      <c r="P61" s="220"/>
      <c r="Q61" s="221"/>
    </row>
    <row r="62" spans="1:17" customFormat="1" ht="63.75" hidden="1" customHeight="1" thickBot="1" x14ac:dyDescent="0.3">
      <c r="A62" s="215"/>
      <c r="B62" s="58"/>
      <c r="C62" s="30"/>
      <c r="D62" s="30"/>
      <c r="E62" s="30"/>
      <c r="F62" s="30"/>
      <c r="G62" s="30"/>
      <c r="H62" s="222" t="s">
        <v>21</v>
      </c>
      <c r="I62" s="217" t="s">
        <v>25</v>
      </c>
      <c r="J62" s="223" t="s">
        <v>23</v>
      </c>
      <c r="K62" s="244"/>
      <c r="L62" s="245"/>
      <c r="M62" s="224" t="e">
        <f t="shared" ref="M62:M69" si="3">IF(L62/K62*100&gt;100,100,L62/K62*100)</f>
        <v>#DIV/0!</v>
      </c>
      <c r="N62" s="225"/>
      <c r="O62" s="226"/>
      <c r="P62" s="220"/>
      <c r="Q62" s="221"/>
    </row>
    <row r="63" spans="1:17" customFormat="1" ht="111" hidden="1" customHeight="1" x14ac:dyDescent="0.25">
      <c r="A63" s="215"/>
      <c r="B63" s="58"/>
      <c r="C63" s="30"/>
      <c r="D63" s="30"/>
      <c r="E63" s="30"/>
      <c r="F63" s="30"/>
      <c r="G63" s="30"/>
      <c r="H63" s="222" t="s">
        <v>21</v>
      </c>
      <c r="I63" s="217" t="s">
        <v>26</v>
      </c>
      <c r="J63" s="223" t="s">
        <v>23</v>
      </c>
      <c r="K63" s="244"/>
      <c r="L63" s="244"/>
      <c r="M63" s="224" t="e">
        <f t="shared" si="3"/>
        <v>#DIV/0!</v>
      </c>
      <c r="N63" s="227"/>
      <c r="O63" s="226"/>
      <c r="P63" s="220"/>
      <c r="Q63" s="221"/>
    </row>
    <row r="64" spans="1:17" customFormat="1" ht="32.25" hidden="1" customHeight="1" thickBot="1" x14ac:dyDescent="0.3">
      <c r="A64" s="215"/>
      <c r="B64" s="66"/>
      <c r="C64" s="40"/>
      <c r="D64" s="40"/>
      <c r="E64" s="40"/>
      <c r="F64" s="40"/>
      <c r="G64" s="40"/>
      <c r="H64" s="228" t="s">
        <v>27</v>
      </c>
      <c r="I64" s="209" t="s">
        <v>28</v>
      </c>
      <c r="J64" s="229" t="s">
        <v>29</v>
      </c>
      <c r="K64" s="268"/>
      <c r="L64" s="269"/>
      <c r="M64" s="232" t="e">
        <f t="shared" si="3"/>
        <v>#DIV/0!</v>
      </c>
      <c r="N64" s="232" t="e">
        <f>M64</f>
        <v>#DIV/0!</v>
      </c>
      <c r="O64" s="233"/>
      <c r="P64" s="220"/>
      <c r="Q64" s="224"/>
    </row>
    <row r="65" spans="1:17" s="27" customFormat="1" ht="63.75" customHeight="1" thickBot="1" x14ac:dyDescent="0.3">
      <c r="A65" s="200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191" t="s">
        <v>21</v>
      </c>
      <c r="I65" s="191" t="s">
        <v>22</v>
      </c>
      <c r="J65" s="192" t="s">
        <v>23</v>
      </c>
      <c r="K65" s="193">
        <v>100</v>
      </c>
      <c r="L65" s="194">
        <v>89.8</v>
      </c>
      <c r="M65" s="195">
        <f t="shared" si="3"/>
        <v>89.8</v>
      </c>
      <c r="N65" s="196">
        <f>(M65+M66+M67)/3</f>
        <v>96.600000000000009</v>
      </c>
      <c r="O65" s="197">
        <f>(N65+N68)/2</f>
        <v>98.300000000000011</v>
      </c>
      <c r="P65" s="206"/>
      <c r="Q65" s="199"/>
    </row>
    <row r="66" spans="1:17" s="27" customFormat="1" ht="63.75" thickBot="1" x14ac:dyDescent="0.3">
      <c r="A66" s="200"/>
      <c r="B66" s="58"/>
      <c r="C66" s="30"/>
      <c r="D66" s="30"/>
      <c r="E66" s="30"/>
      <c r="F66" s="30"/>
      <c r="G66" s="30"/>
      <c r="H66" s="201" t="s">
        <v>21</v>
      </c>
      <c r="I66" s="191" t="s">
        <v>25</v>
      </c>
      <c r="J66" s="202" t="s">
        <v>23</v>
      </c>
      <c r="K66" s="203">
        <v>95</v>
      </c>
      <c r="L66" s="195">
        <v>96.6</v>
      </c>
      <c r="M66" s="195">
        <f t="shared" si="3"/>
        <v>100</v>
      </c>
      <c r="N66" s="284"/>
      <c r="O66" s="285"/>
      <c r="P66" s="206"/>
      <c r="Q66" s="199"/>
    </row>
    <row r="67" spans="1:17" s="27" customFormat="1" ht="78.75" x14ac:dyDescent="0.25">
      <c r="A67" s="200"/>
      <c r="B67" s="58"/>
      <c r="C67" s="30"/>
      <c r="D67" s="30"/>
      <c r="E67" s="30"/>
      <c r="F67" s="30"/>
      <c r="G67" s="30"/>
      <c r="H67" s="201" t="s">
        <v>21</v>
      </c>
      <c r="I67" s="191" t="s">
        <v>54</v>
      </c>
      <c r="J67" s="202" t="s">
        <v>23</v>
      </c>
      <c r="K67" s="203">
        <v>98</v>
      </c>
      <c r="L67" s="203">
        <v>100</v>
      </c>
      <c r="M67" s="195">
        <f t="shared" si="3"/>
        <v>100</v>
      </c>
      <c r="N67" s="286"/>
      <c r="O67" s="285"/>
      <c r="P67" s="206"/>
      <c r="Q67" s="199"/>
    </row>
    <row r="68" spans="1:17" s="27" customFormat="1" ht="32.25" thickBot="1" x14ac:dyDescent="0.3">
      <c r="A68" s="200"/>
      <c r="B68" s="66"/>
      <c r="C68" s="40"/>
      <c r="D68" s="40"/>
      <c r="E68" s="40"/>
      <c r="F68" s="40"/>
      <c r="G68" s="40"/>
      <c r="H68" s="208" t="s">
        <v>27</v>
      </c>
      <c r="I68" s="209" t="s">
        <v>28</v>
      </c>
      <c r="J68" s="210" t="s">
        <v>29</v>
      </c>
      <c r="K68" s="211">
        <v>9</v>
      </c>
      <c r="L68" s="211">
        <v>10</v>
      </c>
      <c r="M68" s="195">
        <f t="shared" si="3"/>
        <v>100</v>
      </c>
      <c r="N68" s="212">
        <f>M68</f>
        <v>100</v>
      </c>
      <c r="O68" s="287"/>
      <c r="P68" s="206"/>
      <c r="Q68" s="214"/>
    </row>
    <row r="69" spans="1:17" s="159" customFormat="1" ht="63.75" customHeight="1" thickBot="1" x14ac:dyDescent="0.3">
      <c r="A69" s="234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88">
        <v>100</v>
      </c>
      <c r="L69" s="289">
        <v>89.8</v>
      </c>
      <c r="M69" s="195">
        <f t="shared" si="3"/>
        <v>89.8</v>
      </c>
      <c r="N69" s="196">
        <f>(M69+M70+M71)/3</f>
        <v>96.600000000000009</v>
      </c>
      <c r="O69" s="290">
        <f>(N69+N72)/2</f>
        <v>98.300000000000011</v>
      </c>
      <c r="P69" s="240"/>
      <c r="Q69" s="291"/>
    </row>
    <row r="70" spans="1:17" s="159" customFormat="1" ht="63.75" customHeight="1" thickBot="1" x14ac:dyDescent="0.3">
      <c r="A70" s="234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92">
        <v>95</v>
      </c>
      <c r="L70" s="293">
        <v>96.6</v>
      </c>
      <c r="M70" s="293">
        <f>IF(L70/K70*100&gt;100,100,L70/K70*100)</f>
        <v>100</v>
      </c>
      <c r="N70" s="263"/>
      <c r="O70" s="264"/>
      <c r="P70" s="240"/>
      <c r="Q70" s="291"/>
    </row>
    <row r="71" spans="1:17" s="159" customFormat="1" ht="111" customHeight="1" x14ac:dyDescent="0.25">
      <c r="A71" s="234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92">
        <v>98</v>
      </c>
      <c r="L71" s="292">
        <v>100</v>
      </c>
      <c r="M71" s="293">
        <f>IF(L71/K71*100&gt;100,100,L71/K71*100)</f>
        <v>100</v>
      </c>
      <c r="N71" s="265"/>
      <c r="O71" s="264"/>
      <c r="P71" s="240"/>
      <c r="Q71" s="291"/>
    </row>
    <row r="72" spans="1:17" s="159" customFormat="1" ht="32.25" customHeight="1" thickBot="1" x14ac:dyDescent="0.3">
      <c r="A72" s="234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11">
        <v>1</v>
      </c>
      <c r="L72" s="211">
        <v>1</v>
      </c>
      <c r="M72" s="294">
        <f>IF(L72/K72*100&gt;100,100,L72/K72*100)</f>
        <v>100</v>
      </c>
      <c r="N72" s="294">
        <f>M72</f>
        <v>100</v>
      </c>
      <c r="O72" s="271"/>
      <c r="P72" s="240"/>
      <c r="Q72" s="293"/>
    </row>
    <row r="73" spans="1:17" customFormat="1" ht="63.75" hidden="1" customHeight="1" thickBot="1" x14ac:dyDescent="0.3">
      <c r="A73" s="215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88"/>
      <c r="L73" s="289"/>
      <c r="M73" s="256" t="e">
        <f>IF(K73/L73*100&gt;100,100,K73/L73*100)</f>
        <v>#DIV/0!</v>
      </c>
      <c r="N73" s="196" t="e">
        <f>(M73+M74+M75)/3</f>
        <v>#DIV/0!</v>
      </c>
      <c r="O73" s="257" t="e">
        <f>(N73+N76)/2</f>
        <v>#DIV/0!</v>
      </c>
      <c r="P73" s="220"/>
      <c r="Q73" s="258"/>
    </row>
    <row r="74" spans="1:17" customFormat="1" ht="63.75" hidden="1" customHeight="1" thickBot="1" x14ac:dyDescent="0.3">
      <c r="A74" s="215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92"/>
      <c r="L74" s="293"/>
      <c r="M74" s="262" t="e">
        <f>IF(L74/K74*100&gt;100,100,L74/K74*100)</f>
        <v>#DIV/0!</v>
      </c>
      <c r="N74" s="263"/>
      <c r="O74" s="264"/>
      <c r="P74" s="220"/>
      <c r="Q74" s="258"/>
    </row>
    <row r="75" spans="1:17" customFormat="1" ht="111" hidden="1" customHeight="1" x14ac:dyDescent="0.25">
      <c r="A75" s="215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92"/>
      <c r="L75" s="292"/>
      <c r="M75" s="262" t="e">
        <f>IF(L75/K75*100&gt;100,100,L75/K75*100)</f>
        <v>#DIV/0!</v>
      </c>
      <c r="N75" s="265"/>
      <c r="O75" s="264"/>
      <c r="P75" s="220"/>
      <c r="Q75" s="258"/>
    </row>
    <row r="76" spans="1:17" customFormat="1" ht="32.25" hidden="1" customHeight="1" thickBot="1" x14ac:dyDescent="0.3">
      <c r="A76" s="215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70" t="e">
        <f>IF(L76/K76*100&gt;100,100,L76/K76*100)</f>
        <v>#DIV/0!</v>
      </c>
      <c r="N76" s="270" t="e">
        <f>M76</f>
        <v>#DIV/0!</v>
      </c>
      <c r="O76" s="271"/>
      <c r="P76" s="220"/>
      <c r="Q76" s="262"/>
    </row>
    <row r="77" spans="1:17" s="27" customFormat="1" ht="63.75" customHeight="1" thickBot="1" x14ac:dyDescent="0.3">
      <c r="A77" s="200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191" t="s">
        <v>21</v>
      </c>
      <c r="I77" s="191" t="s">
        <v>22</v>
      </c>
      <c r="J77" s="192" t="s">
        <v>23</v>
      </c>
      <c r="K77" s="193">
        <v>100</v>
      </c>
      <c r="L77" s="194">
        <v>89.8</v>
      </c>
      <c r="M77" s="195">
        <f t="shared" ref="M77:M84" si="4">IF(L77/K77*100&gt;100,100,L77/K77*100)</f>
        <v>89.8</v>
      </c>
      <c r="N77" s="196">
        <f>(M77+M78+M79)/3</f>
        <v>96.600000000000009</v>
      </c>
      <c r="O77" s="197">
        <f>(N77+N80)/2</f>
        <v>98.300000000000011</v>
      </c>
      <c r="P77" s="206"/>
      <c r="Q77" s="199"/>
    </row>
    <row r="78" spans="1:17" s="27" customFormat="1" ht="63.75" thickBot="1" x14ac:dyDescent="0.3">
      <c r="A78" s="200"/>
      <c r="B78" s="58"/>
      <c r="C78" s="30"/>
      <c r="D78" s="30"/>
      <c r="E78" s="30"/>
      <c r="F78" s="30"/>
      <c r="G78" s="30"/>
      <c r="H78" s="201" t="s">
        <v>21</v>
      </c>
      <c r="I78" s="191" t="s">
        <v>25</v>
      </c>
      <c r="J78" s="202" t="s">
        <v>23</v>
      </c>
      <c r="K78" s="203">
        <v>95</v>
      </c>
      <c r="L78" s="195">
        <v>96.6</v>
      </c>
      <c r="M78" s="195">
        <f t="shared" si="4"/>
        <v>100</v>
      </c>
      <c r="N78" s="284"/>
      <c r="O78" s="285"/>
      <c r="P78" s="206"/>
      <c r="Q78" s="199"/>
    </row>
    <row r="79" spans="1:17" s="27" customFormat="1" ht="78.75" x14ac:dyDescent="0.25">
      <c r="A79" s="200"/>
      <c r="B79" s="58"/>
      <c r="C79" s="30"/>
      <c r="D79" s="30"/>
      <c r="E79" s="30"/>
      <c r="F79" s="30"/>
      <c r="G79" s="30"/>
      <c r="H79" s="201" t="s">
        <v>21</v>
      </c>
      <c r="I79" s="191" t="s">
        <v>54</v>
      </c>
      <c r="J79" s="202" t="s">
        <v>23</v>
      </c>
      <c r="K79" s="203">
        <v>98</v>
      </c>
      <c r="L79" s="203">
        <v>100</v>
      </c>
      <c r="M79" s="195">
        <f t="shared" si="4"/>
        <v>100</v>
      </c>
      <c r="N79" s="286"/>
      <c r="O79" s="285"/>
      <c r="P79" s="206"/>
      <c r="Q79" s="199"/>
    </row>
    <row r="80" spans="1:17" s="27" customFormat="1" ht="32.25" thickBot="1" x14ac:dyDescent="0.3">
      <c r="A80" s="200"/>
      <c r="B80" s="66"/>
      <c r="C80" s="40"/>
      <c r="D80" s="40"/>
      <c r="E80" s="40"/>
      <c r="F80" s="40"/>
      <c r="G80" s="40"/>
      <c r="H80" s="208" t="s">
        <v>27</v>
      </c>
      <c r="I80" s="209" t="s">
        <v>28</v>
      </c>
      <c r="J80" s="210" t="s">
        <v>29</v>
      </c>
      <c r="K80" s="211">
        <v>3</v>
      </c>
      <c r="L80" s="211">
        <v>4</v>
      </c>
      <c r="M80" s="195">
        <f t="shared" si="4"/>
        <v>100</v>
      </c>
      <c r="N80" s="212">
        <f>M80</f>
        <v>100</v>
      </c>
      <c r="O80" s="287"/>
      <c r="P80" s="206"/>
      <c r="Q80" s="214"/>
    </row>
    <row r="81" spans="1:17" s="27" customFormat="1" ht="63.75" customHeight="1" thickBot="1" x14ac:dyDescent="0.3">
      <c r="A81" s="200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191" t="s">
        <v>21</v>
      </c>
      <c r="I81" s="191" t="s">
        <v>22</v>
      </c>
      <c r="J81" s="192" t="s">
        <v>23</v>
      </c>
      <c r="K81" s="193">
        <v>100</v>
      </c>
      <c r="L81" s="194">
        <v>89.8</v>
      </c>
      <c r="M81" s="195">
        <f t="shared" si="4"/>
        <v>89.8</v>
      </c>
      <c r="N81" s="196">
        <f>(M81+M82+M83)/3</f>
        <v>96.600000000000009</v>
      </c>
      <c r="O81" s="197">
        <f>(N81+N84)/2</f>
        <v>98.300000000000011</v>
      </c>
      <c r="P81" s="206"/>
      <c r="Q81" s="199"/>
    </row>
    <row r="82" spans="1:17" s="27" customFormat="1" ht="63.75" thickBot="1" x14ac:dyDescent="0.3">
      <c r="A82" s="200"/>
      <c r="B82" s="58"/>
      <c r="C82" s="30"/>
      <c r="D82" s="30"/>
      <c r="E82" s="30"/>
      <c r="F82" s="30"/>
      <c r="G82" s="30"/>
      <c r="H82" s="201" t="s">
        <v>21</v>
      </c>
      <c r="I82" s="191" t="s">
        <v>25</v>
      </c>
      <c r="J82" s="202" t="s">
        <v>23</v>
      </c>
      <c r="K82" s="203">
        <v>95</v>
      </c>
      <c r="L82" s="195">
        <v>96.6</v>
      </c>
      <c r="M82" s="195">
        <f t="shared" si="4"/>
        <v>100</v>
      </c>
      <c r="N82" s="284"/>
      <c r="O82" s="285"/>
      <c r="P82" s="206"/>
      <c r="Q82" s="199"/>
    </row>
    <row r="83" spans="1:17" s="27" customFormat="1" ht="78.75" x14ac:dyDescent="0.25">
      <c r="A83" s="200"/>
      <c r="B83" s="58"/>
      <c r="C83" s="30"/>
      <c r="D83" s="30"/>
      <c r="E83" s="30"/>
      <c r="F83" s="30"/>
      <c r="G83" s="30"/>
      <c r="H83" s="201" t="s">
        <v>21</v>
      </c>
      <c r="I83" s="191" t="s">
        <v>54</v>
      </c>
      <c r="J83" s="202" t="s">
        <v>23</v>
      </c>
      <c r="K83" s="203">
        <v>98</v>
      </c>
      <c r="L83" s="203">
        <v>100</v>
      </c>
      <c r="M83" s="195">
        <f t="shared" si="4"/>
        <v>100</v>
      </c>
      <c r="N83" s="286"/>
      <c r="O83" s="285"/>
      <c r="P83" s="206"/>
      <c r="Q83" s="199"/>
    </row>
    <row r="84" spans="1:17" s="27" customFormat="1" ht="32.25" thickBot="1" x14ac:dyDescent="0.3">
      <c r="A84" s="200"/>
      <c r="B84" s="66"/>
      <c r="C84" s="40"/>
      <c r="D84" s="40"/>
      <c r="E84" s="40"/>
      <c r="F84" s="40"/>
      <c r="G84" s="40"/>
      <c r="H84" s="208" t="s">
        <v>27</v>
      </c>
      <c r="I84" s="209" t="s">
        <v>28</v>
      </c>
      <c r="J84" s="210" t="s">
        <v>29</v>
      </c>
      <c r="K84" s="211">
        <v>1</v>
      </c>
      <c r="L84" s="211">
        <v>1</v>
      </c>
      <c r="M84" s="195">
        <f t="shared" si="4"/>
        <v>100</v>
      </c>
      <c r="N84" s="212">
        <f>M84</f>
        <v>100</v>
      </c>
      <c r="O84" s="287"/>
      <c r="P84" s="206"/>
      <c r="Q84" s="214"/>
    </row>
    <row r="85" spans="1:17" customFormat="1" ht="63.75" hidden="1" customHeight="1" thickBot="1" x14ac:dyDescent="0.3">
      <c r="A85" s="215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88"/>
      <c r="L85" s="289"/>
      <c r="M85" s="256" t="e">
        <f>IF(K85/L85*100&gt;100,100,K85/L85*100)</f>
        <v>#DIV/0!</v>
      </c>
      <c r="N85" s="196" t="e">
        <f>(M85+M86+M87)/3</f>
        <v>#DIV/0!</v>
      </c>
      <c r="O85" s="257" t="e">
        <f>(N85+N88)/2</f>
        <v>#DIV/0!</v>
      </c>
      <c r="P85" s="220"/>
      <c r="Q85" s="258"/>
    </row>
    <row r="86" spans="1:17" customFormat="1" ht="63.75" hidden="1" customHeight="1" thickBot="1" x14ac:dyDescent="0.3">
      <c r="A86" s="215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92"/>
      <c r="L86" s="293"/>
      <c r="M86" s="262" t="e">
        <f>IF(L86/K86*100&gt;100,100,L86/K86*100)</f>
        <v>#DIV/0!</v>
      </c>
      <c r="N86" s="263"/>
      <c r="O86" s="264"/>
      <c r="P86" s="220"/>
      <c r="Q86" s="258"/>
    </row>
    <row r="87" spans="1:17" customFormat="1" ht="111" hidden="1" customHeight="1" x14ac:dyDescent="0.25">
      <c r="A87" s="215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92"/>
      <c r="L87" s="292"/>
      <c r="M87" s="262" t="e">
        <f>IF(L87/K87*100&gt;100,100,L87/K87*100)</f>
        <v>#DIV/0!</v>
      </c>
      <c r="N87" s="265"/>
      <c r="O87" s="264"/>
      <c r="P87" s="220"/>
      <c r="Q87" s="258"/>
    </row>
    <row r="88" spans="1:17" customFormat="1" ht="32.25" hidden="1" customHeight="1" thickBot="1" x14ac:dyDescent="0.3">
      <c r="A88" s="215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70" t="e">
        <f>IF(L88/K88*100&gt;100,100,L88/K88*100)</f>
        <v>#DIV/0!</v>
      </c>
      <c r="N88" s="270" t="e">
        <f>M88</f>
        <v>#DIV/0!</v>
      </c>
      <c r="O88" s="271"/>
      <c r="P88" s="220"/>
      <c r="Q88" s="262"/>
    </row>
    <row r="89" spans="1:17" customFormat="1" ht="63.75" hidden="1" customHeight="1" thickBot="1" x14ac:dyDescent="0.3">
      <c r="A89" s="215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88"/>
      <c r="L89" s="289"/>
      <c r="M89" s="256" t="e">
        <f>IF(K89/L89*100&gt;100,100,K89/L89*100)</f>
        <v>#DIV/0!</v>
      </c>
      <c r="N89" s="196" t="e">
        <f>(M89+M90+M91)/3</f>
        <v>#DIV/0!</v>
      </c>
      <c r="O89" s="257" t="e">
        <f>(N89+N92)/2</f>
        <v>#DIV/0!</v>
      </c>
      <c r="P89" s="220"/>
      <c r="Q89" s="258"/>
    </row>
    <row r="90" spans="1:17" customFormat="1" ht="63.75" hidden="1" customHeight="1" thickBot="1" x14ac:dyDescent="0.3">
      <c r="A90" s="215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92"/>
      <c r="L90" s="293"/>
      <c r="M90" s="262" t="e">
        <f>IF(L90/K90*100&gt;100,100,L90/K90*100)</f>
        <v>#DIV/0!</v>
      </c>
      <c r="N90" s="263"/>
      <c r="O90" s="264"/>
      <c r="P90" s="220"/>
      <c r="Q90" s="258"/>
    </row>
    <row r="91" spans="1:17" customFormat="1" ht="111" hidden="1" customHeight="1" x14ac:dyDescent="0.25">
      <c r="A91" s="215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92"/>
      <c r="L91" s="292"/>
      <c r="M91" s="262" t="e">
        <f>IF(L91/K91*100&gt;100,100,L91/K91*100)</f>
        <v>#DIV/0!</v>
      </c>
      <c r="N91" s="265"/>
      <c r="O91" s="264"/>
      <c r="P91" s="220"/>
      <c r="Q91" s="258"/>
    </row>
    <row r="92" spans="1:17" customFormat="1" ht="32.25" hidden="1" customHeight="1" thickBot="1" x14ac:dyDescent="0.3">
      <c r="A92" s="215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70" t="e">
        <f>IF(L92/K92*100&gt;100,100,L92/K92*100)</f>
        <v>#DIV/0!</v>
      </c>
      <c r="N92" s="270" t="e">
        <f>M92</f>
        <v>#DIV/0!</v>
      </c>
      <c r="O92" s="271"/>
      <c r="P92" s="220"/>
      <c r="Q92" s="262"/>
    </row>
    <row r="93" spans="1:17" customFormat="1" ht="63.75" hidden="1" customHeight="1" thickBot="1" x14ac:dyDescent="0.3">
      <c r="A93" s="215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253" t="s">
        <v>21</v>
      </c>
      <c r="I93" s="217" t="s">
        <v>22</v>
      </c>
      <c r="J93" s="254" t="s">
        <v>23</v>
      </c>
      <c r="K93" s="288"/>
      <c r="L93" s="289"/>
      <c r="M93" s="256" t="e">
        <f>IF(K93/L93*100&gt;100,100,K93/L93*100)</f>
        <v>#DIV/0!</v>
      </c>
      <c r="N93" s="196" t="e">
        <f>(M93+M94+M95)/3</f>
        <v>#DIV/0!</v>
      </c>
      <c r="O93" s="257" t="e">
        <f>(N93+N96)/2</f>
        <v>#DIV/0!</v>
      </c>
      <c r="P93" s="220"/>
      <c r="Q93" s="258"/>
    </row>
    <row r="94" spans="1:17" customFormat="1" ht="63.75" hidden="1" customHeight="1" thickBot="1" x14ac:dyDescent="0.3">
      <c r="A94" s="215"/>
      <c r="B94" s="58"/>
      <c r="C94" s="30"/>
      <c r="D94" s="30"/>
      <c r="E94" s="30"/>
      <c r="F94" s="30"/>
      <c r="G94" s="30"/>
      <c r="H94" s="259" t="s">
        <v>21</v>
      </c>
      <c r="I94" s="217" t="s">
        <v>25</v>
      </c>
      <c r="J94" s="260" t="s">
        <v>23</v>
      </c>
      <c r="K94" s="292"/>
      <c r="L94" s="293"/>
      <c r="M94" s="262" t="e">
        <f t="shared" ref="M94:M100" si="5">IF(L94/K94*100&gt;100,100,L94/K94*100)</f>
        <v>#DIV/0!</v>
      </c>
      <c r="N94" s="263"/>
      <c r="O94" s="264"/>
      <c r="P94" s="220"/>
      <c r="Q94" s="258"/>
    </row>
    <row r="95" spans="1:17" customFormat="1" ht="111" hidden="1" customHeight="1" x14ac:dyDescent="0.25">
      <c r="A95" s="215"/>
      <c r="B95" s="58"/>
      <c r="C95" s="30"/>
      <c r="D95" s="30"/>
      <c r="E95" s="30"/>
      <c r="F95" s="30"/>
      <c r="G95" s="30"/>
      <c r="H95" s="259" t="s">
        <v>21</v>
      </c>
      <c r="I95" s="217" t="s">
        <v>26</v>
      </c>
      <c r="J95" s="260" t="s">
        <v>23</v>
      </c>
      <c r="K95" s="292"/>
      <c r="L95" s="292"/>
      <c r="M95" s="262" t="e">
        <f t="shared" si="5"/>
        <v>#DIV/0!</v>
      </c>
      <c r="N95" s="265"/>
      <c r="O95" s="264"/>
      <c r="P95" s="220"/>
      <c r="Q95" s="258"/>
    </row>
    <row r="96" spans="1:17" customFormat="1" ht="32.25" hidden="1" customHeight="1" thickBot="1" x14ac:dyDescent="0.3">
      <c r="A96" s="215"/>
      <c r="B96" s="66"/>
      <c r="C96" s="40"/>
      <c r="D96" s="40"/>
      <c r="E96" s="40"/>
      <c r="F96" s="40"/>
      <c r="G96" s="40"/>
      <c r="H96" s="266" t="s">
        <v>27</v>
      </c>
      <c r="I96" s="209" t="s">
        <v>28</v>
      </c>
      <c r="J96" s="267" t="s">
        <v>29</v>
      </c>
      <c r="K96" s="268"/>
      <c r="L96" s="269"/>
      <c r="M96" s="270" t="e">
        <f t="shared" si="5"/>
        <v>#DIV/0!</v>
      </c>
      <c r="N96" s="270" t="e">
        <f>M96</f>
        <v>#DIV/0!</v>
      </c>
      <c r="O96" s="271"/>
      <c r="P96" s="220"/>
      <c r="Q96" s="262"/>
    </row>
    <row r="97" spans="1:17" s="27" customFormat="1" ht="63.75" customHeight="1" thickBot="1" x14ac:dyDescent="0.3">
      <c r="A97" s="200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191" t="s">
        <v>21</v>
      </c>
      <c r="I97" s="191" t="s">
        <v>22</v>
      </c>
      <c r="J97" s="192" t="s">
        <v>23</v>
      </c>
      <c r="K97" s="193">
        <v>100</v>
      </c>
      <c r="L97" s="194">
        <v>89.8</v>
      </c>
      <c r="M97" s="195">
        <f t="shared" si="5"/>
        <v>89.8</v>
      </c>
      <c r="N97" s="196">
        <f>(M97+M98+M99)/3</f>
        <v>96.600000000000009</v>
      </c>
      <c r="O97" s="197">
        <f>(N97+N100)/2</f>
        <v>97.768085106382983</v>
      </c>
      <c r="P97" s="206"/>
      <c r="Q97" s="199"/>
    </row>
    <row r="98" spans="1:17" s="27" customFormat="1" ht="63.75" thickBot="1" x14ac:dyDescent="0.3">
      <c r="A98" s="200"/>
      <c r="B98" s="58"/>
      <c r="C98" s="30"/>
      <c r="D98" s="30"/>
      <c r="E98" s="30"/>
      <c r="F98" s="30"/>
      <c r="G98" s="30"/>
      <c r="H98" s="201" t="s">
        <v>21</v>
      </c>
      <c r="I98" s="191" t="s">
        <v>25</v>
      </c>
      <c r="J98" s="202" t="s">
        <v>23</v>
      </c>
      <c r="K98" s="203">
        <v>95</v>
      </c>
      <c r="L98" s="195">
        <v>96.6</v>
      </c>
      <c r="M98" s="195">
        <f t="shared" si="5"/>
        <v>100</v>
      </c>
      <c r="N98" s="284"/>
      <c r="O98" s="285"/>
      <c r="P98" s="206"/>
      <c r="Q98" s="199"/>
    </row>
    <row r="99" spans="1:17" s="27" customFormat="1" ht="78.75" x14ac:dyDescent="0.25">
      <c r="A99" s="200"/>
      <c r="B99" s="58"/>
      <c r="C99" s="30"/>
      <c r="D99" s="30"/>
      <c r="E99" s="30"/>
      <c r="F99" s="30"/>
      <c r="G99" s="30"/>
      <c r="H99" s="201" t="s">
        <v>21</v>
      </c>
      <c r="I99" s="191" t="s">
        <v>54</v>
      </c>
      <c r="J99" s="202" t="s">
        <v>23</v>
      </c>
      <c r="K99" s="203">
        <v>98</v>
      </c>
      <c r="L99" s="203">
        <v>100</v>
      </c>
      <c r="M99" s="195">
        <f t="shared" si="5"/>
        <v>100</v>
      </c>
      <c r="N99" s="286"/>
      <c r="O99" s="285"/>
      <c r="P99" s="206"/>
      <c r="Q99" s="199"/>
    </row>
    <row r="100" spans="1:17" s="27" customFormat="1" ht="32.25" thickBot="1" x14ac:dyDescent="0.3">
      <c r="A100" s="200"/>
      <c r="B100" s="66"/>
      <c r="C100" s="40"/>
      <c r="D100" s="40"/>
      <c r="E100" s="40"/>
      <c r="F100" s="40"/>
      <c r="G100" s="40"/>
      <c r="H100" s="208" t="s">
        <v>27</v>
      </c>
      <c r="I100" s="209" t="s">
        <v>28</v>
      </c>
      <c r="J100" s="210" t="s">
        <v>29</v>
      </c>
      <c r="K100" s="211">
        <v>94</v>
      </c>
      <c r="L100" s="211">
        <v>93</v>
      </c>
      <c r="M100" s="195">
        <f t="shared" si="5"/>
        <v>98.936170212765958</v>
      </c>
      <c r="N100" s="212">
        <f>M100</f>
        <v>98.936170212765958</v>
      </c>
      <c r="O100" s="287"/>
      <c r="P100" s="206"/>
      <c r="Q100" s="214"/>
    </row>
    <row r="101" spans="1:17" customFormat="1" ht="63.75" hidden="1" customHeight="1" thickBot="1" x14ac:dyDescent="0.3">
      <c r="A101" s="215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88"/>
      <c r="L101" s="289"/>
      <c r="M101" s="256" t="e">
        <f>IF(K101/L101*100&gt;100,100,K101/L101*100)</f>
        <v>#DIV/0!</v>
      </c>
      <c r="N101" s="196" t="e">
        <f>(M101+M102+M103)/3</f>
        <v>#DIV/0!</v>
      </c>
      <c r="O101" s="257" t="e">
        <f>(N101+N104)/2</f>
        <v>#DIV/0!</v>
      </c>
      <c r="P101" s="220"/>
      <c r="Q101" s="258"/>
    </row>
    <row r="102" spans="1:17" customFormat="1" ht="63.75" hidden="1" customHeight="1" thickBot="1" x14ac:dyDescent="0.3">
      <c r="A102" s="215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92"/>
      <c r="L102" s="293"/>
      <c r="M102" s="262" t="e">
        <f>IF(L102/K102*100&gt;100,100,L102/K102*100)</f>
        <v>#DIV/0!</v>
      </c>
      <c r="N102" s="263"/>
      <c r="O102" s="264"/>
      <c r="P102" s="220"/>
      <c r="Q102" s="258"/>
    </row>
    <row r="103" spans="1:17" customFormat="1" ht="79.5" hidden="1" customHeight="1" x14ac:dyDescent="0.25">
      <c r="A103" s="215"/>
      <c r="B103" s="58"/>
      <c r="C103" s="30"/>
      <c r="D103" s="30"/>
      <c r="E103" s="30"/>
      <c r="F103" s="30"/>
      <c r="G103" s="30"/>
      <c r="H103" s="259" t="s">
        <v>21</v>
      </c>
      <c r="I103" s="217" t="s">
        <v>54</v>
      </c>
      <c r="J103" s="260" t="s">
        <v>23</v>
      </c>
      <c r="K103" s="292"/>
      <c r="L103" s="292"/>
      <c r="M103" s="262" t="e">
        <f>IF(L103/K103*100&gt;100,100,L103/K103*100)</f>
        <v>#DIV/0!</v>
      </c>
      <c r="N103" s="265"/>
      <c r="O103" s="264"/>
      <c r="P103" s="220"/>
      <c r="Q103" s="258"/>
    </row>
    <row r="104" spans="1:17" customFormat="1" ht="32.25" hidden="1" customHeight="1" thickBot="1" x14ac:dyDescent="0.3">
      <c r="A104" s="215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268"/>
      <c r="L104" s="211"/>
      <c r="M104" s="270" t="e">
        <f>IF(L104/K104*100&gt;100,100,L104/K104*100)</f>
        <v>#DIV/0!</v>
      </c>
      <c r="N104" s="270" t="e">
        <f>M104</f>
        <v>#DIV/0!</v>
      </c>
      <c r="O104" s="271"/>
      <c r="P104" s="220"/>
      <c r="Q104" s="262"/>
    </row>
    <row r="105" spans="1:17" customFormat="1" ht="63.75" hidden="1" customHeight="1" thickBot="1" x14ac:dyDescent="0.3">
      <c r="A105" s="215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253" t="s">
        <v>21</v>
      </c>
      <c r="I105" s="217" t="s">
        <v>22</v>
      </c>
      <c r="J105" s="254" t="s">
        <v>23</v>
      </c>
      <c r="K105" s="288"/>
      <c r="L105" s="289"/>
      <c r="M105" s="256" t="e">
        <f>IF(K105/L105*100&gt;100,100,K105/L105*100)</f>
        <v>#DIV/0!</v>
      </c>
      <c r="N105" s="196" t="e">
        <f>(M105+M106+M107)/3</f>
        <v>#DIV/0!</v>
      </c>
      <c r="O105" s="257" t="e">
        <f>(N105+N108)/2</f>
        <v>#DIV/0!</v>
      </c>
      <c r="P105" s="220"/>
      <c r="Q105" s="258"/>
    </row>
    <row r="106" spans="1:17" customFormat="1" ht="63.75" hidden="1" customHeight="1" thickBot="1" x14ac:dyDescent="0.3">
      <c r="A106" s="215"/>
      <c r="B106" s="58"/>
      <c r="C106" s="30"/>
      <c r="D106" s="30"/>
      <c r="E106" s="30"/>
      <c r="F106" s="30"/>
      <c r="G106" s="30"/>
      <c r="H106" s="259" t="s">
        <v>21</v>
      </c>
      <c r="I106" s="217" t="s">
        <v>25</v>
      </c>
      <c r="J106" s="260" t="s">
        <v>23</v>
      </c>
      <c r="K106" s="292"/>
      <c r="L106" s="293"/>
      <c r="M106" s="262" t="e">
        <f>IF(L106/K106*100&gt;100,100,L106/K106*100)</f>
        <v>#DIV/0!</v>
      </c>
      <c r="N106" s="263"/>
      <c r="O106" s="264"/>
      <c r="P106" s="220"/>
      <c r="Q106" s="258"/>
    </row>
    <row r="107" spans="1:17" customFormat="1" ht="79.5" hidden="1" customHeight="1" x14ac:dyDescent="0.25">
      <c r="A107" s="215"/>
      <c r="B107" s="58"/>
      <c r="C107" s="30"/>
      <c r="D107" s="30"/>
      <c r="E107" s="30"/>
      <c r="F107" s="30"/>
      <c r="G107" s="30"/>
      <c r="H107" s="259" t="s">
        <v>21</v>
      </c>
      <c r="I107" s="217" t="s">
        <v>54</v>
      </c>
      <c r="J107" s="260" t="s">
        <v>23</v>
      </c>
      <c r="K107" s="292"/>
      <c r="L107" s="292"/>
      <c r="M107" s="262" t="e">
        <f>IF(L107/K107*100&gt;100,100,L107/K107*100)</f>
        <v>#DIV/0!</v>
      </c>
      <c r="N107" s="265"/>
      <c r="O107" s="264"/>
      <c r="P107" s="220"/>
      <c r="Q107" s="258"/>
    </row>
    <row r="108" spans="1:17" customFormat="1" ht="32.25" hidden="1" customHeight="1" thickBot="1" x14ac:dyDescent="0.3">
      <c r="A108" s="215"/>
      <c r="B108" s="66"/>
      <c r="C108" s="40"/>
      <c r="D108" s="40"/>
      <c r="E108" s="40"/>
      <c r="F108" s="40"/>
      <c r="G108" s="40"/>
      <c r="H108" s="266" t="s">
        <v>27</v>
      </c>
      <c r="I108" s="209" t="s">
        <v>28</v>
      </c>
      <c r="J108" s="267" t="s">
        <v>29</v>
      </c>
      <c r="K108" s="268"/>
      <c r="L108" s="269"/>
      <c r="M108" s="270" t="e">
        <f>IF(L108/K108*100&gt;100,100,L108/K108*100)</f>
        <v>#DIV/0!</v>
      </c>
      <c r="N108" s="270" t="e">
        <f>M108</f>
        <v>#DIV/0!</v>
      </c>
      <c r="O108" s="271"/>
      <c r="P108" s="220"/>
      <c r="Q108" s="262"/>
    </row>
    <row r="109" spans="1:17" customFormat="1" ht="63.75" hidden="1" customHeight="1" thickBot="1" x14ac:dyDescent="0.3">
      <c r="A109" s="215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253" t="s">
        <v>21</v>
      </c>
      <c r="I109" s="217" t="s">
        <v>22</v>
      </c>
      <c r="J109" s="254" t="s">
        <v>23</v>
      </c>
      <c r="K109" s="288"/>
      <c r="L109" s="289"/>
      <c r="M109" s="256" t="e">
        <f>IF(K109/L109*100&gt;100,100,K109/L109*100)</f>
        <v>#DIV/0!</v>
      </c>
      <c r="N109" s="196" t="e">
        <f>(M109+M110+M111)/3</f>
        <v>#DIV/0!</v>
      </c>
      <c r="O109" s="257" t="e">
        <f>(N109+N112)/2</f>
        <v>#DIV/0!</v>
      </c>
      <c r="P109" s="220"/>
      <c r="Q109" s="258"/>
    </row>
    <row r="110" spans="1:17" customFormat="1" ht="63.75" hidden="1" customHeight="1" thickBot="1" x14ac:dyDescent="0.3">
      <c r="A110" s="215"/>
      <c r="B110" s="58"/>
      <c r="C110" s="30"/>
      <c r="D110" s="30"/>
      <c r="E110" s="30"/>
      <c r="F110" s="30"/>
      <c r="G110" s="30"/>
      <c r="H110" s="259" t="s">
        <v>21</v>
      </c>
      <c r="I110" s="217" t="s">
        <v>25</v>
      </c>
      <c r="J110" s="260" t="s">
        <v>23</v>
      </c>
      <c r="K110" s="292"/>
      <c r="L110" s="293"/>
      <c r="M110" s="262" t="e">
        <f>IF(L110/K110*100&gt;100,100,L110/K110*100)</f>
        <v>#DIV/0!</v>
      </c>
      <c r="N110" s="263"/>
      <c r="O110" s="264"/>
      <c r="P110" s="220"/>
      <c r="Q110" s="258"/>
    </row>
    <row r="111" spans="1:17" customFormat="1" ht="111" hidden="1" customHeight="1" x14ac:dyDescent="0.25">
      <c r="A111" s="215"/>
      <c r="B111" s="58"/>
      <c r="C111" s="30"/>
      <c r="D111" s="30"/>
      <c r="E111" s="30"/>
      <c r="F111" s="30"/>
      <c r="G111" s="30"/>
      <c r="H111" s="259" t="s">
        <v>21</v>
      </c>
      <c r="I111" s="217" t="s">
        <v>26</v>
      </c>
      <c r="J111" s="260" t="s">
        <v>23</v>
      </c>
      <c r="K111" s="292"/>
      <c r="L111" s="292"/>
      <c r="M111" s="262" t="e">
        <f>IF(L111/K111*100&gt;100,100,L111/K111*100)</f>
        <v>#DIV/0!</v>
      </c>
      <c r="N111" s="265"/>
      <c r="O111" s="264"/>
      <c r="P111" s="220"/>
      <c r="Q111" s="258"/>
    </row>
    <row r="112" spans="1:17" customFormat="1" ht="32.25" hidden="1" customHeight="1" thickBot="1" x14ac:dyDescent="0.3">
      <c r="A112" s="215"/>
      <c r="B112" s="66"/>
      <c r="C112" s="40"/>
      <c r="D112" s="40"/>
      <c r="E112" s="40"/>
      <c r="F112" s="40"/>
      <c r="G112" s="40"/>
      <c r="H112" s="266" t="s">
        <v>27</v>
      </c>
      <c r="I112" s="209" t="s">
        <v>28</v>
      </c>
      <c r="J112" s="267" t="s">
        <v>29</v>
      </c>
      <c r="K112" s="268"/>
      <c r="L112" s="269"/>
      <c r="M112" s="270" t="e">
        <f>IF(L112/K112*100&gt;100,100,L112/K112*100)</f>
        <v>#DIV/0!</v>
      </c>
      <c r="N112" s="270" t="e">
        <f>M112</f>
        <v>#DIV/0!</v>
      </c>
      <c r="O112" s="271"/>
      <c r="P112" s="220"/>
      <c r="Q112" s="262"/>
    </row>
    <row r="113" spans="1:17" customFormat="1" ht="63.75" hidden="1" customHeight="1" thickBot="1" x14ac:dyDescent="0.3">
      <c r="A113" s="215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88"/>
      <c r="L113" s="289"/>
      <c r="M113" s="256" t="e">
        <f>IF(K113/L113*100&gt;100,100,K113/L113*100)</f>
        <v>#DIV/0!</v>
      </c>
      <c r="N113" s="196" t="e">
        <f>(M113+M114+M115)/3</f>
        <v>#DIV/0!</v>
      </c>
      <c r="O113" s="257" t="e">
        <f>(N113+N116)/2</f>
        <v>#DIV/0!</v>
      </c>
      <c r="P113" s="220"/>
      <c r="Q113" s="258"/>
    </row>
    <row r="114" spans="1:17" customFormat="1" ht="63.75" hidden="1" customHeight="1" thickBot="1" x14ac:dyDescent="0.3">
      <c r="A114" s="215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92"/>
      <c r="L114" s="293"/>
      <c r="M114" s="262" t="e">
        <f t="shared" ref="M114:M120" si="6">IF(L114/K114*100&gt;100,100,L114/K114*100)</f>
        <v>#DIV/0!</v>
      </c>
      <c r="N114" s="263"/>
      <c r="O114" s="264"/>
      <c r="P114" s="220"/>
      <c r="Q114" s="258"/>
    </row>
    <row r="115" spans="1:17" customFormat="1" ht="111" hidden="1" customHeight="1" x14ac:dyDescent="0.25">
      <c r="A115" s="215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92"/>
      <c r="L115" s="292"/>
      <c r="M115" s="262" t="e">
        <f t="shared" si="6"/>
        <v>#DIV/0!</v>
      </c>
      <c r="N115" s="265"/>
      <c r="O115" s="264"/>
      <c r="P115" s="220"/>
      <c r="Q115" s="258"/>
    </row>
    <row r="116" spans="1:17" customFormat="1" ht="32.25" hidden="1" customHeight="1" thickBot="1" x14ac:dyDescent="0.3">
      <c r="A116" s="215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70" t="e">
        <f t="shared" si="6"/>
        <v>#DIV/0!</v>
      </c>
      <c r="N116" s="270" t="e">
        <f>M116</f>
        <v>#DIV/0!</v>
      </c>
      <c r="O116" s="271"/>
      <c r="P116" s="220"/>
      <c r="Q116" s="262"/>
    </row>
    <row r="117" spans="1:17" s="27" customFormat="1" ht="63.75" customHeight="1" thickBot="1" x14ac:dyDescent="0.3">
      <c r="A117" s="200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191" t="s">
        <v>21</v>
      </c>
      <c r="I117" s="191" t="s">
        <v>22</v>
      </c>
      <c r="J117" s="192" t="s">
        <v>23</v>
      </c>
      <c r="K117" s="193">
        <v>100</v>
      </c>
      <c r="L117" s="194">
        <v>89.8</v>
      </c>
      <c r="M117" s="195">
        <f t="shared" si="6"/>
        <v>89.8</v>
      </c>
      <c r="N117" s="196">
        <f>(M117+M118+M119)/3</f>
        <v>96.600000000000009</v>
      </c>
      <c r="O117" s="197">
        <f>(N117+N120)/2</f>
        <v>98.08991596638657</v>
      </c>
      <c r="P117" s="206"/>
      <c r="Q117" s="199"/>
    </row>
    <row r="118" spans="1:17" s="27" customFormat="1" ht="63.75" thickBot="1" x14ac:dyDescent="0.3">
      <c r="A118" s="200"/>
      <c r="B118" s="58"/>
      <c r="C118" s="30"/>
      <c r="D118" s="30"/>
      <c r="E118" s="30"/>
      <c r="F118" s="30"/>
      <c r="G118" s="30"/>
      <c r="H118" s="201" t="s">
        <v>21</v>
      </c>
      <c r="I118" s="191" t="s">
        <v>25</v>
      </c>
      <c r="J118" s="202" t="s">
        <v>23</v>
      </c>
      <c r="K118" s="203">
        <v>95</v>
      </c>
      <c r="L118" s="195">
        <v>96.6</v>
      </c>
      <c r="M118" s="195">
        <f t="shared" si="6"/>
        <v>100</v>
      </c>
      <c r="N118" s="284"/>
      <c r="O118" s="285"/>
      <c r="P118" s="206"/>
      <c r="Q118" s="199"/>
    </row>
    <row r="119" spans="1:17" s="27" customFormat="1" ht="78.75" x14ac:dyDescent="0.25">
      <c r="A119" s="200"/>
      <c r="B119" s="58"/>
      <c r="C119" s="30"/>
      <c r="D119" s="30"/>
      <c r="E119" s="30"/>
      <c r="F119" s="30"/>
      <c r="G119" s="30"/>
      <c r="H119" s="201" t="s">
        <v>21</v>
      </c>
      <c r="I119" s="191" t="s">
        <v>54</v>
      </c>
      <c r="J119" s="202" t="s">
        <v>23</v>
      </c>
      <c r="K119" s="203">
        <v>98</v>
      </c>
      <c r="L119" s="203">
        <v>100</v>
      </c>
      <c r="M119" s="195">
        <f t="shared" si="6"/>
        <v>100</v>
      </c>
      <c r="N119" s="286"/>
      <c r="O119" s="285"/>
      <c r="P119" s="206"/>
      <c r="Q119" s="199"/>
    </row>
    <row r="120" spans="1:17" s="27" customFormat="1" ht="32.25" thickBot="1" x14ac:dyDescent="0.3">
      <c r="A120" s="200"/>
      <c r="B120" s="66"/>
      <c r="C120" s="40"/>
      <c r="D120" s="40"/>
      <c r="E120" s="40"/>
      <c r="F120" s="40"/>
      <c r="G120" s="40"/>
      <c r="H120" s="208" t="s">
        <v>27</v>
      </c>
      <c r="I120" s="209" t="s">
        <v>28</v>
      </c>
      <c r="J120" s="210" t="s">
        <v>29</v>
      </c>
      <c r="K120" s="211">
        <v>238</v>
      </c>
      <c r="L120" s="211">
        <v>237</v>
      </c>
      <c r="M120" s="195">
        <f t="shared" si="6"/>
        <v>99.579831932773118</v>
      </c>
      <c r="N120" s="212">
        <f>M120</f>
        <v>99.579831932773118</v>
      </c>
      <c r="O120" s="287"/>
      <c r="P120" s="206"/>
      <c r="Q120" s="214"/>
    </row>
    <row r="121" spans="1:17" customFormat="1" ht="63.75" hidden="1" customHeight="1" thickBot="1" x14ac:dyDescent="0.3">
      <c r="A121" s="215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253" t="s">
        <v>21</v>
      </c>
      <c r="I121" s="217" t="s">
        <v>22</v>
      </c>
      <c r="J121" s="254" t="s">
        <v>23</v>
      </c>
      <c r="K121" s="288"/>
      <c r="L121" s="289"/>
      <c r="M121" s="256" t="e">
        <f>IF(K121/L121*100&gt;100,100,K121/L121*100)</f>
        <v>#DIV/0!</v>
      </c>
      <c r="N121" s="196" t="e">
        <f>(M121+M122+M123)/3</f>
        <v>#DIV/0!</v>
      </c>
      <c r="O121" s="257" t="e">
        <f>(N121+N124)/2</f>
        <v>#DIV/0!</v>
      </c>
      <c r="P121" s="220"/>
      <c r="Q121" s="258"/>
    </row>
    <row r="122" spans="1:17" customFormat="1" ht="63.75" hidden="1" customHeight="1" thickBot="1" x14ac:dyDescent="0.3">
      <c r="A122" s="215"/>
      <c r="B122" s="58"/>
      <c r="C122" s="30"/>
      <c r="D122" s="30"/>
      <c r="E122" s="30"/>
      <c r="F122" s="30"/>
      <c r="G122" s="30"/>
      <c r="H122" s="259" t="s">
        <v>21</v>
      </c>
      <c r="I122" s="217" t="s">
        <v>25</v>
      </c>
      <c r="J122" s="260" t="s">
        <v>23</v>
      </c>
      <c r="K122" s="292"/>
      <c r="L122" s="293"/>
      <c r="M122" s="262" t="e">
        <f>IF(L122/K122*100&gt;100,100,L122/K122*100)</f>
        <v>#DIV/0!</v>
      </c>
      <c r="N122" s="263"/>
      <c r="O122" s="264"/>
      <c r="P122" s="220"/>
      <c r="Q122" s="258"/>
    </row>
    <row r="123" spans="1:17" customFormat="1" ht="111" hidden="1" customHeight="1" x14ac:dyDescent="0.25">
      <c r="A123" s="215"/>
      <c r="B123" s="58"/>
      <c r="C123" s="30"/>
      <c r="D123" s="30"/>
      <c r="E123" s="30"/>
      <c r="F123" s="30"/>
      <c r="G123" s="30"/>
      <c r="H123" s="259" t="s">
        <v>21</v>
      </c>
      <c r="I123" s="217" t="s">
        <v>26</v>
      </c>
      <c r="J123" s="260" t="s">
        <v>23</v>
      </c>
      <c r="K123" s="292"/>
      <c r="L123" s="292"/>
      <c r="M123" s="262" t="e">
        <f>IF(L123/K123*100&gt;100,100,L123/K123*100)</f>
        <v>#DIV/0!</v>
      </c>
      <c r="N123" s="265"/>
      <c r="O123" s="264"/>
      <c r="P123" s="220"/>
      <c r="Q123" s="258"/>
    </row>
    <row r="124" spans="1:17" customFormat="1" ht="32.25" hidden="1" customHeight="1" thickBot="1" x14ac:dyDescent="0.3">
      <c r="A124" s="215"/>
      <c r="B124" s="66"/>
      <c r="C124" s="40"/>
      <c r="D124" s="40"/>
      <c r="E124" s="40"/>
      <c r="F124" s="40"/>
      <c r="G124" s="40"/>
      <c r="H124" s="266" t="s">
        <v>27</v>
      </c>
      <c r="I124" s="209" t="s">
        <v>28</v>
      </c>
      <c r="J124" s="267" t="s">
        <v>29</v>
      </c>
      <c r="K124" s="268"/>
      <c r="L124" s="269"/>
      <c r="M124" s="270" t="e">
        <f>IF(L124/K124*100&gt;100,100,L124/K124*100)</f>
        <v>#DIV/0!</v>
      </c>
      <c r="N124" s="270" t="e">
        <f>M124</f>
        <v>#DIV/0!</v>
      </c>
      <c r="O124" s="271"/>
      <c r="P124" s="220"/>
      <c r="Q124" s="262"/>
    </row>
    <row r="125" spans="1:17" customFormat="1" ht="63.75" hidden="1" customHeight="1" thickBot="1" x14ac:dyDescent="0.3">
      <c r="A125" s="215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88"/>
      <c r="L125" s="289"/>
      <c r="M125" s="256" t="e">
        <f>IF(K125/L125*100&gt;100,100,K125/L125*100)</f>
        <v>#DIV/0!</v>
      </c>
      <c r="N125" s="196" t="e">
        <f>(M125+M126+M127)/3</f>
        <v>#DIV/0!</v>
      </c>
      <c r="O125" s="257" t="e">
        <f>(N125+N128)/2</f>
        <v>#DIV/0!</v>
      </c>
      <c r="P125" s="220"/>
      <c r="Q125" s="258"/>
    </row>
    <row r="126" spans="1:17" customFormat="1" ht="63.75" hidden="1" customHeight="1" thickBot="1" x14ac:dyDescent="0.3">
      <c r="A126" s="215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92"/>
      <c r="L126" s="293"/>
      <c r="M126" s="262" t="e">
        <f>IF(L126/K126*100&gt;100,100,L126/K126*100)</f>
        <v>#DIV/0!</v>
      </c>
      <c r="N126" s="263"/>
      <c r="O126" s="264"/>
      <c r="P126" s="220"/>
      <c r="Q126" s="258"/>
    </row>
    <row r="127" spans="1:17" customFormat="1" ht="111" hidden="1" customHeight="1" x14ac:dyDescent="0.25">
      <c r="A127" s="215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92"/>
      <c r="L127" s="292"/>
      <c r="M127" s="262" t="e">
        <f>IF(L127/K127*100&gt;100,100,L127/K127*100)</f>
        <v>#DIV/0!</v>
      </c>
      <c r="N127" s="265"/>
      <c r="O127" s="264"/>
      <c r="P127" s="220"/>
      <c r="Q127" s="258"/>
    </row>
    <row r="128" spans="1:17" customFormat="1" ht="32.25" hidden="1" customHeight="1" thickBot="1" x14ac:dyDescent="0.3">
      <c r="A128" s="215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70" t="e">
        <f>IF(L128/K128*100&gt;100,100,L128/K128*100)</f>
        <v>#DIV/0!</v>
      </c>
      <c r="N128" s="270" t="e">
        <f>M128</f>
        <v>#DIV/0!</v>
      </c>
      <c r="O128" s="271"/>
      <c r="P128" s="220"/>
      <c r="Q128" s="262"/>
    </row>
    <row r="129" spans="1:17" s="159" customFormat="1" ht="63.75" customHeight="1" thickBot="1" x14ac:dyDescent="0.3">
      <c r="A129" s="234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88">
        <v>100</v>
      </c>
      <c r="L129" s="289">
        <v>100</v>
      </c>
      <c r="M129" s="289">
        <f>IF(K129/L129*100&gt;100,100,K129/L129*100)</f>
        <v>100</v>
      </c>
      <c r="N129" s="196">
        <f>(M129+M130+M131)/3</f>
        <v>100</v>
      </c>
      <c r="O129" s="290">
        <f>(N129+N132)/2</f>
        <v>100</v>
      </c>
      <c r="P129" s="240"/>
      <c r="Q129" s="291"/>
    </row>
    <row r="130" spans="1:17" s="159" customFormat="1" ht="63.75" customHeight="1" thickBot="1" x14ac:dyDescent="0.3">
      <c r="A130" s="234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92">
        <v>98</v>
      </c>
      <c r="L130" s="293">
        <v>100</v>
      </c>
      <c r="M130" s="293">
        <f>IF(L130/K130*100&gt;100,100,L130/K130*100)</f>
        <v>100</v>
      </c>
      <c r="N130" s="263"/>
      <c r="O130" s="264"/>
      <c r="P130" s="240"/>
      <c r="Q130" s="291"/>
    </row>
    <row r="131" spans="1:17" s="159" customFormat="1" ht="111" customHeight="1" x14ac:dyDescent="0.25">
      <c r="A131" s="234"/>
      <c r="B131" s="58"/>
      <c r="C131" s="30"/>
      <c r="D131" s="30"/>
      <c r="E131" s="30"/>
      <c r="F131" s="30"/>
      <c r="G131" s="30"/>
      <c r="H131" s="259" t="s">
        <v>21</v>
      </c>
      <c r="I131" s="217" t="s">
        <v>26</v>
      </c>
      <c r="J131" s="260" t="s">
        <v>23</v>
      </c>
      <c r="K131" s="292">
        <v>98</v>
      </c>
      <c r="L131" s="292">
        <v>100</v>
      </c>
      <c r="M131" s="293">
        <f>IF(L131/K131*100&gt;100,100,L131/K131*100)</f>
        <v>100</v>
      </c>
      <c r="N131" s="265"/>
      <c r="O131" s="264"/>
      <c r="P131" s="240"/>
      <c r="Q131" s="291"/>
    </row>
    <row r="132" spans="1:17" s="159" customFormat="1" ht="32.25" customHeight="1" thickBot="1" x14ac:dyDescent="0.3">
      <c r="A132" s="234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11">
        <v>1</v>
      </c>
      <c r="L132" s="211">
        <v>1</v>
      </c>
      <c r="M132" s="294">
        <f>IF(L132/K132*100&gt;100,100,L132/K132*100)</f>
        <v>100</v>
      </c>
      <c r="N132" s="294">
        <f>M132</f>
        <v>100</v>
      </c>
      <c r="O132" s="271"/>
      <c r="P132" s="240"/>
      <c r="Q132" s="293"/>
    </row>
    <row r="133" spans="1:17" customFormat="1" ht="63.75" hidden="1" customHeight="1" thickBot="1" x14ac:dyDescent="0.3">
      <c r="A133" s="215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88"/>
      <c r="L133" s="289"/>
      <c r="M133" s="256" t="e">
        <f>IF(K133/L133*100&gt;100,100,K133/L133*100)</f>
        <v>#DIV/0!</v>
      </c>
      <c r="N133" s="196" t="e">
        <f>(M133+M134+M135)/3</f>
        <v>#DIV/0!</v>
      </c>
      <c r="O133" s="257" t="e">
        <f>(N133+N136)/2</f>
        <v>#DIV/0!</v>
      </c>
      <c r="P133" s="220"/>
      <c r="Q133" s="258"/>
    </row>
    <row r="134" spans="1:17" customFormat="1" ht="63.75" hidden="1" customHeight="1" thickBot="1" x14ac:dyDescent="0.3">
      <c r="A134" s="215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92"/>
      <c r="L134" s="293"/>
      <c r="M134" s="262" t="e">
        <f>IF(L134/K134*100&gt;100,100,L134/K134*100)</f>
        <v>#DIV/0!</v>
      </c>
      <c r="N134" s="263"/>
      <c r="O134" s="264"/>
      <c r="P134" s="220"/>
      <c r="Q134" s="258"/>
    </row>
    <row r="135" spans="1:17" customFormat="1" ht="111" hidden="1" customHeight="1" x14ac:dyDescent="0.25">
      <c r="A135" s="215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92"/>
      <c r="L135" s="292"/>
      <c r="M135" s="262" t="e">
        <f>IF(L135/K135*100&gt;100,100,L135/K135*100)</f>
        <v>#DIV/0!</v>
      </c>
      <c r="N135" s="265"/>
      <c r="O135" s="264"/>
      <c r="P135" s="220"/>
      <c r="Q135" s="258"/>
    </row>
    <row r="136" spans="1:17" customFormat="1" ht="32.25" hidden="1" customHeight="1" thickBot="1" x14ac:dyDescent="0.3">
      <c r="A136" s="215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70" t="e">
        <f>IF(L136/K136*100&gt;100,100,L136/K136*100)</f>
        <v>#DIV/0!</v>
      </c>
      <c r="N136" s="270" t="e">
        <f>M136</f>
        <v>#DIV/0!</v>
      </c>
      <c r="O136" s="271"/>
      <c r="P136" s="220"/>
      <c r="Q136" s="262"/>
    </row>
    <row r="137" spans="1:17" customFormat="1" ht="63.75" hidden="1" customHeight="1" thickBot="1" x14ac:dyDescent="0.3">
      <c r="A137" s="215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88"/>
      <c r="L137" s="289"/>
      <c r="M137" s="256" t="e">
        <f>IF(K137/L137*100&gt;100,100,K137/L137*100)</f>
        <v>#DIV/0!</v>
      </c>
      <c r="N137" s="196" t="e">
        <f>(M137+M138+M139)/3</f>
        <v>#DIV/0!</v>
      </c>
      <c r="O137" s="257" t="e">
        <f>(N137+N140)/2</f>
        <v>#DIV/0!</v>
      </c>
      <c r="P137" s="220"/>
      <c r="Q137" s="258"/>
    </row>
    <row r="138" spans="1:17" customFormat="1" ht="63.75" hidden="1" customHeight="1" thickBot="1" x14ac:dyDescent="0.3">
      <c r="A138" s="215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92"/>
      <c r="L138" s="293"/>
      <c r="M138" s="262" t="e">
        <f t="shared" ref="M138:M144" si="7">IF(L138/K138*100&gt;100,100,L138/K138*100)</f>
        <v>#DIV/0!</v>
      </c>
      <c r="N138" s="263"/>
      <c r="O138" s="264"/>
      <c r="P138" s="220"/>
      <c r="Q138" s="258"/>
    </row>
    <row r="139" spans="1:17" customFormat="1" ht="111" hidden="1" customHeight="1" x14ac:dyDescent="0.25">
      <c r="A139" s="215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92"/>
      <c r="L139" s="292"/>
      <c r="M139" s="262" t="e">
        <f t="shared" si="7"/>
        <v>#DIV/0!</v>
      </c>
      <c r="N139" s="265"/>
      <c r="O139" s="264"/>
      <c r="P139" s="220"/>
      <c r="Q139" s="258"/>
    </row>
    <row r="140" spans="1:17" customFormat="1" ht="32.25" hidden="1" customHeight="1" thickBot="1" x14ac:dyDescent="0.3">
      <c r="A140" s="215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70" t="e">
        <f t="shared" si="7"/>
        <v>#DIV/0!</v>
      </c>
      <c r="N140" s="270" t="e">
        <f>M140</f>
        <v>#DIV/0!</v>
      </c>
      <c r="O140" s="271"/>
      <c r="P140" s="220"/>
      <c r="Q140" s="262"/>
    </row>
    <row r="141" spans="1:17" s="27" customFormat="1" ht="63.75" customHeight="1" thickBot="1" x14ac:dyDescent="0.3">
      <c r="A141" s="200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191" t="s">
        <v>21</v>
      </c>
      <c r="I141" s="191" t="s">
        <v>22</v>
      </c>
      <c r="J141" s="192" t="s">
        <v>23</v>
      </c>
      <c r="K141" s="193">
        <v>100</v>
      </c>
      <c r="L141" s="194">
        <v>100</v>
      </c>
      <c r="M141" s="195">
        <f t="shared" si="7"/>
        <v>100</v>
      </c>
      <c r="N141" s="196">
        <f>(M141+M142+M143)/3</f>
        <v>100</v>
      </c>
      <c r="O141" s="197">
        <f>(N141+N144)/2</f>
        <v>100</v>
      </c>
      <c r="P141" s="206"/>
      <c r="Q141" s="199"/>
    </row>
    <row r="142" spans="1:17" s="27" customFormat="1" ht="63.75" customHeight="1" thickBot="1" x14ac:dyDescent="0.3">
      <c r="A142" s="200"/>
      <c r="B142" s="58"/>
      <c r="C142" s="30"/>
      <c r="D142" s="30"/>
      <c r="E142" s="30"/>
      <c r="F142" s="30"/>
      <c r="G142" s="30"/>
      <c r="H142" s="201" t="s">
        <v>21</v>
      </c>
      <c r="I142" s="191" t="s">
        <v>25</v>
      </c>
      <c r="J142" s="202" t="s">
        <v>23</v>
      </c>
      <c r="K142" s="203">
        <v>98</v>
      </c>
      <c r="L142" s="195">
        <v>100</v>
      </c>
      <c r="M142" s="195">
        <f t="shared" si="7"/>
        <v>100</v>
      </c>
      <c r="N142" s="284"/>
      <c r="O142" s="285"/>
      <c r="P142" s="206"/>
      <c r="Q142" s="199"/>
    </row>
    <row r="143" spans="1:17" s="27" customFormat="1" ht="111" customHeight="1" x14ac:dyDescent="0.25">
      <c r="A143" s="200"/>
      <c r="B143" s="58"/>
      <c r="C143" s="30"/>
      <c r="D143" s="30"/>
      <c r="E143" s="30"/>
      <c r="F143" s="30"/>
      <c r="G143" s="30"/>
      <c r="H143" s="201" t="s">
        <v>21</v>
      </c>
      <c r="I143" s="191" t="s">
        <v>26</v>
      </c>
      <c r="J143" s="202" t="s">
        <v>23</v>
      </c>
      <c r="K143" s="203">
        <v>98</v>
      </c>
      <c r="L143" s="203">
        <v>100</v>
      </c>
      <c r="M143" s="195">
        <f t="shared" si="7"/>
        <v>100</v>
      </c>
      <c r="N143" s="286"/>
      <c r="O143" s="285"/>
      <c r="P143" s="206"/>
      <c r="Q143" s="199"/>
    </row>
    <row r="144" spans="1:17" s="27" customFormat="1" ht="32.25" customHeight="1" thickBot="1" x14ac:dyDescent="0.3">
      <c r="A144" s="200"/>
      <c r="B144" s="66"/>
      <c r="C144" s="40"/>
      <c r="D144" s="40"/>
      <c r="E144" s="40"/>
      <c r="F144" s="40"/>
      <c r="G144" s="40"/>
      <c r="H144" s="208" t="s">
        <v>27</v>
      </c>
      <c r="I144" s="209" t="s">
        <v>28</v>
      </c>
      <c r="J144" s="210" t="s">
        <v>29</v>
      </c>
      <c r="K144" s="211">
        <v>1</v>
      </c>
      <c r="L144" s="211">
        <v>1</v>
      </c>
      <c r="M144" s="195">
        <f t="shared" si="7"/>
        <v>100</v>
      </c>
      <c r="N144" s="212">
        <f>M144</f>
        <v>100</v>
      </c>
      <c r="O144" s="287"/>
      <c r="P144" s="206"/>
      <c r="Q144" s="214"/>
    </row>
    <row r="145" spans="1:17" customFormat="1" ht="63.75" hidden="1" customHeight="1" thickBot="1" x14ac:dyDescent="0.3">
      <c r="A145" s="215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88"/>
      <c r="L145" s="289"/>
      <c r="M145" s="256" t="e">
        <f>IF(K145/L145*100&gt;100,100,K145/L145*100)</f>
        <v>#DIV/0!</v>
      </c>
      <c r="N145" s="196" t="e">
        <f>(M145+M146+M147)/3</f>
        <v>#DIV/0!</v>
      </c>
      <c r="O145" s="257" t="e">
        <f>(N145+N148)/2</f>
        <v>#DIV/0!</v>
      </c>
      <c r="P145" s="220"/>
      <c r="Q145" s="258"/>
    </row>
    <row r="146" spans="1:17" customFormat="1" ht="63.75" hidden="1" customHeight="1" thickBot="1" x14ac:dyDescent="0.3">
      <c r="A146" s="215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92"/>
      <c r="L146" s="293"/>
      <c r="M146" s="262" t="e">
        <f>IF(L146/K146*100&gt;100,100,L146/K146*100)</f>
        <v>#DIV/0!</v>
      </c>
      <c r="N146" s="263"/>
      <c r="O146" s="264"/>
      <c r="P146" s="220"/>
      <c r="Q146" s="258"/>
    </row>
    <row r="147" spans="1:17" customFormat="1" ht="111" hidden="1" customHeight="1" x14ac:dyDescent="0.25">
      <c r="A147" s="215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92"/>
      <c r="L147" s="292"/>
      <c r="M147" s="262" t="e">
        <f>IF(L147/K147*100&gt;100,100,L147/K147*100)</f>
        <v>#DIV/0!</v>
      </c>
      <c r="N147" s="265"/>
      <c r="O147" s="264"/>
      <c r="P147" s="220"/>
      <c r="Q147" s="258"/>
    </row>
    <row r="148" spans="1:17" customFormat="1" ht="32.25" hidden="1" customHeight="1" thickBot="1" x14ac:dyDescent="0.3">
      <c r="A148" s="215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70" t="e">
        <f>IF(L148/K148*100&gt;100,100,L148/K148*100)</f>
        <v>#DIV/0!</v>
      </c>
      <c r="N148" s="270" t="e">
        <f>M148</f>
        <v>#DIV/0!</v>
      </c>
      <c r="O148" s="271"/>
      <c r="P148" s="220"/>
      <c r="Q148" s="262"/>
    </row>
    <row r="149" spans="1:17" customFormat="1" ht="63.75" hidden="1" customHeight="1" thickBot="1" x14ac:dyDescent="0.3">
      <c r="A149" s="215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88"/>
      <c r="L149" s="289"/>
      <c r="M149" s="256" t="e">
        <f>IF(K149/L149*100&gt;100,100,K149/L149*100)</f>
        <v>#DIV/0!</v>
      </c>
      <c r="N149" s="196" t="e">
        <f>(M149+M150+M151)/3</f>
        <v>#DIV/0!</v>
      </c>
      <c r="O149" s="257" t="e">
        <f>(N149+N152)/2</f>
        <v>#DIV/0!</v>
      </c>
      <c r="P149" s="220"/>
      <c r="Q149" s="258"/>
    </row>
    <row r="150" spans="1:17" customFormat="1" ht="63.75" hidden="1" customHeight="1" thickBot="1" x14ac:dyDescent="0.3">
      <c r="A150" s="215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92"/>
      <c r="L150" s="293"/>
      <c r="M150" s="262" t="e">
        <f>IF(L150/K150*100&gt;100,100,L150/K150*100)</f>
        <v>#DIV/0!</v>
      </c>
      <c r="N150" s="263"/>
      <c r="O150" s="264"/>
      <c r="P150" s="220"/>
      <c r="Q150" s="258"/>
    </row>
    <row r="151" spans="1:17" customFormat="1" ht="111" hidden="1" customHeight="1" x14ac:dyDescent="0.25">
      <c r="A151" s="215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92"/>
      <c r="L151" s="292"/>
      <c r="M151" s="262" t="e">
        <f>IF(L151/K151*100&gt;100,100,L151/K151*100)</f>
        <v>#DIV/0!</v>
      </c>
      <c r="N151" s="265"/>
      <c r="O151" s="264"/>
      <c r="P151" s="220"/>
      <c r="Q151" s="258"/>
    </row>
    <row r="152" spans="1:17" customFormat="1" ht="32.25" hidden="1" customHeight="1" thickBot="1" x14ac:dyDescent="0.3">
      <c r="A152" s="215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70" t="e">
        <f>IF(L152/K152*100&gt;100,100,L152/K152*100)</f>
        <v>#DIV/0!</v>
      </c>
      <c r="N152" s="270" t="e">
        <f>M152</f>
        <v>#DIV/0!</v>
      </c>
      <c r="O152" s="271"/>
      <c r="P152" s="220"/>
      <c r="Q152" s="262"/>
    </row>
    <row r="153" spans="1:17" customFormat="1" ht="63.75" hidden="1" customHeight="1" thickBot="1" x14ac:dyDescent="0.3">
      <c r="A153" s="215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88"/>
      <c r="L153" s="289"/>
      <c r="M153" s="256" t="e">
        <f>IF(K153/L153*100&gt;100,100,K153/L153*100)</f>
        <v>#DIV/0!</v>
      </c>
      <c r="N153" s="196" t="e">
        <f>(M153+M154+M155)/3</f>
        <v>#DIV/0!</v>
      </c>
      <c r="O153" s="257" t="e">
        <f>(N153+N156)/2</f>
        <v>#DIV/0!</v>
      </c>
      <c r="P153" s="220"/>
      <c r="Q153" s="258"/>
    </row>
    <row r="154" spans="1:17" customFormat="1" ht="63.75" hidden="1" customHeight="1" thickBot="1" x14ac:dyDescent="0.3">
      <c r="A154" s="215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92"/>
      <c r="L154" s="293"/>
      <c r="M154" s="262" t="e">
        <f>IF(L154/K154*100&gt;100,100,L154/K154*100)</f>
        <v>#DIV/0!</v>
      </c>
      <c r="N154" s="263"/>
      <c r="O154" s="264"/>
      <c r="P154" s="220"/>
      <c r="Q154" s="258"/>
    </row>
    <row r="155" spans="1:17" customFormat="1" ht="111" hidden="1" customHeight="1" x14ac:dyDescent="0.25">
      <c r="A155" s="215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92"/>
      <c r="L155" s="292"/>
      <c r="M155" s="262" t="e">
        <f>IF(L155/K155*100&gt;100,100,L155/K155*100)</f>
        <v>#DIV/0!</v>
      </c>
      <c r="N155" s="265"/>
      <c r="O155" s="264"/>
      <c r="P155" s="220"/>
      <c r="Q155" s="258"/>
    </row>
    <row r="156" spans="1:17" customFormat="1" ht="32.25" hidden="1" customHeight="1" thickBot="1" x14ac:dyDescent="0.3">
      <c r="A156" s="215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70" t="e">
        <f>IF(L156/K156*100&gt;100,100,L156/K156*100)</f>
        <v>#DIV/0!</v>
      </c>
      <c r="N156" s="270" t="e">
        <f>M156</f>
        <v>#DIV/0!</v>
      </c>
      <c r="O156" s="271"/>
      <c r="P156" s="220"/>
      <c r="Q156" s="262"/>
    </row>
    <row r="157" spans="1:17" s="27" customFormat="1" ht="63.75" hidden="1" customHeight="1" thickBot="1" x14ac:dyDescent="0.3">
      <c r="A157" s="200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191" t="s">
        <v>21</v>
      </c>
      <c r="I157" s="191" t="s">
        <v>22</v>
      </c>
      <c r="J157" s="192" t="s">
        <v>23</v>
      </c>
      <c r="K157" s="272"/>
      <c r="L157" s="273"/>
      <c r="M157" s="214" t="e">
        <f t="shared" ref="M157:M164" si="8">IF(L157/K157*100&gt;100,100,L157/K157*100)</f>
        <v>#DIV/0!</v>
      </c>
      <c r="N157" s="274" t="e">
        <f>(M157+M158+M159)/3</f>
        <v>#DIV/0!</v>
      </c>
      <c r="O157" s="275" t="e">
        <f>(N157+N160)/2</f>
        <v>#DIV/0!</v>
      </c>
      <c r="P157" s="206"/>
      <c r="Q157" s="199"/>
    </row>
    <row r="158" spans="1:17" s="27" customFormat="1" ht="63.75" hidden="1" thickBot="1" x14ac:dyDescent="0.3">
      <c r="A158" s="200"/>
      <c r="B158" s="58"/>
      <c r="C158" s="30"/>
      <c r="D158" s="30"/>
      <c r="E158" s="30"/>
      <c r="F158" s="30"/>
      <c r="G158" s="30"/>
      <c r="H158" s="201" t="s">
        <v>21</v>
      </c>
      <c r="I158" s="191" t="s">
        <v>25</v>
      </c>
      <c r="J158" s="202" t="s">
        <v>23</v>
      </c>
      <c r="K158" s="276"/>
      <c r="L158" s="214"/>
      <c r="M158" s="214" t="e">
        <f t="shared" si="8"/>
        <v>#DIV/0!</v>
      </c>
      <c r="N158" s="277"/>
      <c r="O158" s="278"/>
      <c r="P158" s="206"/>
      <c r="Q158" s="199"/>
    </row>
    <row r="159" spans="1:17" s="27" customFormat="1" ht="63.75" hidden="1" thickBot="1" x14ac:dyDescent="0.3">
      <c r="A159" s="200"/>
      <c r="B159" s="58"/>
      <c r="C159" s="30"/>
      <c r="D159" s="30"/>
      <c r="E159" s="30"/>
      <c r="F159" s="30"/>
      <c r="G159" s="30"/>
      <c r="H159" s="201" t="s">
        <v>21</v>
      </c>
      <c r="I159" s="191" t="s">
        <v>97</v>
      </c>
      <c r="J159" s="202" t="s">
        <v>23</v>
      </c>
      <c r="K159" s="276"/>
      <c r="L159" s="276"/>
      <c r="M159" s="214" t="e">
        <f t="shared" si="8"/>
        <v>#DIV/0!</v>
      </c>
      <c r="N159" s="279"/>
      <c r="O159" s="278"/>
      <c r="P159" s="206"/>
      <c r="Q159" s="199"/>
    </row>
    <row r="160" spans="1:17" s="27" customFormat="1" ht="32.25" hidden="1" thickBot="1" x14ac:dyDescent="0.3">
      <c r="A160" s="200"/>
      <c r="B160" s="66"/>
      <c r="C160" s="40"/>
      <c r="D160" s="40"/>
      <c r="E160" s="40"/>
      <c r="F160" s="40"/>
      <c r="G160" s="40"/>
      <c r="H160" s="208" t="s">
        <v>27</v>
      </c>
      <c r="I160" s="209" t="s">
        <v>28</v>
      </c>
      <c r="J160" s="210" t="s">
        <v>29</v>
      </c>
      <c r="K160" s="280"/>
      <c r="L160" s="281"/>
      <c r="M160" s="214" t="e">
        <f t="shared" si="8"/>
        <v>#DIV/0!</v>
      </c>
      <c r="N160" s="282" t="e">
        <f>M160</f>
        <v>#DIV/0!</v>
      </c>
      <c r="O160" s="283"/>
      <c r="P160" s="206"/>
      <c r="Q160" s="214"/>
    </row>
    <row r="161" spans="1:17" s="27" customFormat="1" ht="63.75" hidden="1" customHeight="1" thickBot="1" x14ac:dyDescent="0.3">
      <c r="A161" s="200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191" t="s">
        <v>21</v>
      </c>
      <c r="I161" s="191" t="s">
        <v>22</v>
      </c>
      <c r="J161" s="192" t="s">
        <v>23</v>
      </c>
      <c r="K161" s="272"/>
      <c r="L161" s="273"/>
      <c r="M161" s="214" t="e">
        <f t="shared" si="8"/>
        <v>#DIV/0!</v>
      </c>
      <c r="N161" s="274" t="e">
        <f>(M161+M162+M163)/3</f>
        <v>#DIV/0!</v>
      </c>
      <c r="O161" s="275" t="e">
        <f>(N161+N164)/2</f>
        <v>#DIV/0!</v>
      </c>
      <c r="P161" s="206"/>
      <c r="Q161" s="199"/>
    </row>
    <row r="162" spans="1:17" s="27" customFormat="1" ht="63.75" hidden="1" thickBot="1" x14ac:dyDescent="0.3">
      <c r="A162" s="200"/>
      <c r="B162" s="58"/>
      <c r="C162" s="30"/>
      <c r="D162" s="30"/>
      <c r="E162" s="30"/>
      <c r="F162" s="30"/>
      <c r="G162" s="30"/>
      <c r="H162" s="201" t="s">
        <v>21</v>
      </c>
      <c r="I162" s="191" t="s">
        <v>25</v>
      </c>
      <c r="J162" s="202" t="s">
        <v>23</v>
      </c>
      <c r="K162" s="276"/>
      <c r="L162" s="214"/>
      <c r="M162" s="214" t="e">
        <f t="shared" si="8"/>
        <v>#DIV/0!</v>
      </c>
      <c r="N162" s="277"/>
      <c r="O162" s="278"/>
      <c r="P162" s="206"/>
      <c r="Q162" s="199"/>
    </row>
    <row r="163" spans="1:17" s="27" customFormat="1" ht="63.75" hidden="1" thickBot="1" x14ac:dyDescent="0.3">
      <c r="A163" s="200"/>
      <c r="B163" s="58"/>
      <c r="C163" s="30"/>
      <c r="D163" s="30"/>
      <c r="E163" s="30"/>
      <c r="F163" s="30"/>
      <c r="G163" s="30"/>
      <c r="H163" s="201" t="s">
        <v>21</v>
      </c>
      <c r="I163" s="191" t="s">
        <v>97</v>
      </c>
      <c r="J163" s="202" t="s">
        <v>23</v>
      </c>
      <c r="K163" s="276"/>
      <c r="L163" s="276"/>
      <c r="M163" s="214" t="e">
        <f t="shared" si="8"/>
        <v>#DIV/0!</v>
      </c>
      <c r="N163" s="279"/>
      <c r="O163" s="278"/>
      <c r="P163" s="206"/>
      <c r="Q163" s="199"/>
    </row>
    <row r="164" spans="1:17" s="27" customFormat="1" ht="32.25" hidden="1" thickBot="1" x14ac:dyDescent="0.3">
      <c r="A164" s="200"/>
      <c r="B164" s="66"/>
      <c r="C164" s="40"/>
      <c r="D164" s="40"/>
      <c r="E164" s="40"/>
      <c r="F164" s="40"/>
      <c r="G164" s="40"/>
      <c r="H164" s="208" t="s">
        <v>27</v>
      </c>
      <c r="I164" s="209" t="s">
        <v>28</v>
      </c>
      <c r="J164" s="210" t="s">
        <v>29</v>
      </c>
      <c r="K164" s="280"/>
      <c r="L164" s="281"/>
      <c r="M164" s="214" t="e">
        <f t="shared" si="8"/>
        <v>#DIV/0!</v>
      </c>
      <c r="N164" s="282" t="e">
        <f>M164</f>
        <v>#DIV/0!</v>
      </c>
      <c r="O164" s="283"/>
      <c r="P164" s="206"/>
      <c r="Q164" s="214"/>
    </row>
    <row r="165" spans="1:17" customFormat="1" ht="63.75" hidden="1" customHeight="1" thickBot="1" x14ac:dyDescent="0.3">
      <c r="A165" s="215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88"/>
      <c r="L165" s="289"/>
      <c r="M165" s="256" t="e">
        <f>IF(K165/L165*100&gt;100,100,K165/L165*100)</f>
        <v>#DIV/0!</v>
      </c>
      <c r="N165" s="196" t="e">
        <f>(M165+M166+M167)/3</f>
        <v>#DIV/0!</v>
      </c>
      <c r="O165" s="257" t="e">
        <f>(N165+N168)/2</f>
        <v>#DIV/0!</v>
      </c>
      <c r="P165" s="220"/>
      <c r="Q165" s="258"/>
    </row>
    <row r="166" spans="1:17" customFormat="1" ht="63.75" hidden="1" customHeight="1" thickBot="1" x14ac:dyDescent="0.3">
      <c r="A166" s="215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92"/>
      <c r="L166" s="293"/>
      <c r="M166" s="262" t="e">
        <f>IF(L166/K166*100&gt;100,100,L166/K166*100)</f>
        <v>#DIV/0!</v>
      </c>
      <c r="N166" s="263"/>
      <c r="O166" s="264"/>
      <c r="P166" s="220"/>
      <c r="Q166" s="258"/>
    </row>
    <row r="167" spans="1:17" customFormat="1" ht="111" hidden="1" customHeight="1" x14ac:dyDescent="0.25">
      <c r="A167" s="215"/>
      <c r="B167" s="58"/>
      <c r="C167" s="30"/>
      <c r="D167" s="30"/>
      <c r="E167" s="30"/>
      <c r="F167" s="30"/>
      <c r="G167" s="30"/>
      <c r="H167" s="259" t="s">
        <v>21</v>
      </c>
      <c r="I167" s="217" t="s">
        <v>26</v>
      </c>
      <c r="J167" s="260" t="s">
        <v>23</v>
      </c>
      <c r="K167" s="292"/>
      <c r="L167" s="292"/>
      <c r="M167" s="262" t="e">
        <f>IF(L167/K167*100&gt;100,100,L167/K167*100)</f>
        <v>#DIV/0!</v>
      </c>
      <c r="N167" s="265"/>
      <c r="O167" s="264"/>
      <c r="P167" s="220"/>
      <c r="Q167" s="258"/>
    </row>
    <row r="168" spans="1:17" customFormat="1" ht="32.25" hidden="1" customHeight="1" thickBot="1" x14ac:dyDescent="0.3">
      <c r="A168" s="215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268"/>
      <c r="L168" s="269"/>
      <c r="M168" s="270" t="e">
        <f>IF(L168/K168*100&gt;100,100,L168/K168*100)</f>
        <v>#DIV/0!</v>
      </c>
      <c r="N168" s="270" t="e">
        <f>M168</f>
        <v>#DIV/0!</v>
      </c>
      <c r="O168" s="271"/>
      <c r="P168" s="220"/>
      <c r="Q168" s="262"/>
    </row>
    <row r="169" spans="1:17" customFormat="1" ht="63.75" hidden="1" customHeight="1" thickBot="1" x14ac:dyDescent="0.3">
      <c r="A169" s="215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253" t="s">
        <v>21</v>
      </c>
      <c r="I169" s="217" t="s">
        <v>22</v>
      </c>
      <c r="J169" s="254" t="s">
        <v>23</v>
      </c>
      <c r="K169" s="288"/>
      <c r="L169" s="289"/>
      <c r="M169" s="256" t="e">
        <f>IF(K169/L169*100&gt;100,100,K169/L169*100)</f>
        <v>#DIV/0!</v>
      </c>
      <c r="N169" s="196" t="e">
        <f>(M169+M170+M171)/3</f>
        <v>#DIV/0!</v>
      </c>
      <c r="O169" s="257" t="e">
        <f>(N169+N172)/2</f>
        <v>#DIV/0!</v>
      </c>
      <c r="P169" s="220"/>
      <c r="Q169" s="258"/>
    </row>
    <row r="170" spans="1:17" customFormat="1" ht="63.75" hidden="1" customHeight="1" thickBot="1" x14ac:dyDescent="0.3">
      <c r="A170" s="215"/>
      <c r="B170" s="58"/>
      <c r="C170" s="30"/>
      <c r="D170" s="30"/>
      <c r="E170" s="30"/>
      <c r="F170" s="30"/>
      <c r="G170" s="30"/>
      <c r="H170" s="259" t="s">
        <v>21</v>
      </c>
      <c r="I170" s="217" t="s">
        <v>25</v>
      </c>
      <c r="J170" s="260" t="s">
        <v>23</v>
      </c>
      <c r="K170" s="292"/>
      <c r="L170" s="293"/>
      <c r="M170" s="262" t="e">
        <f>IF(L170/K170*100&gt;100,100,L170/K170*100)</f>
        <v>#DIV/0!</v>
      </c>
      <c r="N170" s="263"/>
      <c r="O170" s="264"/>
      <c r="P170" s="220"/>
      <c r="Q170" s="258"/>
    </row>
    <row r="171" spans="1:17" customFormat="1" ht="111" hidden="1" customHeight="1" x14ac:dyDescent="0.25">
      <c r="A171" s="215"/>
      <c r="B171" s="58"/>
      <c r="C171" s="30"/>
      <c r="D171" s="30"/>
      <c r="E171" s="30"/>
      <c r="F171" s="30"/>
      <c r="G171" s="30"/>
      <c r="H171" s="259" t="s">
        <v>21</v>
      </c>
      <c r="I171" s="217" t="s">
        <v>26</v>
      </c>
      <c r="J171" s="260" t="s">
        <v>23</v>
      </c>
      <c r="K171" s="292"/>
      <c r="L171" s="292"/>
      <c r="M171" s="262" t="e">
        <f>IF(L171/K171*100&gt;100,100,L171/K171*100)</f>
        <v>#DIV/0!</v>
      </c>
      <c r="N171" s="265"/>
      <c r="O171" s="264"/>
      <c r="P171" s="220"/>
      <c r="Q171" s="258"/>
    </row>
    <row r="172" spans="1:17" customFormat="1" ht="32.25" hidden="1" customHeight="1" thickBot="1" x14ac:dyDescent="0.3">
      <c r="A172" s="215"/>
      <c r="B172" s="66"/>
      <c r="C172" s="40"/>
      <c r="D172" s="40"/>
      <c r="E172" s="40"/>
      <c r="F172" s="40"/>
      <c r="G172" s="40"/>
      <c r="H172" s="266" t="s">
        <v>27</v>
      </c>
      <c r="I172" s="209" t="s">
        <v>28</v>
      </c>
      <c r="J172" s="267" t="s">
        <v>29</v>
      </c>
      <c r="K172" s="268"/>
      <c r="L172" s="269"/>
      <c r="M172" s="270" t="e">
        <f>IF(L172/K172*100&gt;100,100,L172/K172*100)</f>
        <v>#DIV/0!</v>
      </c>
      <c r="N172" s="270" t="e">
        <f>M172</f>
        <v>#DIV/0!</v>
      </c>
      <c r="O172" s="271"/>
      <c r="P172" s="220"/>
      <c r="Q172" s="262"/>
    </row>
    <row r="173" spans="1:17" customFormat="1" ht="63.75" hidden="1" customHeight="1" thickBot="1" x14ac:dyDescent="0.3">
      <c r="A173" s="215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88"/>
      <c r="L173" s="289"/>
      <c r="M173" s="256" t="e">
        <f>IF(K173/L173*100&gt;100,100,K173/L173*100)</f>
        <v>#DIV/0!</v>
      </c>
      <c r="N173" s="196" t="e">
        <f>(M173+M174+M175)/3</f>
        <v>#DIV/0!</v>
      </c>
      <c r="O173" s="257" t="e">
        <f>(N173+N176)/2</f>
        <v>#DIV/0!</v>
      </c>
      <c r="P173" s="220"/>
      <c r="Q173" s="258"/>
    </row>
    <row r="174" spans="1:17" customFormat="1" ht="63.75" hidden="1" customHeight="1" thickBot="1" x14ac:dyDescent="0.3">
      <c r="A174" s="215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92"/>
      <c r="L174" s="293"/>
      <c r="M174" s="262" t="e">
        <f t="shared" ref="M174:M180" si="9">IF(L174/K174*100&gt;100,100,L174/K174*100)</f>
        <v>#DIV/0!</v>
      </c>
      <c r="N174" s="263"/>
      <c r="O174" s="264"/>
      <c r="P174" s="220"/>
      <c r="Q174" s="258"/>
    </row>
    <row r="175" spans="1:17" customFormat="1" ht="111" hidden="1" customHeight="1" x14ac:dyDescent="0.25">
      <c r="A175" s="215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92"/>
      <c r="L175" s="292"/>
      <c r="M175" s="262" t="e">
        <f t="shared" si="9"/>
        <v>#DIV/0!</v>
      </c>
      <c r="N175" s="265"/>
      <c r="O175" s="264"/>
      <c r="P175" s="220"/>
      <c r="Q175" s="258"/>
    </row>
    <row r="176" spans="1:17" customFormat="1" ht="32.25" hidden="1" customHeight="1" thickBot="1" x14ac:dyDescent="0.3">
      <c r="A176" s="215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68"/>
      <c r="L176" s="269"/>
      <c r="M176" s="270" t="e">
        <f t="shared" si="9"/>
        <v>#DIV/0!</v>
      </c>
      <c r="N176" s="270" t="e">
        <f>M176</f>
        <v>#DIV/0!</v>
      </c>
      <c r="O176" s="271"/>
      <c r="P176" s="220"/>
      <c r="Q176" s="262"/>
    </row>
    <row r="177" spans="1:17" s="27" customFormat="1" ht="63.75" customHeight="1" thickBot="1" x14ac:dyDescent="0.3">
      <c r="A177" s="200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191" t="s">
        <v>21</v>
      </c>
      <c r="I177" s="191" t="s">
        <v>22</v>
      </c>
      <c r="J177" s="192" t="s">
        <v>23</v>
      </c>
      <c r="K177" s="193">
        <v>100</v>
      </c>
      <c r="L177" s="194">
        <v>100</v>
      </c>
      <c r="M177" s="195">
        <f t="shared" si="9"/>
        <v>100</v>
      </c>
      <c r="N177" s="196">
        <f>(M177+M178+M179)/3</f>
        <v>100</v>
      </c>
      <c r="O177" s="197">
        <f>(N177+N180)/2</f>
        <v>95.454545454545453</v>
      </c>
      <c r="P177" s="206"/>
      <c r="Q177" s="199"/>
    </row>
    <row r="178" spans="1:17" s="27" customFormat="1" ht="63.75" thickBot="1" x14ac:dyDescent="0.3">
      <c r="A178" s="200"/>
      <c r="B178" s="58"/>
      <c r="C178" s="30"/>
      <c r="D178" s="30"/>
      <c r="E178" s="30"/>
      <c r="F178" s="30"/>
      <c r="G178" s="30"/>
      <c r="H178" s="201" t="s">
        <v>21</v>
      </c>
      <c r="I178" s="191" t="s">
        <v>25</v>
      </c>
      <c r="J178" s="202" t="s">
        <v>23</v>
      </c>
      <c r="K178" s="203">
        <v>98</v>
      </c>
      <c r="L178" s="195">
        <v>100</v>
      </c>
      <c r="M178" s="195">
        <f t="shared" si="9"/>
        <v>100</v>
      </c>
      <c r="N178" s="284"/>
      <c r="O178" s="285"/>
      <c r="P178" s="206"/>
      <c r="Q178" s="199"/>
    </row>
    <row r="179" spans="1:17" s="27" customFormat="1" ht="63" x14ac:dyDescent="0.25">
      <c r="A179" s="200"/>
      <c r="B179" s="58"/>
      <c r="C179" s="30"/>
      <c r="D179" s="30"/>
      <c r="E179" s="30"/>
      <c r="F179" s="30"/>
      <c r="G179" s="30"/>
      <c r="H179" s="201" t="s">
        <v>21</v>
      </c>
      <c r="I179" s="191" t="s">
        <v>97</v>
      </c>
      <c r="J179" s="202" t="s">
        <v>23</v>
      </c>
      <c r="K179" s="203">
        <v>98</v>
      </c>
      <c r="L179" s="203">
        <v>100</v>
      </c>
      <c r="M179" s="195">
        <f t="shared" si="9"/>
        <v>100</v>
      </c>
      <c r="N179" s="286"/>
      <c r="O179" s="285"/>
      <c r="P179" s="206"/>
      <c r="Q179" s="199"/>
    </row>
    <row r="180" spans="1:17" s="27" customFormat="1" ht="32.25" thickBot="1" x14ac:dyDescent="0.3">
      <c r="A180" s="200"/>
      <c r="B180" s="66"/>
      <c r="C180" s="40"/>
      <c r="D180" s="40"/>
      <c r="E180" s="40"/>
      <c r="F180" s="40"/>
      <c r="G180" s="40"/>
      <c r="H180" s="208" t="s">
        <v>27</v>
      </c>
      <c r="I180" s="209" t="s">
        <v>28</v>
      </c>
      <c r="J180" s="210" t="s">
        <v>29</v>
      </c>
      <c r="K180" s="211">
        <v>66</v>
      </c>
      <c r="L180" s="211">
        <v>60</v>
      </c>
      <c r="M180" s="195">
        <f t="shared" si="9"/>
        <v>90.909090909090907</v>
      </c>
      <c r="N180" s="212">
        <f>M180</f>
        <v>90.909090909090907</v>
      </c>
      <c r="O180" s="287"/>
      <c r="P180" s="206"/>
      <c r="Q180" s="214"/>
    </row>
    <row r="181" spans="1:17" customFormat="1" ht="63.75" hidden="1" customHeight="1" thickBot="1" x14ac:dyDescent="0.3">
      <c r="A181" s="215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253" t="s">
        <v>21</v>
      </c>
      <c r="I181" s="217" t="s">
        <v>22</v>
      </c>
      <c r="J181" s="254" t="s">
        <v>23</v>
      </c>
      <c r="K181" s="288"/>
      <c r="L181" s="289"/>
      <c r="M181" s="256" t="e">
        <f>IF(K181/L181*100&gt;100,100,K181/L181*100)</f>
        <v>#DIV/0!</v>
      </c>
      <c r="N181" s="196" t="e">
        <f>(M181+M182+M183)/3</f>
        <v>#DIV/0!</v>
      </c>
      <c r="O181" s="257" t="e">
        <f>(N181+N184)/2</f>
        <v>#DIV/0!</v>
      </c>
      <c r="P181" s="220"/>
      <c r="Q181" s="258"/>
    </row>
    <row r="182" spans="1:17" customFormat="1" ht="63.75" hidden="1" customHeight="1" thickBot="1" x14ac:dyDescent="0.3">
      <c r="A182" s="215"/>
      <c r="B182" s="58"/>
      <c r="C182" s="30"/>
      <c r="D182" s="30"/>
      <c r="E182" s="30"/>
      <c r="F182" s="30"/>
      <c r="G182" s="30"/>
      <c r="H182" s="259" t="s">
        <v>21</v>
      </c>
      <c r="I182" s="217" t="s">
        <v>25</v>
      </c>
      <c r="J182" s="260" t="s">
        <v>23</v>
      </c>
      <c r="K182" s="292"/>
      <c r="L182" s="293"/>
      <c r="M182" s="262" t="e">
        <f>IF(L182/K182*100&gt;100,100,L182/K182*100)</f>
        <v>#DIV/0!</v>
      </c>
      <c r="N182" s="263"/>
      <c r="O182" s="264"/>
      <c r="P182" s="220"/>
      <c r="Q182" s="258"/>
    </row>
    <row r="183" spans="1:17" customFormat="1" ht="111" hidden="1" customHeight="1" x14ac:dyDescent="0.25">
      <c r="A183" s="215"/>
      <c r="B183" s="58"/>
      <c r="C183" s="30"/>
      <c r="D183" s="30"/>
      <c r="E183" s="30"/>
      <c r="F183" s="30"/>
      <c r="G183" s="30"/>
      <c r="H183" s="259" t="s">
        <v>21</v>
      </c>
      <c r="I183" s="217" t="s">
        <v>26</v>
      </c>
      <c r="J183" s="260" t="s">
        <v>23</v>
      </c>
      <c r="K183" s="292"/>
      <c r="L183" s="292"/>
      <c r="M183" s="262" t="e">
        <f>IF(L183/K183*100&gt;100,100,L183/K183*100)</f>
        <v>#DIV/0!</v>
      </c>
      <c r="N183" s="265"/>
      <c r="O183" s="264"/>
      <c r="P183" s="220"/>
      <c r="Q183" s="258"/>
    </row>
    <row r="184" spans="1:17" customFormat="1" ht="32.25" hidden="1" customHeight="1" thickBot="1" x14ac:dyDescent="0.3">
      <c r="A184" s="215"/>
      <c r="B184" s="66"/>
      <c r="C184" s="40"/>
      <c r="D184" s="40"/>
      <c r="E184" s="40"/>
      <c r="F184" s="40"/>
      <c r="G184" s="40"/>
      <c r="H184" s="266" t="s">
        <v>27</v>
      </c>
      <c r="I184" s="209" t="s">
        <v>28</v>
      </c>
      <c r="J184" s="267" t="s">
        <v>29</v>
      </c>
      <c r="K184" s="268"/>
      <c r="L184" s="269"/>
      <c r="M184" s="270" t="e">
        <f>IF(L184/K184*100&gt;100,100,L184/K184*100)</f>
        <v>#DIV/0!</v>
      </c>
      <c r="N184" s="270" t="e">
        <f>M184</f>
        <v>#DIV/0!</v>
      </c>
      <c r="O184" s="271"/>
      <c r="P184" s="220"/>
      <c r="Q184" s="262"/>
    </row>
    <row r="185" spans="1:17" customFormat="1" ht="63.75" hidden="1" customHeight="1" thickBot="1" x14ac:dyDescent="0.3">
      <c r="A185" s="215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88"/>
      <c r="L185" s="289"/>
      <c r="M185" s="256" t="e">
        <f>IF(K185/L185*100&gt;100,100,K185/L185*100)</f>
        <v>#DIV/0!</v>
      </c>
      <c r="N185" s="196" t="e">
        <f>(M185+M186+M187)/3</f>
        <v>#DIV/0!</v>
      </c>
      <c r="O185" s="257" t="e">
        <f>(N185+N188)/2</f>
        <v>#DIV/0!</v>
      </c>
      <c r="P185" s="220"/>
      <c r="Q185" s="258"/>
    </row>
    <row r="186" spans="1:17" customFormat="1" ht="63.75" hidden="1" customHeight="1" thickBot="1" x14ac:dyDescent="0.3">
      <c r="A186" s="215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92"/>
      <c r="L186" s="293"/>
      <c r="M186" s="262" t="e">
        <f>IF(L186/K186*100&gt;100,100,L186/K186*100)</f>
        <v>#DIV/0!</v>
      </c>
      <c r="N186" s="263"/>
      <c r="O186" s="264"/>
      <c r="P186" s="220"/>
      <c r="Q186" s="258"/>
    </row>
    <row r="187" spans="1:17" customFormat="1" ht="111" hidden="1" customHeight="1" x14ac:dyDescent="0.25">
      <c r="A187" s="215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92"/>
      <c r="L187" s="292"/>
      <c r="M187" s="262" t="e">
        <f>IF(L187/K187*100&gt;100,100,L187/K187*100)</f>
        <v>#DIV/0!</v>
      </c>
      <c r="N187" s="265"/>
      <c r="O187" s="264"/>
      <c r="P187" s="220"/>
      <c r="Q187" s="258"/>
    </row>
    <row r="188" spans="1:17" customFormat="1" ht="32.25" hidden="1" customHeight="1" thickBot="1" x14ac:dyDescent="0.3">
      <c r="A188" s="215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70" t="e">
        <f>IF(L188/K188*100&gt;100,100,L188/K188*100)</f>
        <v>#DIV/0!</v>
      </c>
      <c r="N188" s="270" t="e">
        <f>M188</f>
        <v>#DIV/0!</v>
      </c>
      <c r="O188" s="271"/>
      <c r="P188" s="220"/>
      <c r="Q188" s="262"/>
    </row>
    <row r="189" spans="1:17" customFormat="1" ht="63.75" hidden="1" customHeight="1" thickBot="1" x14ac:dyDescent="0.3">
      <c r="A189" s="215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88"/>
      <c r="L189" s="289"/>
      <c r="M189" s="256" t="e">
        <f>IF(K189/L189*100&gt;100,100,K189/L189*100)</f>
        <v>#DIV/0!</v>
      </c>
      <c r="N189" s="196" t="e">
        <f>(M189+M190+M191)/3</f>
        <v>#DIV/0!</v>
      </c>
      <c r="O189" s="257" t="e">
        <f>(N189+N192)/2</f>
        <v>#DIV/0!</v>
      </c>
      <c r="P189" s="220"/>
      <c r="Q189" s="258"/>
    </row>
    <row r="190" spans="1:17" customFormat="1" ht="63.75" hidden="1" customHeight="1" thickBot="1" x14ac:dyDescent="0.3">
      <c r="A190" s="215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92"/>
      <c r="L190" s="293"/>
      <c r="M190" s="262" t="e">
        <f>IF(L190/K190*100&gt;100,100,L190/K190*100)</f>
        <v>#DIV/0!</v>
      </c>
      <c r="N190" s="263"/>
      <c r="O190" s="264"/>
      <c r="P190" s="220"/>
      <c r="Q190" s="258"/>
    </row>
    <row r="191" spans="1:17" customFormat="1" ht="111" hidden="1" customHeight="1" x14ac:dyDescent="0.25">
      <c r="A191" s="215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92"/>
      <c r="L191" s="292"/>
      <c r="M191" s="262" t="e">
        <f>IF(L191/K191*100&gt;100,100,L191/K191*100)</f>
        <v>#DIV/0!</v>
      </c>
      <c r="N191" s="265"/>
      <c r="O191" s="264"/>
      <c r="P191" s="220"/>
      <c r="Q191" s="258"/>
    </row>
    <row r="192" spans="1:17" customFormat="1" ht="32.25" hidden="1" customHeight="1" thickBot="1" x14ac:dyDescent="0.3">
      <c r="A192" s="215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70" t="e">
        <f>IF(L192/K192*100&gt;100,100,L192/K192*100)</f>
        <v>#DIV/0!</v>
      </c>
      <c r="N192" s="270" t="e">
        <f>M192</f>
        <v>#DIV/0!</v>
      </c>
      <c r="O192" s="271"/>
      <c r="P192" s="220"/>
      <c r="Q192" s="262"/>
    </row>
    <row r="193" spans="1:17" s="27" customFormat="1" ht="79.5" customHeight="1" thickBot="1" x14ac:dyDescent="0.3">
      <c r="A193" s="200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295" t="s">
        <v>21</v>
      </c>
      <c r="I193" s="295" t="s">
        <v>106</v>
      </c>
      <c r="J193" s="296" t="s">
        <v>23</v>
      </c>
      <c r="K193" s="193">
        <v>12.5</v>
      </c>
      <c r="L193" s="193">
        <v>12.6</v>
      </c>
      <c r="M193" s="195">
        <f t="shared" ref="M193:M200" si="10">IF(L193/K193*100&gt;100,100,L193/K193*100)</f>
        <v>100</v>
      </c>
      <c r="N193" s="316">
        <f>(M193+M194+M195)/3</f>
        <v>100</v>
      </c>
      <c r="O193" s="345">
        <f>(N193+N196)/2</f>
        <v>100</v>
      </c>
      <c r="P193" s="206"/>
      <c r="Q193" s="300"/>
    </row>
    <row r="194" spans="1:17" s="27" customFormat="1" ht="79.5" thickBot="1" x14ac:dyDescent="0.3">
      <c r="A194" s="200"/>
      <c r="B194" s="121"/>
      <c r="C194" s="122"/>
      <c r="D194" s="122"/>
      <c r="E194" s="122"/>
      <c r="F194" s="122"/>
      <c r="G194" s="30"/>
      <c r="H194" s="301" t="s">
        <v>21</v>
      </c>
      <c r="I194" s="295" t="s">
        <v>107</v>
      </c>
      <c r="J194" s="302" t="s">
        <v>23</v>
      </c>
      <c r="K194" s="193">
        <v>12.5</v>
      </c>
      <c r="L194" s="193">
        <v>12.5</v>
      </c>
      <c r="M194" s="195">
        <f t="shared" si="10"/>
        <v>100</v>
      </c>
      <c r="N194" s="346"/>
      <c r="O194" s="347"/>
      <c r="P194" s="206"/>
      <c r="Q194" s="300"/>
    </row>
    <row r="195" spans="1:17" s="27" customFormat="1" ht="63.75" thickBot="1" x14ac:dyDescent="0.3">
      <c r="A195" s="200"/>
      <c r="B195" s="121"/>
      <c r="C195" s="122"/>
      <c r="D195" s="122"/>
      <c r="E195" s="122"/>
      <c r="F195" s="122"/>
      <c r="G195" s="30"/>
      <c r="H195" s="301" t="s">
        <v>21</v>
      </c>
      <c r="I195" s="295" t="s">
        <v>108</v>
      </c>
      <c r="J195" s="302" t="s">
        <v>23</v>
      </c>
      <c r="K195" s="193">
        <v>95</v>
      </c>
      <c r="L195" s="193">
        <v>100</v>
      </c>
      <c r="M195" s="195">
        <f t="shared" si="10"/>
        <v>100</v>
      </c>
      <c r="N195" s="348"/>
      <c r="O195" s="347"/>
      <c r="P195" s="206"/>
      <c r="Q195" s="300"/>
    </row>
    <row r="196" spans="1:17" s="27" customFormat="1" ht="32.25" thickBot="1" x14ac:dyDescent="0.3">
      <c r="A196" s="200"/>
      <c r="B196" s="128"/>
      <c r="C196" s="129"/>
      <c r="D196" s="129"/>
      <c r="E196" s="129"/>
      <c r="F196" s="129"/>
      <c r="G196" s="40"/>
      <c r="H196" s="306" t="s">
        <v>27</v>
      </c>
      <c r="I196" s="307" t="s">
        <v>109</v>
      </c>
      <c r="J196" s="308" t="s">
        <v>110</v>
      </c>
      <c r="K196" s="349">
        <v>4171</v>
      </c>
      <c r="L196" s="349">
        <v>4171</v>
      </c>
      <c r="M196" s="195">
        <f t="shared" si="10"/>
        <v>100</v>
      </c>
      <c r="N196" s="350">
        <f>M196</f>
        <v>100</v>
      </c>
      <c r="O196" s="351"/>
      <c r="P196" s="206"/>
      <c r="Q196" s="312"/>
    </row>
    <row r="197" spans="1:17" s="27" customFormat="1" ht="79.5" customHeight="1" thickBot="1" x14ac:dyDescent="0.3">
      <c r="A197" s="200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295" t="s">
        <v>21</v>
      </c>
      <c r="I197" s="295" t="s">
        <v>106</v>
      </c>
      <c r="J197" s="296" t="s">
        <v>23</v>
      </c>
      <c r="K197" s="193">
        <v>20</v>
      </c>
      <c r="L197" s="193">
        <v>22.7</v>
      </c>
      <c r="M197" s="195">
        <f t="shared" si="10"/>
        <v>100</v>
      </c>
      <c r="N197" s="316">
        <f>(M197+M198+M199)/3</f>
        <v>100</v>
      </c>
      <c r="O197" s="345">
        <f>(N197+N200)/2</f>
        <v>99.751628664495115</v>
      </c>
      <c r="P197" s="206"/>
      <c r="Q197" s="300"/>
    </row>
    <row r="198" spans="1:17" s="27" customFormat="1" ht="79.5" thickBot="1" x14ac:dyDescent="0.3">
      <c r="A198" s="200"/>
      <c r="B198" s="121"/>
      <c r="C198" s="122"/>
      <c r="D198" s="122"/>
      <c r="E198" s="122"/>
      <c r="F198" s="122"/>
      <c r="G198" s="30"/>
      <c r="H198" s="301" t="s">
        <v>21</v>
      </c>
      <c r="I198" s="295" t="s">
        <v>107</v>
      </c>
      <c r="J198" s="302" t="s">
        <v>23</v>
      </c>
      <c r="K198" s="193">
        <v>20</v>
      </c>
      <c r="L198" s="193">
        <v>33.299999999999997</v>
      </c>
      <c r="M198" s="195">
        <f t="shared" si="10"/>
        <v>100</v>
      </c>
      <c r="N198" s="346"/>
      <c r="O198" s="347"/>
      <c r="P198" s="206"/>
      <c r="Q198" s="300"/>
    </row>
    <row r="199" spans="1:17" s="27" customFormat="1" ht="63.75" thickBot="1" x14ac:dyDescent="0.3">
      <c r="A199" s="200"/>
      <c r="B199" s="121"/>
      <c r="C199" s="122"/>
      <c r="D199" s="122"/>
      <c r="E199" s="122"/>
      <c r="F199" s="122"/>
      <c r="G199" s="30"/>
      <c r="H199" s="301" t="s">
        <v>21</v>
      </c>
      <c r="I199" s="295" t="s">
        <v>108</v>
      </c>
      <c r="J199" s="302" t="s">
        <v>23</v>
      </c>
      <c r="K199" s="193">
        <v>95</v>
      </c>
      <c r="L199" s="193">
        <v>100</v>
      </c>
      <c r="M199" s="195">
        <f t="shared" si="10"/>
        <v>100</v>
      </c>
      <c r="N199" s="348"/>
      <c r="O199" s="347"/>
      <c r="P199" s="206"/>
      <c r="Q199" s="300"/>
    </row>
    <row r="200" spans="1:17" s="27" customFormat="1" ht="32.25" thickBot="1" x14ac:dyDescent="0.3">
      <c r="A200" s="200"/>
      <c r="B200" s="128"/>
      <c r="C200" s="129"/>
      <c r="D200" s="129"/>
      <c r="E200" s="129"/>
      <c r="F200" s="129"/>
      <c r="G200" s="40"/>
      <c r="H200" s="306" t="s">
        <v>27</v>
      </c>
      <c r="I200" s="307" t="s">
        <v>109</v>
      </c>
      <c r="J200" s="308" t="s">
        <v>110</v>
      </c>
      <c r="K200" s="349">
        <v>24560</v>
      </c>
      <c r="L200" s="349">
        <v>24438</v>
      </c>
      <c r="M200" s="195">
        <f t="shared" si="10"/>
        <v>99.50325732899023</v>
      </c>
      <c r="N200" s="350">
        <f>M200</f>
        <v>99.50325732899023</v>
      </c>
      <c r="O200" s="351"/>
      <c r="P200" s="206"/>
      <c r="Q200" s="312"/>
    </row>
    <row r="201" spans="1:17" customFormat="1" ht="79.5" hidden="1" customHeight="1" thickBot="1" x14ac:dyDescent="0.3">
      <c r="A201" s="215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330" t="s">
        <v>21</v>
      </c>
      <c r="I201" s="314" t="s">
        <v>106</v>
      </c>
      <c r="J201" s="331" t="s">
        <v>23</v>
      </c>
      <c r="K201" s="237"/>
      <c r="L201" s="237"/>
      <c r="M201" s="332" t="e">
        <f>IF(K201/L201*100&gt;100,100,K201/L201*100)</f>
        <v>#DIV/0!</v>
      </c>
      <c r="N201" s="316" t="e">
        <f>(M201+M202+M203)/3</f>
        <v>#DIV/0!</v>
      </c>
      <c r="O201" s="140" t="e">
        <f>(N201+N204)/2</f>
        <v>#DIV/0!</v>
      </c>
      <c r="P201" s="220"/>
      <c r="Q201" s="334"/>
    </row>
    <row r="202" spans="1:17" customFormat="1" ht="79.5" hidden="1" customHeight="1" thickBot="1" x14ac:dyDescent="0.3">
      <c r="A202" s="215"/>
      <c r="B202" s="121"/>
      <c r="C202" s="122"/>
      <c r="D202" s="122"/>
      <c r="E202" s="122"/>
      <c r="F202" s="122"/>
      <c r="G202" s="30"/>
      <c r="H202" s="335" t="s">
        <v>21</v>
      </c>
      <c r="I202" s="314" t="s">
        <v>107</v>
      </c>
      <c r="J202" s="336" t="s">
        <v>23</v>
      </c>
      <c r="K202" s="237"/>
      <c r="L202" s="237"/>
      <c r="M202" s="337" t="e">
        <f>IF(L202/K202*100&gt;100,100,L202/K202*100)</f>
        <v>#DIV/0!</v>
      </c>
      <c r="N202" s="338"/>
      <c r="O202" s="339"/>
      <c r="P202" s="220"/>
      <c r="Q202" s="334"/>
    </row>
    <row r="203" spans="1:17" customFormat="1" ht="63.75" hidden="1" customHeight="1" thickBot="1" x14ac:dyDescent="0.3">
      <c r="A203" s="215"/>
      <c r="B203" s="121"/>
      <c r="C203" s="122"/>
      <c r="D203" s="122"/>
      <c r="E203" s="122"/>
      <c r="F203" s="122"/>
      <c r="G203" s="30"/>
      <c r="H203" s="335" t="s">
        <v>21</v>
      </c>
      <c r="I203" s="314" t="s">
        <v>108</v>
      </c>
      <c r="J203" s="336" t="s">
        <v>23</v>
      </c>
      <c r="K203" s="237"/>
      <c r="L203" s="237"/>
      <c r="M203" s="337" t="e">
        <f>IF(L203/K203*100&gt;100,100,L203/K203*100)</f>
        <v>#DIV/0!</v>
      </c>
      <c r="N203" s="340"/>
      <c r="O203" s="339"/>
      <c r="P203" s="220"/>
      <c r="Q203" s="334"/>
    </row>
    <row r="204" spans="1:17" customFormat="1" ht="32.25" hidden="1" customHeight="1" thickBot="1" x14ac:dyDescent="0.3">
      <c r="A204" s="215"/>
      <c r="B204" s="128"/>
      <c r="C204" s="129"/>
      <c r="D204" s="129"/>
      <c r="E204" s="129"/>
      <c r="F204" s="129"/>
      <c r="G204" s="40"/>
      <c r="H204" s="341" t="s">
        <v>27</v>
      </c>
      <c r="I204" s="307" t="s">
        <v>109</v>
      </c>
      <c r="J204" s="342" t="s">
        <v>110</v>
      </c>
      <c r="K204" s="237"/>
      <c r="L204" s="237"/>
      <c r="M204" s="343" t="e">
        <f>IF(L204/K204*100&gt;100,100,L204/K204*100)</f>
        <v>#DIV/0!</v>
      </c>
      <c r="N204" s="343" t="e">
        <f>M204</f>
        <v>#DIV/0!</v>
      </c>
      <c r="O204" s="344"/>
      <c r="P204" s="220"/>
      <c r="Q204" s="337"/>
    </row>
    <row r="205" spans="1:17" customFormat="1" ht="79.5" hidden="1" customHeight="1" thickBot="1" x14ac:dyDescent="0.3">
      <c r="A205" s="215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330" t="s">
        <v>21</v>
      </c>
      <c r="I205" s="314" t="s">
        <v>106</v>
      </c>
      <c r="J205" s="331" t="s">
        <v>23</v>
      </c>
      <c r="K205" s="237"/>
      <c r="L205" s="237"/>
      <c r="M205" s="332" t="e">
        <f>IF(K205/L205*100&gt;100,100,K205/L205*100)</f>
        <v>#DIV/0!</v>
      </c>
      <c r="N205" s="316" t="e">
        <f>(M205+M206+M207)/3</f>
        <v>#DIV/0!</v>
      </c>
      <c r="O205" s="140" t="e">
        <f>(N205+N208)/2</f>
        <v>#DIV/0!</v>
      </c>
      <c r="P205" s="220"/>
      <c r="Q205" s="334"/>
    </row>
    <row r="206" spans="1:17" customFormat="1" ht="79.5" hidden="1" customHeight="1" thickBot="1" x14ac:dyDescent="0.3">
      <c r="A206" s="215"/>
      <c r="B206" s="121"/>
      <c r="C206" s="122"/>
      <c r="D206" s="122"/>
      <c r="E206" s="122"/>
      <c r="F206" s="122"/>
      <c r="G206" s="30"/>
      <c r="H206" s="335" t="s">
        <v>21</v>
      </c>
      <c r="I206" s="314" t="s">
        <v>107</v>
      </c>
      <c r="J206" s="336" t="s">
        <v>23</v>
      </c>
      <c r="K206" s="237"/>
      <c r="L206" s="237"/>
      <c r="M206" s="337" t="e">
        <f>IF(L206/K206*100&gt;100,100,L206/K206*100)</f>
        <v>#DIV/0!</v>
      </c>
      <c r="N206" s="338"/>
      <c r="O206" s="339"/>
      <c r="P206" s="220"/>
      <c r="Q206" s="334"/>
    </row>
    <row r="207" spans="1:17" customFormat="1" ht="63.75" hidden="1" customHeight="1" thickBot="1" x14ac:dyDescent="0.3">
      <c r="A207" s="215"/>
      <c r="B207" s="121"/>
      <c r="C207" s="122"/>
      <c r="D207" s="122"/>
      <c r="E207" s="122"/>
      <c r="F207" s="122"/>
      <c r="G207" s="30"/>
      <c r="H207" s="335" t="s">
        <v>21</v>
      </c>
      <c r="I207" s="314" t="s">
        <v>108</v>
      </c>
      <c r="J207" s="336" t="s">
        <v>23</v>
      </c>
      <c r="K207" s="237"/>
      <c r="L207" s="237"/>
      <c r="M207" s="337" t="e">
        <f>IF(L207/K207*100&gt;100,100,L207/K207*100)</f>
        <v>#DIV/0!</v>
      </c>
      <c r="N207" s="340"/>
      <c r="O207" s="339"/>
      <c r="P207" s="220"/>
      <c r="Q207" s="334"/>
    </row>
    <row r="208" spans="1:17" customFormat="1" ht="32.25" hidden="1" customHeight="1" thickBot="1" x14ac:dyDescent="0.3">
      <c r="A208" s="215"/>
      <c r="B208" s="128"/>
      <c r="C208" s="129"/>
      <c r="D208" s="129"/>
      <c r="E208" s="129"/>
      <c r="F208" s="129"/>
      <c r="G208" s="40"/>
      <c r="H208" s="341" t="s">
        <v>27</v>
      </c>
      <c r="I208" s="307" t="s">
        <v>109</v>
      </c>
      <c r="J208" s="342" t="s">
        <v>110</v>
      </c>
      <c r="K208" s="237"/>
      <c r="L208" s="237"/>
      <c r="M208" s="343" t="e">
        <f>IF(L208/K208*100&gt;100,100,L208/K208*100)</f>
        <v>#DIV/0!</v>
      </c>
      <c r="N208" s="343" t="e">
        <f>M208</f>
        <v>#DIV/0!</v>
      </c>
      <c r="O208" s="344"/>
      <c r="P208" s="220"/>
      <c r="Q208" s="337"/>
    </row>
    <row r="209" spans="1:17" customFormat="1" ht="79.5" hidden="1" customHeight="1" thickBot="1" x14ac:dyDescent="0.3">
      <c r="A209" s="215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330" t="s">
        <v>21</v>
      </c>
      <c r="I209" s="314" t="s">
        <v>106</v>
      </c>
      <c r="J209" s="331" t="s">
        <v>23</v>
      </c>
      <c r="K209" s="237"/>
      <c r="L209" s="237"/>
      <c r="M209" s="332" t="e">
        <f>IF(K209/L209*100&gt;100,100,K209/L209*100)</f>
        <v>#DIV/0!</v>
      </c>
      <c r="N209" s="316" t="e">
        <f>(M209+M210+M211)/3</f>
        <v>#DIV/0!</v>
      </c>
      <c r="O209" s="140" t="e">
        <f>(N209+N212)/2</f>
        <v>#DIV/0!</v>
      </c>
      <c r="P209" s="220"/>
      <c r="Q209" s="334"/>
    </row>
    <row r="210" spans="1:17" customFormat="1" ht="79.5" hidden="1" customHeight="1" thickBot="1" x14ac:dyDescent="0.3">
      <c r="A210" s="215"/>
      <c r="B210" s="121"/>
      <c r="C210" s="122"/>
      <c r="D210" s="122"/>
      <c r="E210" s="122"/>
      <c r="F210" s="122"/>
      <c r="G210" s="30"/>
      <c r="H210" s="335" t="s">
        <v>21</v>
      </c>
      <c r="I210" s="314" t="s">
        <v>107</v>
      </c>
      <c r="J210" s="336" t="s">
        <v>23</v>
      </c>
      <c r="K210" s="237"/>
      <c r="L210" s="237"/>
      <c r="M210" s="337" t="e">
        <f>IF(L210/K210*100&gt;100,100,L210/K210*100)</f>
        <v>#DIV/0!</v>
      </c>
      <c r="N210" s="338"/>
      <c r="O210" s="339"/>
      <c r="P210" s="220"/>
      <c r="Q210" s="334"/>
    </row>
    <row r="211" spans="1:17" customFormat="1" ht="63.75" hidden="1" customHeight="1" thickBot="1" x14ac:dyDescent="0.3">
      <c r="A211" s="215"/>
      <c r="B211" s="121"/>
      <c r="C211" s="122"/>
      <c r="D211" s="122"/>
      <c r="E211" s="122"/>
      <c r="F211" s="122"/>
      <c r="G211" s="30"/>
      <c r="H211" s="335" t="s">
        <v>21</v>
      </c>
      <c r="I211" s="314" t="s">
        <v>108</v>
      </c>
      <c r="J211" s="336" t="s">
        <v>23</v>
      </c>
      <c r="K211" s="237"/>
      <c r="L211" s="237"/>
      <c r="M211" s="337" t="e">
        <f>IF(L211/K211*100&gt;100,100,L211/K211*100)</f>
        <v>#DIV/0!</v>
      </c>
      <c r="N211" s="340"/>
      <c r="O211" s="339"/>
      <c r="P211" s="220"/>
      <c r="Q211" s="334"/>
    </row>
    <row r="212" spans="1:17" customFormat="1" ht="32.25" hidden="1" customHeight="1" thickBot="1" x14ac:dyDescent="0.3">
      <c r="A212" s="215"/>
      <c r="B212" s="128"/>
      <c r="C212" s="129"/>
      <c r="D212" s="129"/>
      <c r="E212" s="129"/>
      <c r="F212" s="129"/>
      <c r="G212" s="40"/>
      <c r="H212" s="341" t="s">
        <v>27</v>
      </c>
      <c r="I212" s="307" t="s">
        <v>109</v>
      </c>
      <c r="J212" s="342" t="s">
        <v>110</v>
      </c>
      <c r="K212" s="237"/>
      <c r="L212" s="237"/>
      <c r="M212" s="343" t="e">
        <f>IF(L212/K212*100&gt;100,100,L212/K212*100)</f>
        <v>#DIV/0!</v>
      </c>
      <c r="N212" s="343" t="e">
        <f>M212</f>
        <v>#DIV/0!</v>
      </c>
      <c r="O212" s="344"/>
      <c r="P212" s="220"/>
      <c r="Q212" s="337"/>
    </row>
    <row r="213" spans="1:17" s="27" customFormat="1" ht="79.5" customHeight="1" thickBot="1" x14ac:dyDescent="0.3">
      <c r="A213" s="200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295" t="s">
        <v>21</v>
      </c>
      <c r="I213" s="295" t="s">
        <v>106</v>
      </c>
      <c r="J213" s="296" t="s">
        <v>23</v>
      </c>
      <c r="K213" s="193">
        <v>4.5</v>
      </c>
      <c r="L213" s="193">
        <v>13.1</v>
      </c>
      <c r="M213" s="195">
        <f t="shared" ref="M213:M228" si="11">IF(L213/K213*100&gt;100,100,L213/K213*100)</f>
        <v>100</v>
      </c>
      <c r="N213" s="316">
        <f>(M213+M214+M215)/3</f>
        <v>100</v>
      </c>
      <c r="O213" s="345">
        <f>(N213+N216)/2</f>
        <v>99.472252448313384</v>
      </c>
      <c r="P213" s="206"/>
      <c r="Q213" s="300"/>
    </row>
    <row r="214" spans="1:17" s="27" customFormat="1" ht="79.5" thickBot="1" x14ac:dyDescent="0.3">
      <c r="A214" s="200"/>
      <c r="B214" s="121"/>
      <c r="C214" s="122"/>
      <c r="D214" s="122"/>
      <c r="E214" s="122"/>
      <c r="F214" s="122"/>
      <c r="G214" s="30"/>
      <c r="H214" s="301" t="s">
        <v>21</v>
      </c>
      <c r="I214" s="295" t="s">
        <v>107</v>
      </c>
      <c r="J214" s="302" t="s">
        <v>23</v>
      </c>
      <c r="K214" s="193">
        <v>33</v>
      </c>
      <c r="L214" s="193">
        <v>66.7</v>
      </c>
      <c r="M214" s="195">
        <f t="shared" si="11"/>
        <v>100</v>
      </c>
      <c r="N214" s="346"/>
      <c r="O214" s="347"/>
      <c r="P214" s="206"/>
      <c r="Q214" s="300"/>
    </row>
    <row r="215" spans="1:17" s="27" customFormat="1" ht="63.75" thickBot="1" x14ac:dyDescent="0.3">
      <c r="A215" s="200"/>
      <c r="B215" s="121"/>
      <c r="C215" s="122"/>
      <c r="D215" s="122"/>
      <c r="E215" s="122"/>
      <c r="F215" s="122"/>
      <c r="G215" s="30"/>
      <c r="H215" s="301" t="s">
        <v>21</v>
      </c>
      <c r="I215" s="295" t="s">
        <v>108</v>
      </c>
      <c r="J215" s="302" t="s">
        <v>23</v>
      </c>
      <c r="K215" s="193">
        <v>95</v>
      </c>
      <c r="L215" s="193">
        <v>100</v>
      </c>
      <c r="M215" s="195">
        <f t="shared" si="11"/>
        <v>100</v>
      </c>
      <c r="N215" s="348"/>
      <c r="O215" s="347"/>
      <c r="P215" s="206"/>
      <c r="Q215" s="300"/>
    </row>
    <row r="216" spans="1:17" s="27" customFormat="1" ht="32.25" thickBot="1" x14ac:dyDescent="0.3">
      <c r="A216" s="200"/>
      <c r="B216" s="128"/>
      <c r="C216" s="129"/>
      <c r="D216" s="129"/>
      <c r="E216" s="129"/>
      <c r="F216" s="129"/>
      <c r="G216" s="40"/>
      <c r="H216" s="306" t="s">
        <v>27</v>
      </c>
      <c r="I216" s="307" t="s">
        <v>109</v>
      </c>
      <c r="J216" s="308" t="s">
        <v>110</v>
      </c>
      <c r="K216" s="349">
        <v>9190</v>
      </c>
      <c r="L216" s="349">
        <v>9093</v>
      </c>
      <c r="M216" s="195">
        <f t="shared" si="11"/>
        <v>98.944504896626768</v>
      </c>
      <c r="N216" s="350">
        <f>M216</f>
        <v>98.944504896626768</v>
      </c>
      <c r="O216" s="351"/>
      <c r="P216" s="206"/>
      <c r="Q216" s="312"/>
    </row>
    <row r="217" spans="1:17" s="27" customFormat="1" ht="79.5" customHeight="1" thickBot="1" x14ac:dyDescent="0.3">
      <c r="A217" s="200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295" t="s">
        <v>21</v>
      </c>
      <c r="I217" s="295" t="s">
        <v>106</v>
      </c>
      <c r="J217" s="296" t="s">
        <v>23</v>
      </c>
      <c r="K217" s="193">
        <v>28.5</v>
      </c>
      <c r="L217" s="193">
        <v>17.899999999999999</v>
      </c>
      <c r="M217" s="195">
        <f t="shared" si="11"/>
        <v>62.807017543859644</v>
      </c>
      <c r="N217" s="316">
        <f>(M217+M218+M219)/3</f>
        <v>87.602339181286538</v>
      </c>
      <c r="O217" s="345">
        <f>(N217+N220)/2</f>
        <v>93.59003058128468</v>
      </c>
      <c r="P217" s="206"/>
      <c r="Q217" s="300"/>
    </row>
    <row r="218" spans="1:17" s="27" customFormat="1" ht="79.5" thickBot="1" x14ac:dyDescent="0.3">
      <c r="A218" s="200"/>
      <c r="B218" s="121"/>
      <c r="C218" s="122"/>
      <c r="D218" s="122"/>
      <c r="E218" s="122"/>
      <c r="F218" s="122"/>
      <c r="G218" s="30"/>
      <c r="H218" s="301" t="s">
        <v>21</v>
      </c>
      <c r="I218" s="295" t="s">
        <v>107</v>
      </c>
      <c r="J218" s="302" t="s">
        <v>23</v>
      </c>
      <c r="K218" s="193">
        <v>33</v>
      </c>
      <c r="L218" s="193">
        <v>35.299999999999997</v>
      </c>
      <c r="M218" s="195">
        <f t="shared" si="11"/>
        <v>100</v>
      </c>
      <c r="N218" s="346"/>
      <c r="O218" s="347"/>
      <c r="P218" s="206"/>
      <c r="Q218" s="300"/>
    </row>
    <row r="219" spans="1:17" s="27" customFormat="1" ht="63.75" thickBot="1" x14ac:dyDescent="0.3">
      <c r="A219" s="200"/>
      <c r="B219" s="121"/>
      <c r="C219" s="122"/>
      <c r="D219" s="122"/>
      <c r="E219" s="122"/>
      <c r="F219" s="122"/>
      <c r="G219" s="30"/>
      <c r="H219" s="301" t="s">
        <v>21</v>
      </c>
      <c r="I219" s="295" t="s">
        <v>108</v>
      </c>
      <c r="J219" s="302" t="s">
        <v>23</v>
      </c>
      <c r="K219" s="193">
        <v>95</v>
      </c>
      <c r="L219" s="193">
        <v>100</v>
      </c>
      <c r="M219" s="195">
        <f t="shared" si="11"/>
        <v>100</v>
      </c>
      <c r="N219" s="348"/>
      <c r="O219" s="347"/>
      <c r="P219" s="206"/>
      <c r="Q219" s="300"/>
    </row>
    <row r="220" spans="1:17" s="27" customFormat="1" ht="32.25" thickBot="1" x14ac:dyDescent="0.3">
      <c r="A220" s="200"/>
      <c r="B220" s="128"/>
      <c r="C220" s="129"/>
      <c r="D220" s="129"/>
      <c r="E220" s="129"/>
      <c r="F220" s="129"/>
      <c r="G220" s="40"/>
      <c r="H220" s="306" t="s">
        <v>27</v>
      </c>
      <c r="I220" s="307" t="s">
        <v>109</v>
      </c>
      <c r="J220" s="308" t="s">
        <v>110</v>
      </c>
      <c r="K220" s="349">
        <v>26286</v>
      </c>
      <c r="L220" s="349">
        <v>26175</v>
      </c>
      <c r="M220" s="195">
        <f t="shared" si="11"/>
        <v>99.577721981282806</v>
      </c>
      <c r="N220" s="350">
        <f>M220</f>
        <v>99.577721981282806</v>
      </c>
      <c r="O220" s="351"/>
      <c r="P220" s="206"/>
      <c r="Q220" s="312"/>
    </row>
    <row r="221" spans="1:17" s="159" customFormat="1" ht="79.5" customHeight="1" thickBot="1" x14ac:dyDescent="0.3">
      <c r="A221" s="234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313" t="s">
        <v>21</v>
      </c>
      <c r="I221" s="314" t="s">
        <v>106</v>
      </c>
      <c r="J221" s="315" t="s">
        <v>23</v>
      </c>
      <c r="K221" s="237">
        <v>10</v>
      </c>
      <c r="L221" s="237">
        <v>8.6999999999999993</v>
      </c>
      <c r="M221" s="195">
        <f t="shared" si="11"/>
        <v>86.999999999999986</v>
      </c>
      <c r="N221" s="316">
        <f>(M221+M222+M223)/3</f>
        <v>92</v>
      </c>
      <c r="O221" s="317">
        <f>(N221+N224)/2</f>
        <v>95.615563839701764</v>
      </c>
      <c r="P221" s="240"/>
      <c r="Q221" s="319"/>
    </row>
    <row r="222" spans="1:17" s="159" customFormat="1" ht="79.5" customHeight="1" thickBot="1" x14ac:dyDescent="0.3">
      <c r="A222" s="234"/>
      <c r="B222" s="121"/>
      <c r="C222" s="122"/>
      <c r="D222" s="122"/>
      <c r="E222" s="122"/>
      <c r="F222" s="122"/>
      <c r="G222" s="30"/>
      <c r="H222" s="320" t="s">
        <v>21</v>
      </c>
      <c r="I222" s="314" t="s">
        <v>107</v>
      </c>
      <c r="J222" s="321" t="s">
        <v>23</v>
      </c>
      <c r="K222" s="237">
        <v>10</v>
      </c>
      <c r="L222" s="237">
        <v>8.9</v>
      </c>
      <c r="M222" s="322">
        <f t="shared" si="11"/>
        <v>89</v>
      </c>
      <c r="N222" s="323"/>
      <c r="O222" s="324"/>
      <c r="P222" s="240"/>
      <c r="Q222" s="319"/>
    </row>
    <row r="223" spans="1:17" s="159" customFormat="1" ht="63.75" customHeight="1" thickBot="1" x14ac:dyDescent="0.3">
      <c r="A223" s="234"/>
      <c r="B223" s="121"/>
      <c r="C223" s="122"/>
      <c r="D223" s="122"/>
      <c r="E223" s="122"/>
      <c r="F223" s="122"/>
      <c r="G223" s="30"/>
      <c r="H223" s="320" t="s">
        <v>21</v>
      </c>
      <c r="I223" s="314" t="s">
        <v>108</v>
      </c>
      <c r="J223" s="321" t="s">
        <v>23</v>
      </c>
      <c r="K223" s="237">
        <v>95</v>
      </c>
      <c r="L223" s="237">
        <v>100</v>
      </c>
      <c r="M223" s="322">
        <f t="shared" si="11"/>
        <v>100</v>
      </c>
      <c r="N223" s="325"/>
      <c r="O223" s="324"/>
      <c r="P223" s="240"/>
      <c r="Q223" s="319"/>
    </row>
    <row r="224" spans="1:17" s="159" customFormat="1" ht="32.25" customHeight="1" thickBot="1" x14ac:dyDescent="0.3">
      <c r="A224" s="234"/>
      <c r="B224" s="128"/>
      <c r="C224" s="129"/>
      <c r="D224" s="129"/>
      <c r="E224" s="129"/>
      <c r="F224" s="129"/>
      <c r="G224" s="40"/>
      <c r="H224" s="326" t="s">
        <v>27</v>
      </c>
      <c r="I224" s="307" t="s">
        <v>109</v>
      </c>
      <c r="J224" s="327" t="s">
        <v>110</v>
      </c>
      <c r="K224" s="358">
        <v>4292</v>
      </c>
      <c r="L224" s="358">
        <v>4259</v>
      </c>
      <c r="M224" s="328">
        <f t="shared" si="11"/>
        <v>99.231127679403542</v>
      </c>
      <c r="N224" s="328">
        <f>M224</f>
        <v>99.231127679403542</v>
      </c>
      <c r="O224" s="329"/>
      <c r="P224" s="240"/>
      <c r="Q224" s="322"/>
    </row>
    <row r="225" spans="1:17" s="27" customFormat="1" ht="79.5" customHeight="1" thickBot="1" x14ac:dyDescent="0.3">
      <c r="A225" s="200"/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295" t="s">
        <v>21</v>
      </c>
      <c r="I225" s="295" t="s">
        <v>106</v>
      </c>
      <c r="J225" s="296" t="s">
        <v>23</v>
      </c>
      <c r="K225" s="193">
        <v>6.5</v>
      </c>
      <c r="L225" s="193">
        <v>6.4</v>
      </c>
      <c r="M225" s="195">
        <f t="shared" si="11"/>
        <v>98.461538461538467</v>
      </c>
      <c r="N225" s="316">
        <f>(M225+M226+M227)/3</f>
        <v>99.487179487179489</v>
      </c>
      <c r="O225" s="345">
        <f>(N225+N228)/2</f>
        <v>99.59517097432385</v>
      </c>
      <c r="P225" s="206"/>
      <c r="Q225" s="300"/>
    </row>
    <row r="226" spans="1:17" s="27" customFormat="1" ht="79.5" thickBot="1" x14ac:dyDescent="0.3">
      <c r="A226" s="200"/>
      <c r="B226" s="121"/>
      <c r="C226" s="122"/>
      <c r="D226" s="122"/>
      <c r="E226" s="122"/>
      <c r="F226" s="122"/>
      <c r="G226" s="30"/>
      <c r="H226" s="301" t="s">
        <v>21</v>
      </c>
      <c r="I226" s="295" t="s">
        <v>107</v>
      </c>
      <c r="J226" s="302" t="s">
        <v>23</v>
      </c>
      <c r="K226" s="193">
        <v>25</v>
      </c>
      <c r="L226" s="193">
        <v>25</v>
      </c>
      <c r="M226" s="195">
        <f t="shared" si="11"/>
        <v>100</v>
      </c>
      <c r="N226" s="346"/>
      <c r="O226" s="347"/>
      <c r="P226" s="206"/>
      <c r="Q226" s="300"/>
    </row>
    <row r="227" spans="1:17" s="27" customFormat="1" ht="63.75" thickBot="1" x14ac:dyDescent="0.3">
      <c r="A227" s="200"/>
      <c r="B227" s="121"/>
      <c r="C227" s="122"/>
      <c r="D227" s="122"/>
      <c r="E227" s="122"/>
      <c r="F227" s="122"/>
      <c r="G227" s="30"/>
      <c r="H227" s="301" t="s">
        <v>21</v>
      </c>
      <c r="I227" s="295" t="s">
        <v>108</v>
      </c>
      <c r="J227" s="302" t="s">
        <v>23</v>
      </c>
      <c r="K227" s="193">
        <v>95</v>
      </c>
      <c r="L227" s="193">
        <v>100</v>
      </c>
      <c r="M227" s="195">
        <f t="shared" si="11"/>
        <v>100</v>
      </c>
      <c r="N227" s="348"/>
      <c r="O227" s="347"/>
      <c r="P227" s="206"/>
      <c r="Q227" s="300"/>
    </row>
    <row r="228" spans="1:17" s="27" customFormat="1" ht="32.25" thickBot="1" x14ac:dyDescent="0.3">
      <c r="A228" s="352"/>
      <c r="B228" s="128"/>
      <c r="C228" s="129"/>
      <c r="D228" s="129"/>
      <c r="E228" s="129"/>
      <c r="F228" s="129"/>
      <c r="G228" s="40"/>
      <c r="H228" s="306" t="s">
        <v>27</v>
      </c>
      <c r="I228" s="307" t="s">
        <v>109</v>
      </c>
      <c r="J228" s="308" t="s">
        <v>110</v>
      </c>
      <c r="K228" s="349">
        <v>8759</v>
      </c>
      <c r="L228" s="349">
        <v>8733</v>
      </c>
      <c r="M228" s="195">
        <f t="shared" si="11"/>
        <v>99.70316246146821</v>
      </c>
      <c r="N228" s="350">
        <f>M228</f>
        <v>99.70316246146821</v>
      </c>
      <c r="O228" s="351"/>
      <c r="P228" s="206"/>
      <c r="Q228" s="312"/>
    </row>
    <row r="230" spans="1:17" ht="15.75" x14ac:dyDescent="0.25">
      <c r="A230" s="156" t="s">
        <v>137</v>
      </c>
      <c r="B230" s="179"/>
      <c r="C230" s="179"/>
      <c r="D230" s="180"/>
      <c r="E230" s="180"/>
      <c r="F230" s="180"/>
      <c r="G230" s="179"/>
      <c r="H230" s="179"/>
      <c r="I230" s="156"/>
    </row>
    <row r="232" spans="1:17" ht="18.75" x14ac:dyDescent="0.3">
      <c r="A232" s="158" t="s">
        <v>142</v>
      </c>
      <c r="K232" s="359"/>
      <c r="L232" s="359"/>
    </row>
    <row r="233" spans="1:17" x14ac:dyDescent="0.25">
      <c r="L233" s="359"/>
    </row>
    <row r="234" spans="1:17" x14ac:dyDescent="0.25">
      <c r="L234" s="359"/>
    </row>
    <row r="235" spans="1:17" x14ac:dyDescent="0.25">
      <c r="L235" s="359"/>
    </row>
    <row r="236" spans="1:17" x14ac:dyDescent="0.25">
      <c r="L236" s="359"/>
    </row>
    <row r="237" spans="1:17" x14ac:dyDescent="0.25">
      <c r="L237" s="359"/>
    </row>
    <row r="238" spans="1:17" x14ac:dyDescent="0.25">
      <c r="L238" s="359"/>
    </row>
    <row r="239" spans="1:17" x14ac:dyDescent="0.25">
      <c r="L239" s="359"/>
    </row>
    <row r="240" spans="1:17" x14ac:dyDescent="0.25">
      <c r="L240" s="359"/>
    </row>
    <row r="241" spans="12:12" x14ac:dyDescent="0.25">
      <c r="L241" s="359"/>
    </row>
    <row r="242" spans="12:12" x14ac:dyDescent="0.25">
      <c r="L242" s="359"/>
    </row>
    <row r="243" spans="12:12" x14ac:dyDescent="0.25">
      <c r="L243" s="359"/>
    </row>
    <row r="244" spans="12:12" x14ac:dyDescent="0.25">
      <c r="L244" s="359"/>
    </row>
    <row r="245" spans="12:12" x14ac:dyDescent="0.25">
      <c r="L245" s="359"/>
    </row>
    <row r="246" spans="12:12" x14ac:dyDescent="0.25">
      <c r="L246" s="359"/>
    </row>
    <row r="247" spans="12:12" x14ac:dyDescent="0.25">
      <c r="L247" s="359"/>
    </row>
    <row r="248" spans="12:12" x14ac:dyDescent="0.25">
      <c r="L248" s="359"/>
    </row>
    <row r="249" spans="12:12" x14ac:dyDescent="0.25">
      <c r="L249" s="359"/>
    </row>
    <row r="250" spans="12:12" x14ac:dyDescent="0.25">
      <c r="L250" s="359"/>
    </row>
    <row r="251" spans="12:12" x14ac:dyDescent="0.25">
      <c r="L251" s="359"/>
    </row>
    <row r="252" spans="12:12" x14ac:dyDescent="0.25">
      <c r="L252" s="359"/>
    </row>
    <row r="253" spans="12:12" x14ac:dyDescent="0.25">
      <c r="L253" s="359"/>
    </row>
    <row r="254" spans="12:12" x14ac:dyDescent="0.25">
      <c r="L254" s="359"/>
    </row>
    <row r="255" spans="12:12" x14ac:dyDescent="0.25">
      <c r="L255" s="359"/>
    </row>
    <row r="256" spans="12:12" x14ac:dyDescent="0.25">
      <c r="L256" s="359"/>
    </row>
    <row r="257" spans="12:12" x14ac:dyDescent="0.25">
      <c r="L257" s="359"/>
    </row>
    <row r="258" spans="12:12" x14ac:dyDescent="0.25">
      <c r="L258" s="359"/>
    </row>
    <row r="259" spans="12:12" x14ac:dyDescent="0.25">
      <c r="L259" s="359"/>
    </row>
    <row r="260" spans="12:12" x14ac:dyDescent="0.25">
      <c r="L260" s="359"/>
    </row>
    <row r="261" spans="12:12" x14ac:dyDescent="0.25">
      <c r="L261" s="359"/>
    </row>
    <row r="262" spans="12:12" x14ac:dyDescent="0.25">
      <c r="L262" s="359"/>
    </row>
    <row r="263" spans="12:12" x14ac:dyDescent="0.25">
      <c r="L263" s="359"/>
    </row>
    <row r="264" spans="12:12" x14ac:dyDescent="0.25">
      <c r="L264" s="359"/>
    </row>
    <row r="265" spans="12:12" x14ac:dyDescent="0.25">
      <c r="L265" s="359"/>
    </row>
    <row r="266" spans="12:12" x14ac:dyDescent="0.25">
      <c r="L266" s="359"/>
    </row>
    <row r="267" spans="12:12" x14ac:dyDescent="0.25">
      <c r="L267" s="359"/>
    </row>
    <row r="268" spans="12:12" x14ac:dyDescent="0.25">
      <c r="L268" s="359"/>
    </row>
    <row r="269" spans="12:12" x14ac:dyDescent="0.25">
      <c r="L269" s="359"/>
    </row>
    <row r="270" spans="12:12" x14ac:dyDescent="0.25">
      <c r="L270" s="359"/>
    </row>
    <row r="271" spans="12:12" x14ac:dyDescent="0.25">
      <c r="L271" s="359"/>
    </row>
    <row r="272" spans="12:12" x14ac:dyDescent="0.25">
      <c r="L272" s="359"/>
    </row>
    <row r="273" spans="12:12" x14ac:dyDescent="0.25">
      <c r="L273" s="359"/>
    </row>
    <row r="274" spans="12:12" x14ac:dyDescent="0.25">
      <c r="L274" s="359"/>
    </row>
    <row r="275" spans="12:12" x14ac:dyDescent="0.25">
      <c r="L275" s="359"/>
    </row>
    <row r="276" spans="12:12" x14ac:dyDescent="0.25">
      <c r="L276" s="359"/>
    </row>
    <row r="277" spans="12:12" x14ac:dyDescent="0.25">
      <c r="L277" s="359"/>
    </row>
    <row r="278" spans="12:12" x14ac:dyDescent="0.25">
      <c r="L278" s="359"/>
    </row>
    <row r="279" spans="12:12" x14ac:dyDescent="0.25">
      <c r="L279" s="359"/>
    </row>
    <row r="280" spans="12:12" x14ac:dyDescent="0.25">
      <c r="L280" s="359"/>
    </row>
    <row r="281" spans="12:12" x14ac:dyDescent="0.25">
      <c r="L281" s="359"/>
    </row>
    <row r="282" spans="12:12" x14ac:dyDescent="0.25">
      <c r="L282" s="359"/>
    </row>
    <row r="283" spans="12:12" x14ac:dyDescent="0.25">
      <c r="L283" s="359"/>
    </row>
    <row r="284" spans="12:12" x14ac:dyDescent="0.25">
      <c r="L284" s="359"/>
    </row>
    <row r="285" spans="12:12" x14ac:dyDescent="0.25">
      <c r="L285" s="359"/>
    </row>
    <row r="286" spans="12:12" x14ac:dyDescent="0.25">
      <c r="L286" s="359"/>
    </row>
    <row r="287" spans="12:12" x14ac:dyDescent="0.25">
      <c r="L287" s="359"/>
    </row>
    <row r="288" spans="12:12" x14ac:dyDescent="0.25">
      <c r="L288" s="359"/>
    </row>
    <row r="289" spans="12:12" x14ac:dyDescent="0.25">
      <c r="L289" s="359"/>
    </row>
    <row r="290" spans="12:12" x14ac:dyDescent="0.25">
      <c r="L290" s="359"/>
    </row>
    <row r="291" spans="12:12" x14ac:dyDescent="0.25">
      <c r="L291" s="359"/>
    </row>
    <row r="292" spans="12:12" x14ac:dyDescent="0.25">
      <c r="L292" s="359"/>
    </row>
    <row r="293" spans="12:12" x14ac:dyDescent="0.25">
      <c r="L293" s="359"/>
    </row>
    <row r="294" spans="12:12" x14ac:dyDescent="0.25">
      <c r="L294" s="359"/>
    </row>
  </sheetData>
  <autoFilter ref="A3:Q228">
    <filterColumn colId="12">
      <filters>
        <filter val="100,0"/>
        <filter val="50,0"/>
        <filter val="62,8"/>
        <filter val="89,0"/>
        <filter val="89,8"/>
        <filter val="9"/>
        <filter val="90,9"/>
        <filter val="97,8"/>
        <filter val="98,5"/>
        <filter val="98,9"/>
        <filter val="99,2"/>
        <filter val="99,5"/>
        <filter val="99,6"/>
        <filter val="99,7"/>
      </filters>
    </filterColumn>
  </autoFilter>
  <mergeCells count="452">
    <mergeCell ref="N221:N223"/>
    <mergeCell ref="O221:O224"/>
    <mergeCell ref="B225:B228"/>
    <mergeCell ref="C225:C228"/>
    <mergeCell ref="D225:D228"/>
    <mergeCell ref="E225:E228"/>
    <mergeCell ref="F225:F228"/>
    <mergeCell ref="G225:G228"/>
    <mergeCell ref="N225:N227"/>
    <mergeCell ref="O225:O228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228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228"/>
    <mergeCell ref="B5:B8"/>
    <mergeCell ref="C5:C8"/>
    <mergeCell ref="D5:D8"/>
    <mergeCell ref="E5:E8"/>
    <mergeCell ref="F5:F8"/>
    <mergeCell ref="G5:G8"/>
    <mergeCell ref="N5:N7"/>
  </mergeCells>
  <pageMargins left="0.43" right="0.33" top="0.32" bottom="0.32" header="0.17" footer="0.16"/>
  <pageSetup paperSize="9" scale="46" orientation="landscape" r:id="rId1"/>
  <rowBreaks count="5" manualBreakCount="5">
    <brk id="44" max="16383" man="1"/>
    <brk id="82" max="16" man="1"/>
    <brk id="83" max="16" man="1"/>
    <brk id="160" max="16383" man="1"/>
    <brk id="21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59" style="3" customWidth="1"/>
    <col min="4" max="6" width="8.5703125" hidden="1" customWidth="1"/>
    <col min="7" max="7" width="10.285156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17" ht="220.5" x14ac:dyDescent="0.25">
      <c r="A3" s="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17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17" s="27" customFormat="1" ht="63.75" customHeight="1" thickBot="1" x14ac:dyDescent="0.3">
      <c r="A5" s="190" t="s">
        <v>144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v>100</v>
      </c>
      <c r="M5" s="195">
        <f>IF(L5/K5*100&gt;100,100,L5/K5*100)</f>
        <v>100</v>
      </c>
      <c r="N5" s="196">
        <f>(M5+M6+M7)/3</f>
        <v>98.600000000000009</v>
      </c>
      <c r="O5" s="197">
        <f>(N5+N8)/2</f>
        <v>99.300000000000011</v>
      </c>
      <c r="P5" s="198" t="s">
        <v>24</v>
      </c>
      <c r="Q5" s="199"/>
    </row>
    <row r="6" spans="1:17" s="27" customFormat="1" ht="63.75" thickBot="1" x14ac:dyDescent="0.3">
      <c r="A6" s="200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83</v>
      </c>
      <c r="L6" s="195">
        <v>94.7</v>
      </c>
      <c r="M6" s="195">
        <f t="shared" ref="M6:M12" si="0">IF(L6/K6*100&gt;100,100,L6/K6*100)</f>
        <v>100</v>
      </c>
      <c r="N6" s="204"/>
      <c r="O6" s="205"/>
      <c r="P6" s="206"/>
      <c r="Q6" s="199"/>
    </row>
    <row r="7" spans="1:17" s="27" customFormat="1" ht="110.25" customHeight="1" x14ac:dyDescent="0.25">
      <c r="A7" s="200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v>100</v>
      </c>
      <c r="L7" s="203">
        <v>95.8</v>
      </c>
      <c r="M7" s="195">
        <f t="shared" si="0"/>
        <v>95.8</v>
      </c>
      <c r="N7" s="207"/>
      <c r="O7" s="205"/>
      <c r="P7" s="206"/>
      <c r="Q7" s="199"/>
    </row>
    <row r="8" spans="1:17" s="27" customFormat="1" ht="32.25" thickBot="1" x14ac:dyDescent="0.3">
      <c r="A8" s="200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360">
        <v>37</v>
      </c>
      <c r="L8" s="360">
        <v>40</v>
      </c>
      <c r="M8" s="195">
        <f t="shared" si="0"/>
        <v>100</v>
      </c>
      <c r="N8" s="212">
        <f>M8</f>
        <v>100</v>
      </c>
      <c r="O8" s="213"/>
      <c r="P8" s="206"/>
      <c r="Q8" s="214"/>
    </row>
    <row r="9" spans="1:17" s="27" customFormat="1" ht="63.75" hidden="1" customHeight="1" thickBot="1" x14ac:dyDescent="0.3">
      <c r="A9" s="200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191" t="s">
        <v>21</v>
      </c>
      <c r="I9" s="191" t="s">
        <v>22</v>
      </c>
      <c r="J9" s="192" t="s">
        <v>23</v>
      </c>
      <c r="K9" s="272"/>
      <c r="L9" s="273"/>
      <c r="M9" s="214" t="e">
        <f t="shared" si="0"/>
        <v>#DIV/0!</v>
      </c>
      <c r="N9" s="274" t="e">
        <f>(M9+M10+M11)/3</f>
        <v>#DIV/0!</v>
      </c>
      <c r="O9" s="275" t="e">
        <f>(N9+N12)/2</f>
        <v>#DIV/0!</v>
      </c>
      <c r="P9" s="206"/>
      <c r="Q9" s="199"/>
    </row>
    <row r="10" spans="1:17" s="27" customFormat="1" ht="63.75" hidden="1" customHeight="1" thickBot="1" x14ac:dyDescent="0.3">
      <c r="A10" s="200"/>
      <c r="B10" s="58"/>
      <c r="C10" s="30"/>
      <c r="D10" s="30"/>
      <c r="E10" s="30"/>
      <c r="F10" s="30"/>
      <c r="G10" s="30"/>
      <c r="H10" s="201" t="s">
        <v>21</v>
      </c>
      <c r="I10" s="191" t="s">
        <v>25</v>
      </c>
      <c r="J10" s="202" t="s">
        <v>23</v>
      </c>
      <c r="K10" s="276"/>
      <c r="L10" s="214"/>
      <c r="M10" s="214" t="e">
        <f t="shared" si="0"/>
        <v>#DIV/0!</v>
      </c>
      <c r="N10" s="353"/>
      <c r="O10" s="354"/>
      <c r="P10" s="206"/>
      <c r="Q10" s="199"/>
    </row>
    <row r="11" spans="1:17" s="27" customFormat="1" ht="111" hidden="1" customHeight="1" x14ac:dyDescent="0.25">
      <c r="A11" s="200"/>
      <c r="B11" s="58"/>
      <c r="C11" s="30"/>
      <c r="D11" s="30"/>
      <c r="E11" s="30"/>
      <c r="F11" s="30"/>
      <c r="G11" s="30"/>
      <c r="H11" s="201" t="s">
        <v>21</v>
      </c>
      <c r="I11" s="191" t="s">
        <v>26</v>
      </c>
      <c r="J11" s="202" t="s">
        <v>23</v>
      </c>
      <c r="K11" s="276"/>
      <c r="L11" s="276"/>
      <c r="M11" s="214" t="e">
        <f t="shared" si="0"/>
        <v>#DIV/0!</v>
      </c>
      <c r="N11" s="355"/>
      <c r="O11" s="354"/>
      <c r="P11" s="206"/>
      <c r="Q11" s="199"/>
    </row>
    <row r="12" spans="1:17" s="27" customFormat="1" ht="32.25" hidden="1" customHeight="1" thickBot="1" x14ac:dyDescent="0.3">
      <c r="A12" s="200"/>
      <c r="B12" s="66"/>
      <c r="C12" s="40"/>
      <c r="D12" s="40"/>
      <c r="E12" s="40"/>
      <c r="F12" s="40"/>
      <c r="G12" s="40"/>
      <c r="H12" s="208" t="s">
        <v>27</v>
      </c>
      <c r="I12" s="209" t="s">
        <v>28</v>
      </c>
      <c r="J12" s="210" t="s">
        <v>29</v>
      </c>
      <c r="K12" s="281"/>
      <c r="L12" s="281"/>
      <c r="M12" s="214" t="e">
        <f t="shared" si="0"/>
        <v>#DIV/0!</v>
      </c>
      <c r="N12" s="282" t="e">
        <f>M12</f>
        <v>#DIV/0!</v>
      </c>
      <c r="O12" s="357"/>
      <c r="P12" s="206"/>
      <c r="Q12" s="214"/>
    </row>
    <row r="13" spans="1:17" customFormat="1" ht="63.75" hidden="1" customHeight="1" thickBot="1" x14ac:dyDescent="0.3">
      <c r="A13" s="200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361" t="s">
        <v>22</v>
      </c>
      <c r="J13" s="218" t="s">
        <v>23</v>
      </c>
      <c r="K13" s="53"/>
      <c r="L13" s="219"/>
      <c r="M13" s="219" t="e">
        <f>IF(K13/L13*100&gt;100,100,K13/L13*100)</f>
        <v>#DIV/0!</v>
      </c>
      <c r="N13" s="196" t="e">
        <f>(M13+M14+M15)/3</f>
        <v>#DIV/0!</v>
      </c>
      <c r="O13" s="55" t="e">
        <f>(N13+N16)/2</f>
        <v>#DIV/0!</v>
      </c>
      <c r="P13" s="240"/>
      <c r="Q13" s="221"/>
    </row>
    <row r="14" spans="1:17" customFormat="1" ht="63.75" hidden="1" customHeight="1" thickBot="1" x14ac:dyDescent="0.3">
      <c r="A14" s="200"/>
      <c r="B14" s="74"/>
      <c r="C14" s="30"/>
      <c r="D14" s="30"/>
      <c r="E14" s="30"/>
      <c r="F14" s="30"/>
      <c r="G14" s="30"/>
      <c r="H14" s="222" t="s">
        <v>21</v>
      </c>
      <c r="I14" s="361" t="s">
        <v>25</v>
      </c>
      <c r="J14" s="223" t="s">
        <v>23</v>
      </c>
      <c r="K14" s="61"/>
      <c r="L14" s="224"/>
      <c r="M14" s="224" t="e">
        <f>IF(L14/K14*100&gt;100,100,L14/K14*100)</f>
        <v>#DIV/0!</v>
      </c>
      <c r="N14" s="225"/>
      <c r="O14" s="226"/>
      <c r="P14" s="240"/>
      <c r="Q14" s="221"/>
    </row>
    <row r="15" spans="1:17" customFormat="1" ht="111" hidden="1" customHeight="1" x14ac:dyDescent="0.25">
      <c r="A15" s="200"/>
      <c r="B15" s="74"/>
      <c r="C15" s="30"/>
      <c r="D15" s="30"/>
      <c r="E15" s="30"/>
      <c r="F15" s="30"/>
      <c r="G15" s="30"/>
      <c r="H15" s="222" t="s">
        <v>21</v>
      </c>
      <c r="I15" s="361" t="s">
        <v>26</v>
      </c>
      <c r="J15" s="223" t="s">
        <v>23</v>
      </c>
      <c r="K15" s="61"/>
      <c r="L15" s="61"/>
      <c r="M15" s="224" t="e">
        <f>IF(L15/K15*100&gt;100,100,L15/K15*100)</f>
        <v>#DIV/0!</v>
      </c>
      <c r="N15" s="227"/>
      <c r="O15" s="226"/>
      <c r="P15" s="240"/>
      <c r="Q15" s="221"/>
    </row>
    <row r="16" spans="1:17" customFormat="1" ht="32.25" hidden="1" customHeight="1" thickBot="1" x14ac:dyDescent="0.3">
      <c r="A16" s="200"/>
      <c r="B16" s="75"/>
      <c r="C16" s="40"/>
      <c r="D16" s="40"/>
      <c r="E16" s="40"/>
      <c r="F16" s="40"/>
      <c r="G16" s="40"/>
      <c r="H16" s="228" t="s">
        <v>27</v>
      </c>
      <c r="I16" s="362" t="s">
        <v>28</v>
      </c>
      <c r="J16" s="229" t="s">
        <v>29</v>
      </c>
      <c r="K16" s="230"/>
      <c r="L16" s="231"/>
      <c r="M16" s="232" t="e">
        <f>IF(L16/K16*100&gt;100,100,L16/K16*100)</f>
        <v>#DIV/0!</v>
      </c>
      <c r="N16" s="232" t="e">
        <f>M16</f>
        <v>#DIV/0!</v>
      </c>
      <c r="O16" s="233"/>
      <c r="P16" s="240"/>
      <c r="Q16" s="224"/>
    </row>
    <row r="17" spans="1:17" s="159" customFormat="1" ht="63.75" customHeight="1" thickBot="1" x14ac:dyDescent="0.3">
      <c r="A17" s="200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235" t="s">
        <v>21</v>
      </c>
      <c r="I17" s="217" t="s">
        <v>22</v>
      </c>
      <c r="J17" s="236" t="s">
        <v>23</v>
      </c>
      <c r="K17" s="237">
        <v>100</v>
      </c>
      <c r="L17" s="238">
        <v>100</v>
      </c>
      <c r="M17" s="238">
        <f>IF(K17/L17*100&gt;100,100,K17/L17*100)</f>
        <v>100</v>
      </c>
      <c r="N17" s="196">
        <f>(M17+M18+M19)/3</f>
        <v>100</v>
      </c>
      <c r="O17" s="239">
        <f>(N17+N20)/2</f>
        <v>100</v>
      </c>
      <c r="P17" s="240"/>
      <c r="Q17" s="241"/>
    </row>
    <row r="18" spans="1:17" s="159" customFormat="1" ht="63.75" customHeight="1" thickBot="1" x14ac:dyDescent="0.3">
      <c r="A18" s="200"/>
      <c r="B18" s="58"/>
      <c r="C18" s="30"/>
      <c r="D18" s="30"/>
      <c r="E18" s="30"/>
      <c r="F18" s="30"/>
      <c r="G18" s="30"/>
      <c r="H18" s="242" t="s">
        <v>21</v>
      </c>
      <c r="I18" s="217" t="s">
        <v>25</v>
      </c>
      <c r="J18" s="243" t="s">
        <v>23</v>
      </c>
      <c r="K18" s="244">
        <v>83</v>
      </c>
      <c r="L18" s="245">
        <v>94.7</v>
      </c>
      <c r="M18" s="245">
        <f>IF(L18/K18*100&gt;100,100,L18/K18*100)</f>
        <v>100</v>
      </c>
      <c r="N18" s="246"/>
      <c r="O18" s="247"/>
      <c r="P18" s="240"/>
      <c r="Q18" s="241"/>
    </row>
    <row r="19" spans="1:17" s="159" customFormat="1" ht="111" customHeight="1" x14ac:dyDescent="0.25">
      <c r="A19" s="200"/>
      <c r="B19" s="58"/>
      <c r="C19" s="30"/>
      <c r="D19" s="30"/>
      <c r="E19" s="30"/>
      <c r="F19" s="30"/>
      <c r="G19" s="30"/>
      <c r="H19" s="242" t="s">
        <v>21</v>
      </c>
      <c r="I19" s="217" t="s">
        <v>26</v>
      </c>
      <c r="J19" s="243" t="s">
        <v>23</v>
      </c>
      <c r="K19" s="244">
        <v>100</v>
      </c>
      <c r="L19" s="244">
        <v>100</v>
      </c>
      <c r="M19" s="245">
        <f>IF(L19/K19*100&gt;100,100,L19/K19*100)</f>
        <v>100</v>
      </c>
      <c r="N19" s="248"/>
      <c r="O19" s="247"/>
      <c r="P19" s="240"/>
      <c r="Q19" s="241"/>
    </row>
    <row r="20" spans="1:17" s="159" customFormat="1" ht="32.25" customHeight="1" thickBot="1" x14ac:dyDescent="0.3">
      <c r="A20" s="200"/>
      <c r="B20" s="66"/>
      <c r="C20" s="40"/>
      <c r="D20" s="40"/>
      <c r="E20" s="40"/>
      <c r="F20" s="40"/>
      <c r="G20" s="40"/>
      <c r="H20" s="249" t="s">
        <v>27</v>
      </c>
      <c r="I20" s="209" t="s">
        <v>28</v>
      </c>
      <c r="J20" s="250" t="s">
        <v>29</v>
      </c>
      <c r="K20" s="360">
        <v>1</v>
      </c>
      <c r="L20" s="360">
        <v>1</v>
      </c>
      <c r="M20" s="251">
        <f>IF(L20/K20*100&gt;100,100,L20/K20*100)</f>
        <v>100</v>
      </c>
      <c r="N20" s="251">
        <f>M20</f>
        <v>100</v>
      </c>
      <c r="O20" s="252"/>
      <c r="P20" s="240"/>
      <c r="Q20" s="245"/>
    </row>
    <row r="21" spans="1:17" customFormat="1" ht="63.75" hidden="1" customHeight="1" thickBot="1" x14ac:dyDescent="0.3">
      <c r="A21" s="200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16" t="s">
        <v>21</v>
      </c>
      <c r="I21" s="361" t="s">
        <v>22</v>
      </c>
      <c r="J21" s="218" t="s">
        <v>23</v>
      </c>
      <c r="K21" s="53"/>
      <c r="L21" s="219"/>
      <c r="M21" s="219" t="e">
        <f>IF(K21/L21*100&gt;100,100,K21/L21*100)</f>
        <v>#DIV/0!</v>
      </c>
      <c r="N21" s="196" t="e">
        <f>(M21+M22+M23)/3</f>
        <v>#DIV/0!</v>
      </c>
      <c r="O21" s="55" t="e">
        <f>(N21+N24)/2</f>
        <v>#DIV/0!</v>
      </c>
      <c r="P21" s="240"/>
      <c r="Q21" s="221"/>
    </row>
    <row r="22" spans="1:17" customFormat="1" ht="63.75" hidden="1" customHeight="1" thickBot="1" x14ac:dyDescent="0.3">
      <c r="A22" s="200"/>
      <c r="B22" s="58"/>
      <c r="C22" s="30"/>
      <c r="D22" s="30"/>
      <c r="E22" s="30"/>
      <c r="F22" s="30"/>
      <c r="G22" s="30"/>
      <c r="H22" s="222" t="s">
        <v>21</v>
      </c>
      <c r="I22" s="361" t="s">
        <v>25</v>
      </c>
      <c r="J22" s="223" t="s">
        <v>23</v>
      </c>
      <c r="K22" s="61"/>
      <c r="L22" s="224"/>
      <c r="M22" s="224" t="e">
        <f>IF(L22/K22*100&gt;100,100,L22/K22*100)</f>
        <v>#DIV/0!</v>
      </c>
      <c r="N22" s="225"/>
      <c r="O22" s="226"/>
      <c r="P22" s="240"/>
      <c r="Q22" s="221"/>
    </row>
    <row r="23" spans="1:17" customFormat="1" ht="111" hidden="1" customHeight="1" x14ac:dyDescent="0.25">
      <c r="A23" s="200"/>
      <c r="B23" s="58"/>
      <c r="C23" s="30"/>
      <c r="D23" s="30"/>
      <c r="E23" s="30"/>
      <c r="F23" s="30"/>
      <c r="G23" s="30"/>
      <c r="H23" s="222" t="s">
        <v>21</v>
      </c>
      <c r="I23" s="361" t="s">
        <v>26</v>
      </c>
      <c r="J23" s="223" t="s">
        <v>23</v>
      </c>
      <c r="K23" s="61"/>
      <c r="L23" s="61"/>
      <c r="M23" s="224" t="e">
        <f>IF(L23/K23*100&gt;100,100,L23/K23*100)</f>
        <v>#DIV/0!</v>
      </c>
      <c r="N23" s="227"/>
      <c r="O23" s="226"/>
      <c r="P23" s="240"/>
      <c r="Q23" s="221"/>
    </row>
    <row r="24" spans="1:17" customFormat="1" ht="32.25" hidden="1" customHeight="1" thickBot="1" x14ac:dyDescent="0.3">
      <c r="A24" s="200"/>
      <c r="B24" s="66"/>
      <c r="C24" s="40"/>
      <c r="D24" s="40"/>
      <c r="E24" s="40"/>
      <c r="F24" s="40"/>
      <c r="G24" s="40"/>
      <c r="H24" s="228" t="s">
        <v>27</v>
      </c>
      <c r="I24" s="362" t="s">
        <v>28</v>
      </c>
      <c r="J24" s="229" t="s">
        <v>29</v>
      </c>
      <c r="K24" s="230"/>
      <c r="L24" s="231"/>
      <c r="M24" s="232" t="e">
        <f>IF(L24/K24*100&gt;100,100,L24/K24*100)</f>
        <v>#DIV/0!</v>
      </c>
      <c r="N24" s="232" t="e">
        <f>M24</f>
        <v>#DIV/0!</v>
      </c>
      <c r="O24" s="233"/>
      <c r="P24" s="240"/>
      <c r="Q24" s="224"/>
    </row>
    <row r="25" spans="1:17" customFormat="1" ht="63.75" hidden="1" customHeight="1" thickBot="1" x14ac:dyDescent="0.3">
      <c r="A25" s="200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361" t="s">
        <v>22</v>
      </c>
      <c r="J25" s="218" t="s">
        <v>23</v>
      </c>
      <c r="K25" s="53"/>
      <c r="L25" s="219"/>
      <c r="M25" s="219" t="e">
        <f>IF(K25/L25*100&gt;100,100,K25/L25*100)</f>
        <v>#DIV/0!</v>
      </c>
      <c r="N25" s="196" t="e">
        <f>(M25+M26+M27)/3</f>
        <v>#DIV/0!</v>
      </c>
      <c r="O25" s="55" t="e">
        <f>(N25+N28)/2</f>
        <v>#DIV/0!</v>
      </c>
      <c r="P25" s="240"/>
      <c r="Q25" s="221"/>
    </row>
    <row r="26" spans="1:17" customFormat="1" ht="63.75" hidden="1" customHeight="1" thickBot="1" x14ac:dyDescent="0.3">
      <c r="A26" s="200"/>
      <c r="B26" s="74"/>
      <c r="C26" s="30"/>
      <c r="D26" s="30"/>
      <c r="E26" s="30"/>
      <c r="F26" s="30"/>
      <c r="G26" s="30"/>
      <c r="H26" s="222" t="s">
        <v>21</v>
      </c>
      <c r="I26" s="361" t="s">
        <v>25</v>
      </c>
      <c r="J26" s="223" t="s">
        <v>23</v>
      </c>
      <c r="K26" s="61"/>
      <c r="L26" s="224"/>
      <c r="M26" s="224" t="e">
        <f>IF(L26/K26*100&gt;100,100,L26/K26*100)</f>
        <v>#DIV/0!</v>
      </c>
      <c r="N26" s="225"/>
      <c r="O26" s="226"/>
      <c r="P26" s="240"/>
      <c r="Q26" s="221"/>
    </row>
    <row r="27" spans="1:17" customFormat="1" ht="111" hidden="1" customHeight="1" x14ac:dyDescent="0.25">
      <c r="A27" s="200"/>
      <c r="B27" s="74"/>
      <c r="C27" s="30"/>
      <c r="D27" s="30"/>
      <c r="E27" s="30"/>
      <c r="F27" s="30"/>
      <c r="G27" s="30"/>
      <c r="H27" s="222" t="s">
        <v>21</v>
      </c>
      <c r="I27" s="361" t="s">
        <v>26</v>
      </c>
      <c r="J27" s="223" t="s">
        <v>23</v>
      </c>
      <c r="K27" s="61"/>
      <c r="L27" s="61"/>
      <c r="M27" s="224" t="e">
        <f>IF(L27/K27*100&gt;100,100,L27/K27*100)</f>
        <v>#DIV/0!</v>
      </c>
      <c r="N27" s="227"/>
      <c r="O27" s="226"/>
      <c r="P27" s="240"/>
      <c r="Q27" s="221"/>
    </row>
    <row r="28" spans="1:17" customFormat="1" ht="32.25" hidden="1" customHeight="1" thickBot="1" x14ac:dyDescent="0.3">
      <c r="A28" s="200"/>
      <c r="B28" s="75"/>
      <c r="C28" s="40"/>
      <c r="D28" s="40"/>
      <c r="E28" s="40"/>
      <c r="F28" s="40"/>
      <c r="G28" s="40"/>
      <c r="H28" s="228" t="s">
        <v>27</v>
      </c>
      <c r="I28" s="362" t="s">
        <v>28</v>
      </c>
      <c r="J28" s="229" t="s">
        <v>29</v>
      </c>
      <c r="K28" s="230"/>
      <c r="L28" s="231"/>
      <c r="M28" s="232" t="e">
        <f>IF(L28/K28*100&gt;100,100,L28/K28*100)</f>
        <v>#DIV/0!</v>
      </c>
      <c r="N28" s="232" t="e">
        <f>M28</f>
        <v>#DIV/0!</v>
      </c>
      <c r="O28" s="233"/>
      <c r="P28" s="240"/>
      <c r="Q28" s="224"/>
    </row>
    <row r="29" spans="1:17" customFormat="1" ht="63.75" hidden="1" customHeight="1" thickBot="1" x14ac:dyDescent="0.3">
      <c r="A29" s="200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361" t="s">
        <v>22</v>
      </c>
      <c r="J29" s="218" t="s">
        <v>23</v>
      </c>
      <c r="K29" s="53"/>
      <c r="L29" s="219"/>
      <c r="M29" s="219" t="e">
        <f>IF(K29/L29*100&gt;100,100,K29/L29*100)</f>
        <v>#DIV/0!</v>
      </c>
      <c r="N29" s="196" t="e">
        <f>(M29+M30+M31)/3</f>
        <v>#DIV/0!</v>
      </c>
      <c r="O29" s="55" t="e">
        <f>(N29+N32)/2</f>
        <v>#DIV/0!</v>
      </c>
      <c r="P29" s="240"/>
      <c r="Q29" s="221"/>
    </row>
    <row r="30" spans="1:17" customFormat="1" ht="63.75" hidden="1" customHeight="1" thickBot="1" x14ac:dyDescent="0.3">
      <c r="A30" s="200"/>
      <c r="B30" s="74"/>
      <c r="C30" s="30"/>
      <c r="D30" s="30"/>
      <c r="E30" s="30"/>
      <c r="F30" s="30"/>
      <c r="G30" s="30"/>
      <c r="H30" s="222" t="s">
        <v>21</v>
      </c>
      <c r="I30" s="361" t="s">
        <v>25</v>
      </c>
      <c r="J30" s="223" t="s">
        <v>23</v>
      </c>
      <c r="K30" s="61"/>
      <c r="L30" s="224"/>
      <c r="M30" s="224" t="e">
        <f>IF(L30/K30*100&gt;100,100,L30/K30*100)</f>
        <v>#DIV/0!</v>
      </c>
      <c r="N30" s="225"/>
      <c r="O30" s="226"/>
      <c r="P30" s="240"/>
      <c r="Q30" s="221"/>
    </row>
    <row r="31" spans="1:17" customFormat="1" ht="111" hidden="1" customHeight="1" x14ac:dyDescent="0.25">
      <c r="A31" s="200"/>
      <c r="B31" s="74"/>
      <c r="C31" s="30"/>
      <c r="D31" s="30"/>
      <c r="E31" s="30"/>
      <c r="F31" s="30"/>
      <c r="G31" s="30"/>
      <c r="H31" s="222" t="s">
        <v>21</v>
      </c>
      <c r="I31" s="361" t="s">
        <v>26</v>
      </c>
      <c r="J31" s="223" t="s">
        <v>23</v>
      </c>
      <c r="K31" s="61"/>
      <c r="L31" s="61"/>
      <c r="M31" s="224" t="e">
        <f>IF(L31/K31*100&gt;100,100,L31/K31*100)</f>
        <v>#DIV/0!</v>
      </c>
      <c r="N31" s="227"/>
      <c r="O31" s="226"/>
      <c r="P31" s="240"/>
      <c r="Q31" s="221"/>
    </row>
    <row r="32" spans="1:17" customFormat="1" ht="32.25" hidden="1" customHeight="1" thickBot="1" x14ac:dyDescent="0.3">
      <c r="A32" s="200"/>
      <c r="B32" s="75"/>
      <c r="C32" s="40"/>
      <c r="D32" s="40"/>
      <c r="E32" s="40"/>
      <c r="F32" s="40"/>
      <c r="G32" s="40"/>
      <c r="H32" s="228" t="s">
        <v>27</v>
      </c>
      <c r="I32" s="362" t="s">
        <v>28</v>
      </c>
      <c r="J32" s="229" t="s">
        <v>29</v>
      </c>
      <c r="K32" s="230"/>
      <c r="L32" s="231"/>
      <c r="M32" s="232" t="e">
        <f>IF(L32/K32*100&gt;100,100,L32/K32*100)</f>
        <v>#DIV/0!</v>
      </c>
      <c r="N32" s="232" t="e">
        <f>M32</f>
        <v>#DIV/0!</v>
      </c>
      <c r="O32" s="233"/>
      <c r="P32" s="240"/>
      <c r="Q32" s="224"/>
    </row>
    <row r="33" spans="1:17" customFormat="1" ht="63.75" hidden="1" customHeight="1" thickBot="1" x14ac:dyDescent="0.3">
      <c r="A33" s="200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361" t="s">
        <v>22</v>
      </c>
      <c r="J33" s="218" t="s">
        <v>23</v>
      </c>
      <c r="K33" s="53"/>
      <c r="L33" s="219"/>
      <c r="M33" s="219" t="e">
        <f>IF(K33/L33*100&gt;100,100,K33/L33*100)</f>
        <v>#DIV/0!</v>
      </c>
      <c r="N33" s="196" t="e">
        <f>(M33+M34+M35)/3</f>
        <v>#DIV/0!</v>
      </c>
      <c r="O33" s="55" t="e">
        <f>(N33+N36)/2</f>
        <v>#DIV/0!</v>
      </c>
      <c r="P33" s="240"/>
      <c r="Q33" s="221"/>
    </row>
    <row r="34" spans="1:17" customFormat="1" ht="63.75" hidden="1" customHeight="1" thickBot="1" x14ac:dyDescent="0.3">
      <c r="A34" s="200"/>
      <c r="B34" s="74"/>
      <c r="C34" s="30"/>
      <c r="D34" s="30"/>
      <c r="E34" s="30"/>
      <c r="F34" s="30"/>
      <c r="G34" s="30"/>
      <c r="H34" s="222" t="s">
        <v>21</v>
      </c>
      <c r="I34" s="361" t="s">
        <v>25</v>
      </c>
      <c r="J34" s="223" t="s">
        <v>23</v>
      </c>
      <c r="K34" s="61"/>
      <c r="L34" s="224"/>
      <c r="M34" s="224" t="e">
        <f>IF(L34/K34*100&gt;100,100,L34/K34*100)</f>
        <v>#DIV/0!</v>
      </c>
      <c r="N34" s="225"/>
      <c r="O34" s="226"/>
      <c r="P34" s="240"/>
      <c r="Q34" s="221"/>
    </row>
    <row r="35" spans="1:17" customFormat="1" ht="111" hidden="1" customHeight="1" x14ac:dyDescent="0.25">
      <c r="A35" s="200"/>
      <c r="B35" s="74"/>
      <c r="C35" s="30"/>
      <c r="D35" s="30"/>
      <c r="E35" s="30"/>
      <c r="F35" s="30"/>
      <c r="G35" s="30"/>
      <c r="H35" s="222" t="s">
        <v>21</v>
      </c>
      <c r="I35" s="361" t="s">
        <v>26</v>
      </c>
      <c r="J35" s="223" t="s">
        <v>23</v>
      </c>
      <c r="K35" s="61"/>
      <c r="L35" s="61"/>
      <c r="M35" s="224" t="e">
        <f>IF(L35/K35*100&gt;100,100,L35/K35*100)</f>
        <v>#DIV/0!</v>
      </c>
      <c r="N35" s="227"/>
      <c r="O35" s="226"/>
      <c r="P35" s="240"/>
      <c r="Q35" s="221"/>
    </row>
    <row r="36" spans="1:17" customFormat="1" ht="32.25" hidden="1" customHeight="1" thickBot="1" x14ac:dyDescent="0.3">
      <c r="A36" s="200"/>
      <c r="B36" s="75"/>
      <c r="C36" s="40"/>
      <c r="D36" s="40"/>
      <c r="E36" s="40"/>
      <c r="F36" s="40"/>
      <c r="G36" s="40"/>
      <c r="H36" s="228" t="s">
        <v>27</v>
      </c>
      <c r="I36" s="362" t="s">
        <v>28</v>
      </c>
      <c r="J36" s="229" t="s">
        <v>29</v>
      </c>
      <c r="K36" s="230"/>
      <c r="L36" s="231"/>
      <c r="M36" s="232" t="e">
        <f>IF(L36/K36*100&gt;100,100,L36/K36*100)</f>
        <v>#DIV/0!</v>
      </c>
      <c r="N36" s="232" t="e">
        <f>M36</f>
        <v>#DIV/0!</v>
      </c>
      <c r="O36" s="233"/>
      <c r="P36" s="240"/>
      <c r="Q36" s="224"/>
    </row>
    <row r="37" spans="1:17" customFormat="1" ht="63.75" hidden="1" customHeight="1" thickBot="1" x14ac:dyDescent="0.3">
      <c r="A37" s="200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361" t="s">
        <v>22</v>
      </c>
      <c r="J37" s="218" t="s">
        <v>23</v>
      </c>
      <c r="K37" s="53"/>
      <c r="L37" s="219"/>
      <c r="M37" s="219" t="e">
        <f>IF(K37/L37*100&gt;100,100,K37/L37*100)</f>
        <v>#DIV/0!</v>
      </c>
      <c r="N37" s="196" t="e">
        <f>(M37+M38+M39)/3</f>
        <v>#DIV/0!</v>
      </c>
      <c r="O37" s="55" t="e">
        <f>(N37+N40)/2</f>
        <v>#DIV/0!</v>
      </c>
      <c r="P37" s="240"/>
      <c r="Q37" s="221"/>
    </row>
    <row r="38" spans="1:17" customFormat="1" ht="63.75" hidden="1" customHeight="1" thickBot="1" x14ac:dyDescent="0.3">
      <c r="A38" s="200"/>
      <c r="B38" s="74"/>
      <c r="C38" s="30"/>
      <c r="D38" s="30"/>
      <c r="E38" s="30"/>
      <c r="F38" s="30"/>
      <c r="G38" s="30"/>
      <c r="H38" s="222" t="s">
        <v>21</v>
      </c>
      <c r="I38" s="361" t="s">
        <v>25</v>
      </c>
      <c r="J38" s="223" t="s">
        <v>23</v>
      </c>
      <c r="K38" s="61"/>
      <c r="L38" s="224"/>
      <c r="M38" s="224" t="e">
        <f>IF(L38/K38*100&gt;100,100,L38/K38*100)</f>
        <v>#DIV/0!</v>
      </c>
      <c r="N38" s="225"/>
      <c r="O38" s="226"/>
      <c r="P38" s="240"/>
      <c r="Q38" s="221"/>
    </row>
    <row r="39" spans="1:17" customFormat="1" ht="111" hidden="1" customHeight="1" x14ac:dyDescent="0.25">
      <c r="A39" s="200"/>
      <c r="B39" s="74"/>
      <c r="C39" s="30"/>
      <c r="D39" s="30"/>
      <c r="E39" s="30"/>
      <c r="F39" s="30"/>
      <c r="G39" s="30"/>
      <c r="H39" s="222" t="s">
        <v>21</v>
      </c>
      <c r="I39" s="361" t="s">
        <v>26</v>
      </c>
      <c r="J39" s="223" t="s">
        <v>23</v>
      </c>
      <c r="K39" s="61"/>
      <c r="L39" s="61"/>
      <c r="M39" s="224" t="e">
        <f>IF(L39/K39*100&gt;100,100,L39/K39*100)</f>
        <v>#DIV/0!</v>
      </c>
      <c r="N39" s="227"/>
      <c r="O39" s="226"/>
      <c r="P39" s="240"/>
      <c r="Q39" s="221"/>
    </row>
    <row r="40" spans="1:17" customFormat="1" ht="32.25" hidden="1" customHeight="1" thickBot="1" x14ac:dyDescent="0.3">
      <c r="A40" s="200"/>
      <c r="B40" s="75"/>
      <c r="C40" s="40"/>
      <c r="D40" s="40"/>
      <c r="E40" s="40"/>
      <c r="F40" s="40"/>
      <c r="G40" s="40"/>
      <c r="H40" s="228" t="s">
        <v>27</v>
      </c>
      <c r="I40" s="362" t="s">
        <v>28</v>
      </c>
      <c r="J40" s="229" t="s">
        <v>29</v>
      </c>
      <c r="K40" s="230"/>
      <c r="L40" s="231"/>
      <c r="M40" s="232" t="e">
        <f>IF(L40/K40*100&gt;100,100,L40/K40*100)</f>
        <v>#DIV/0!</v>
      </c>
      <c r="N40" s="232" t="e">
        <f>M40</f>
        <v>#DIV/0!</v>
      </c>
      <c r="O40" s="233"/>
      <c r="P40" s="240"/>
      <c r="Q40" s="224"/>
    </row>
    <row r="41" spans="1:17" s="159" customFormat="1" ht="63.75" customHeight="1" thickBot="1" x14ac:dyDescent="0.3">
      <c r="A41" s="200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235" t="s">
        <v>21</v>
      </c>
      <c r="I41" s="217" t="s">
        <v>22</v>
      </c>
      <c r="J41" s="236" t="s">
        <v>23</v>
      </c>
      <c r="K41" s="237">
        <v>100</v>
      </c>
      <c r="L41" s="238">
        <v>100</v>
      </c>
      <c r="M41" s="238">
        <f>IF(K41/L41*100&gt;100,100,K41/L41*100)</f>
        <v>100</v>
      </c>
      <c r="N41" s="196">
        <f>(M41+M42+M43)/3</f>
        <v>100</v>
      </c>
      <c r="O41" s="239">
        <f>(N41+N44)/2</f>
        <v>100</v>
      </c>
      <c r="P41" s="240"/>
      <c r="Q41" s="241"/>
    </row>
    <row r="42" spans="1:17" s="159" customFormat="1" ht="63.75" customHeight="1" thickBot="1" x14ac:dyDescent="0.3">
      <c r="A42" s="200"/>
      <c r="B42" s="58"/>
      <c r="C42" s="30"/>
      <c r="D42" s="30"/>
      <c r="E42" s="30"/>
      <c r="F42" s="30"/>
      <c r="G42" s="30"/>
      <c r="H42" s="242" t="s">
        <v>21</v>
      </c>
      <c r="I42" s="217" t="s">
        <v>25</v>
      </c>
      <c r="J42" s="243" t="s">
        <v>23</v>
      </c>
      <c r="K42" s="244">
        <v>83</v>
      </c>
      <c r="L42" s="245">
        <v>94.7</v>
      </c>
      <c r="M42" s="245">
        <f t="shared" ref="M42:M48" si="1">IF(L42/K42*100&gt;100,100,L42/K42*100)</f>
        <v>100</v>
      </c>
      <c r="N42" s="246"/>
      <c r="O42" s="247"/>
      <c r="P42" s="240"/>
      <c r="Q42" s="241"/>
    </row>
    <row r="43" spans="1:17" s="159" customFormat="1" ht="111" customHeight="1" x14ac:dyDescent="0.25">
      <c r="A43" s="200"/>
      <c r="B43" s="58"/>
      <c r="C43" s="30"/>
      <c r="D43" s="30"/>
      <c r="E43" s="30"/>
      <c r="F43" s="30"/>
      <c r="G43" s="30"/>
      <c r="H43" s="242" t="s">
        <v>21</v>
      </c>
      <c r="I43" s="217" t="s">
        <v>26</v>
      </c>
      <c r="J43" s="243" t="s">
        <v>23</v>
      </c>
      <c r="K43" s="244">
        <v>100</v>
      </c>
      <c r="L43" s="244">
        <v>100</v>
      </c>
      <c r="M43" s="245">
        <f t="shared" si="1"/>
        <v>100</v>
      </c>
      <c r="N43" s="248"/>
      <c r="O43" s="247"/>
      <c r="P43" s="240"/>
      <c r="Q43" s="241"/>
    </row>
    <row r="44" spans="1:17" s="159" customFormat="1" ht="32.25" customHeight="1" thickBot="1" x14ac:dyDescent="0.3">
      <c r="A44" s="200"/>
      <c r="B44" s="66"/>
      <c r="C44" s="40"/>
      <c r="D44" s="40"/>
      <c r="E44" s="40"/>
      <c r="F44" s="40"/>
      <c r="G44" s="40"/>
      <c r="H44" s="249" t="s">
        <v>27</v>
      </c>
      <c r="I44" s="209" t="s">
        <v>28</v>
      </c>
      <c r="J44" s="250" t="s">
        <v>29</v>
      </c>
      <c r="K44" s="360">
        <v>1</v>
      </c>
      <c r="L44" s="360">
        <v>1</v>
      </c>
      <c r="M44" s="251">
        <f t="shared" si="1"/>
        <v>100</v>
      </c>
      <c r="N44" s="251">
        <f>M44</f>
        <v>100</v>
      </c>
      <c r="O44" s="252"/>
      <c r="P44" s="240"/>
      <c r="Q44" s="245"/>
    </row>
    <row r="45" spans="1:17" s="27" customFormat="1" ht="63.75" customHeight="1" thickBot="1" x14ac:dyDescent="0.3">
      <c r="A45" s="200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191" t="s">
        <v>21</v>
      </c>
      <c r="I45" s="191" t="s">
        <v>22</v>
      </c>
      <c r="J45" s="192" t="s">
        <v>23</v>
      </c>
      <c r="K45" s="193">
        <v>100</v>
      </c>
      <c r="L45" s="194">
        <v>100</v>
      </c>
      <c r="M45" s="195">
        <f t="shared" si="1"/>
        <v>100</v>
      </c>
      <c r="N45" s="196">
        <f>(M45+M46+M47)/3</f>
        <v>100</v>
      </c>
      <c r="O45" s="197">
        <f>(N45+N48)/2</f>
        <v>100</v>
      </c>
      <c r="P45" s="206"/>
      <c r="Q45" s="199"/>
    </row>
    <row r="46" spans="1:17" s="27" customFormat="1" ht="63.75" thickBot="1" x14ac:dyDescent="0.3">
      <c r="A46" s="200"/>
      <c r="B46" s="58"/>
      <c r="C46" s="30"/>
      <c r="D46" s="30"/>
      <c r="E46" s="30"/>
      <c r="F46" s="30"/>
      <c r="G46" s="30"/>
      <c r="H46" s="201" t="s">
        <v>21</v>
      </c>
      <c r="I46" s="191" t="s">
        <v>25</v>
      </c>
      <c r="J46" s="202" t="s">
        <v>23</v>
      </c>
      <c r="K46" s="203">
        <v>83</v>
      </c>
      <c r="L46" s="195">
        <v>100</v>
      </c>
      <c r="M46" s="195">
        <f t="shared" si="1"/>
        <v>100</v>
      </c>
      <c r="N46" s="204"/>
      <c r="O46" s="205"/>
      <c r="P46" s="206"/>
      <c r="Q46" s="199"/>
    </row>
    <row r="47" spans="1:17" s="27" customFormat="1" ht="110.25" x14ac:dyDescent="0.25">
      <c r="A47" s="200"/>
      <c r="B47" s="58"/>
      <c r="C47" s="30"/>
      <c r="D47" s="30"/>
      <c r="E47" s="30"/>
      <c r="F47" s="30"/>
      <c r="G47" s="30"/>
      <c r="H47" s="201" t="s">
        <v>21</v>
      </c>
      <c r="I47" s="191" t="s">
        <v>26</v>
      </c>
      <c r="J47" s="202" t="s">
        <v>23</v>
      </c>
      <c r="K47" s="203">
        <v>100</v>
      </c>
      <c r="L47" s="203">
        <v>100</v>
      </c>
      <c r="M47" s="195">
        <f t="shared" si="1"/>
        <v>100</v>
      </c>
      <c r="N47" s="207"/>
      <c r="O47" s="205"/>
      <c r="P47" s="206"/>
      <c r="Q47" s="199"/>
    </row>
    <row r="48" spans="1:17" s="27" customFormat="1" ht="32.25" thickBot="1" x14ac:dyDescent="0.3">
      <c r="A48" s="200"/>
      <c r="B48" s="66"/>
      <c r="C48" s="40"/>
      <c r="D48" s="40"/>
      <c r="E48" s="40"/>
      <c r="F48" s="40"/>
      <c r="G48" s="40"/>
      <c r="H48" s="208" t="s">
        <v>27</v>
      </c>
      <c r="I48" s="209" t="s">
        <v>28</v>
      </c>
      <c r="J48" s="210" t="s">
        <v>29</v>
      </c>
      <c r="K48" s="360">
        <v>3</v>
      </c>
      <c r="L48" s="360">
        <v>3</v>
      </c>
      <c r="M48" s="195">
        <f t="shared" si="1"/>
        <v>100</v>
      </c>
      <c r="N48" s="212">
        <f>M48</f>
        <v>100</v>
      </c>
      <c r="O48" s="213"/>
      <c r="P48" s="206"/>
      <c r="Q48" s="214"/>
    </row>
    <row r="49" spans="1:17" customFormat="1" ht="63.75" hidden="1" customHeight="1" thickBot="1" x14ac:dyDescent="0.3">
      <c r="A49" s="200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361" t="s">
        <v>22</v>
      </c>
      <c r="J49" s="218" t="s">
        <v>23</v>
      </c>
      <c r="K49" s="53"/>
      <c r="L49" s="219"/>
      <c r="M49" s="219" t="e">
        <f>IF(K49/L49*100&gt;100,100,K49/L49*100)</f>
        <v>#DIV/0!</v>
      </c>
      <c r="N49" s="196" t="e">
        <f>(M49+M50+M51)/3</f>
        <v>#DIV/0!</v>
      </c>
      <c r="O49" s="55" t="e">
        <f>(N49+N52)/2</f>
        <v>#DIV/0!</v>
      </c>
      <c r="P49" s="240"/>
      <c r="Q49" s="221"/>
    </row>
    <row r="50" spans="1:17" customFormat="1" ht="63.75" hidden="1" customHeight="1" thickBot="1" x14ac:dyDescent="0.3">
      <c r="A50" s="200"/>
      <c r="B50" s="74"/>
      <c r="C50" s="30"/>
      <c r="D50" s="30"/>
      <c r="E50" s="30"/>
      <c r="F50" s="30"/>
      <c r="G50" s="30"/>
      <c r="H50" s="222" t="s">
        <v>21</v>
      </c>
      <c r="I50" s="361" t="s">
        <v>25</v>
      </c>
      <c r="J50" s="223" t="s">
        <v>23</v>
      </c>
      <c r="K50" s="61"/>
      <c r="L50" s="224"/>
      <c r="M50" s="224" t="e">
        <f t="shared" ref="M50:M56" si="2">IF(L50/K50*100&gt;100,100,L50/K50*100)</f>
        <v>#DIV/0!</v>
      </c>
      <c r="N50" s="225"/>
      <c r="O50" s="226"/>
      <c r="P50" s="240"/>
      <c r="Q50" s="221"/>
    </row>
    <row r="51" spans="1:17" customFormat="1" ht="111" hidden="1" customHeight="1" x14ac:dyDescent="0.25">
      <c r="A51" s="200"/>
      <c r="B51" s="74"/>
      <c r="C51" s="30"/>
      <c r="D51" s="30"/>
      <c r="E51" s="30"/>
      <c r="F51" s="30"/>
      <c r="G51" s="30"/>
      <c r="H51" s="222" t="s">
        <v>21</v>
      </c>
      <c r="I51" s="361" t="s">
        <v>26</v>
      </c>
      <c r="J51" s="223" t="s">
        <v>23</v>
      </c>
      <c r="K51" s="61"/>
      <c r="L51" s="61"/>
      <c r="M51" s="224" t="e">
        <f t="shared" si="2"/>
        <v>#DIV/0!</v>
      </c>
      <c r="N51" s="227"/>
      <c r="O51" s="226"/>
      <c r="P51" s="240"/>
      <c r="Q51" s="221"/>
    </row>
    <row r="52" spans="1:17" customFormat="1" ht="32.25" hidden="1" customHeight="1" thickBot="1" x14ac:dyDescent="0.3">
      <c r="A52" s="200"/>
      <c r="B52" s="75"/>
      <c r="C52" s="40"/>
      <c r="D52" s="40"/>
      <c r="E52" s="40"/>
      <c r="F52" s="40"/>
      <c r="G52" s="40"/>
      <c r="H52" s="228" t="s">
        <v>27</v>
      </c>
      <c r="I52" s="362" t="s">
        <v>28</v>
      </c>
      <c r="J52" s="229" t="s">
        <v>29</v>
      </c>
      <c r="K52" s="230"/>
      <c r="L52" s="231"/>
      <c r="M52" s="232" t="e">
        <f t="shared" si="2"/>
        <v>#DIV/0!</v>
      </c>
      <c r="N52" s="232" t="e">
        <f>M52</f>
        <v>#DIV/0!</v>
      </c>
      <c r="O52" s="233"/>
      <c r="P52" s="240"/>
      <c r="Q52" s="224"/>
    </row>
    <row r="53" spans="1:17" s="27" customFormat="1" ht="63.75" customHeight="1" thickBot="1" x14ac:dyDescent="0.3">
      <c r="A53" s="200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v>100</v>
      </c>
      <c r="L53" s="194">
        <v>100</v>
      </c>
      <c r="M53" s="195">
        <f t="shared" si="2"/>
        <v>100</v>
      </c>
      <c r="N53" s="196">
        <f>(M53+M54+M55)/3</f>
        <v>100</v>
      </c>
      <c r="O53" s="197">
        <f>(N53+N56)/2</f>
        <v>98.617511520737338</v>
      </c>
      <c r="P53" s="206"/>
      <c r="Q53" s="199"/>
    </row>
    <row r="54" spans="1:17" s="27" customFormat="1" ht="63.75" thickBot="1" x14ac:dyDescent="0.3">
      <c r="A54" s="200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83</v>
      </c>
      <c r="L54" s="195">
        <v>95</v>
      </c>
      <c r="M54" s="195">
        <f t="shared" si="2"/>
        <v>100</v>
      </c>
      <c r="N54" s="204"/>
      <c r="O54" s="205"/>
      <c r="P54" s="206"/>
      <c r="Q54" s="199"/>
    </row>
    <row r="55" spans="1:17" s="27" customFormat="1" ht="110.25" x14ac:dyDescent="0.25">
      <c r="A55" s="200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v>100</v>
      </c>
      <c r="L55" s="203">
        <v>100</v>
      </c>
      <c r="M55" s="195">
        <f t="shared" si="2"/>
        <v>100</v>
      </c>
      <c r="N55" s="207"/>
      <c r="O55" s="205"/>
      <c r="P55" s="206"/>
      <c r="Q55" s="199"/>
    </row>
    <row r="56" spans="1:17" s="27" customFormat="1" ht="32.25" customHeight="1" thickBot="1" x14ac:dyDescent="0.3">
      <c r="A56" s="200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360">
        <v>217</v>
      </c>
      <c r="L56" s="360">
        <v>211</v>
      </c>
      <c r="M56" s="195">
        <f t="shared" si="2"/>
        <v>97.235023041474662</v>
      </c>
      <c r="N56" s="212">
        <f>M56</f>
        <v>97.235023041474662</v>
      </c>
      <c r="O56" s="213"/>
      <c r="P56" s="206"/>
      <c r="Q56" s="214"/>
    </row>
    <row r="57" spans="1:17" customFormat="1" ht="63.75" hidden="1" customHeight="1" thickBot="1" x14ac:dyDescent="0.3">
      <c r="A57" s="200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216" t="s">
        <v>21</v>
      </c>
      <c r="I57" s="361" t="s">
        <v>22</v>
      </c>
      <c r="J57" s="218" t="s">
        <v>23</v>
      </c>
      <c r="K57" s="53"/>
      <c r="L57" s="219"/>
      <c r="M57" s="219" t="e">
        <f>IF(K57/L57*100&gt;100,100,K57/L57*100)</f>
        <v>#DIV/0!</v>
      </c>
      <c r="N57" s="196" t="e">
        <f>(M57+M58+M59)/3</f>
        <v>#DIV/0!</v>
      </c>
      <c r="O57" s="55" t="e">
        <f>(N57+N60)/2</f>
        <v>#DIV/0!</v>
      </c>
      <c r="P57" s="240"/>
      <c r="Q57" s="221"/>
    </row>
    <row r="58" spans="1:17" customFormat="1" ht="63.75" hidden="1" customHeight="1" thickBot="1" x14ac:dyDescent="0.3">
      <c r="A58" s="200"/>
      <c r="B58" s="58"/>
      <c r="C58" s="30"/>
      <c r="D58" s="30"/>
      <c r="E58" s="30"/>
      <c r="F58" s="30"/>
      <c r="G58" s="30"/>
      <c r="H58" s="222" t="s">
        <v>21</v>
      </c>
      <c r="I58" s="361" t="s">
        <v>25</v>
      </c>
      <c r="J58" s="223" t="s">
        <v>23</v>
      </c>
      <c r="K58" s="61"/>
      <c r="L58" s="224"/>
      <c r="M58" s="224" t="e">
        <f>IF(L58/K58*100&gt;100,100,L58/K58*100)</f>
        <v>#DIV/0!</v>
      </c>
      <c r="N58" s="225"/>
      <c r="O58" s="226"/>
      <c r="P58" s="240"/>
      <c r="Q58" s="221"/>
    </row>
    <row r="59" spans="1:17" customFormat="1" ht="111" hidden="1" customHeight="1" x14ac:dyDescent="0.25">
      <c r="A59" s="200"/>
      <c r="B59" s="58"/>
      <c r="C59" s="30"/>
      <c r="D59" s="30"/>
      <c r="E59" s="30"/>
      <c r="F59" s="30"/>
      <c r="G59" s="30"/>
      <c r="H59" s="222" t="s">
        <v>21</v>
      </c>
      <c r="I59" s="361" t="s">
        <v>26</v>
      </c>
      <c r="J59" s="223" t="s">
        <v>23</v>
      </c>
      <c r="K59" s="61"/>
      <c r="L59" s="61"/>
      <c r="M59" s="224" t="e">
        <f>IF(L59/K59*100&gt;100,100,L59/K59*100)</f>
        <v>#DIV/0!</v>
      </c>
      <c r="N59" s="227"/>
      <c r="O59" s="226"/>
      <c r="P59" s="240"/>
      <c r="Q59" s="221"/>
    </row>
    <row r="60" spans="1:17" customFormat="1" ht="32.25" hidden="1" customHeight="1" thickBot="1" x14ac:dyDescent="0.3">
      <c r="A60" s="200"/>
      <c r="B60" s="66"/>
      <c r="C60" s="40"/>
      <c r="D60" s="40"/>
      <c r="E60" s="40"/>
      <c r="F60" s="40"/>
      <c r="G60" s="40"/>
      <c r="H60" s="228" t="s">
        <v>27</v>
      </c>
      <c r="I60" s="362" t="s">
        <v>28</v>
      </c>
      <c r="J60" s="229" t="s">
        <v>29</v>
      </c>
      <c r="K60" s="230"/>
      <c r="L60" s="231"/>
      <c r="M60" s="232" t="e">
        <f>IF(L60/K60*100&gt;100,100,L60/K60*100)</f>
        <v>#DIV/0!</v>
      </c>
      <c r="N60" s="232" t="e">
        <f>M60</f>
        <v>#DIV/0!</v>
      </c>
      <c r="O60" s="233"/>
      <c r="P60" s="240"/>
      <c r="Q60" s="224"/>
    </row>
    <row r="61" spans="1:17" customFormat="1" ht="63.75" hidden="1" customHeight="1" thickBot="1" x14ac:dyDescent="0.3">
      <c r="A61" s="200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361" t="s">
        <v>22</v>
      </c>
      <c r="J61" s="218" t="s">
        <v>23</v>
      </c>
      <c r="K61" s="53"/>
      <c r="L61" s="219"/>
      <c r="M61" s="219" t="e">
        <f>IF(K61/L61*100&gt;100,100,K61/L61*100)</f>
        <v>#DIV/0!</v>
      </c>
      <c r="N61" s="196" t="e">
        <f>(M61+M62+M63)/3</f>
        <v>#DIV/0!</v>
      </c>
      <c r="O61" s="55" t="e">
        <f>(N61+N64)/2</f>
        <v>#DIV/0!</v>
      </c>
      <c r="P61" s="240"/>
      <c r="Q61" s="221"/>
    </row>
    <row r="62" spans="1:17" customFormat="1" ht="63.75" hidden="1" customHeight="1" thickBot="1" x14ac:dyDescent="0.3">
      <c r="A62" s="200"/>
      <c r="B62" s="58"/>
      <c r="C62" s="30"/>
      <c r="D62" s="30"/>
      <c r="E62" s="30"/>
      <c r="F62" s="30"/>
      <c r="G62" s="30"/>
      <c r="H62" s="222" t="s">
        <v>21</v>
      </c>
      <c r="I62" s="361" t="s">
        <v>25</v>
      </c>
      <c r="J62" s="223" t="s">
        <v>23</v>
      </c>
      <c r="K62" s="61"/>
      <c r="L62" s="224"/>
      <c r="M62" s="224" t="e">
        <f t="shared" ref="M62:M68" si="3">IF(L62/K62*100&gt;100,100,L62/K62*100)</f>
        <v>#DIV/0!</v>
      </c>
      <c r="N62" s="225"/>
      <c r="O62" s="226"/>
      <c r="P62" s="240"/>
      <c r="Q62" s="221"/>
    </row>
    <row r="63" spans="1:17" customFormat="1" ht="111" hidden="1" customHeight="1" x14ac:dyDescent="0.25">
      <c r="A63" s="200"/>
      <c r="B63" s="58"/>
      <c r="C63" s="30"/>
      <c r="D63" s="30"/>
      <c r="E63" s="30"/>
      <c r="F63" s="30"/>
      <c r="G63" s="30"/>
      <c r="H63" s="222" t="s">
        <v>21</v>
      </c>
      <c r="I63" s="361" t="s">
        <v>26</v>
      </c>
      <c r="J63" s="223" t="s">
        <v>23</v>
      </c>
      <c r="K63" s="61"/>
      <c r="L63" s="61"/>
      <c r="M63" s="224" t="e">
        <f t="shared" si="3"/>
        <v>#DIV/0!</v>
      </c>
      <c r="N63" s="227"/>
      <c r="O63" s="226"/>
      <c r="P63" s="240"/>
      <c r="Q63" s="221"/>
    </row>
    <row r="64" spans="1:17" customFormat="1" ht="32.25" hidden="1" customHeight="1" thickBot="1" x14ac:dyDescent="0.3">
      <c r="A64" s="200"/>
      <c r="B64" s="66"/>
      <c r="C64" s="40"/>
      <c r="D64" s="40"/>
      <c r="E64" s="40"/>
      <c r="F64" s="40"/>
      <c r="G64" s="40"/>
      <c r="H64" s="228" t="s">
        <v>27</v>
      </c>
      <c r="I64" s="362" t="s">
        <v>28</v>
      </c>
      <c r="J64" s="229" t="s">
        <v>29</v>
      </c>
      <c r="K64" s="230"/>
      <c r="L64" s="231"/>
      <c r="M64" s="232" t="e">
        <f t="shared" si="3"/>
        <v>#DIV/0!</v>
      </c>
      <c r="N64" s="232" t="e">
        <f>M64</f>
        <v>#DIV/0!</v>
      </c>
      <c r="O64" s="233"/>
      <c r="P64" s="240"/>
      <c r="Q64" s="224"/>
    </row>
    <row r="65" spans="1:17" s="27" customFormat="1" ht="63.75" customHeight="1" thickBot="1" x14ac:dyDescent="0.3">
      <c r="A65" s="200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191" t="s">
        <v>21</v>
      </c>
      <c r="I65" s="191" t="s">
        <v>22</v>
      </c>
      <c r="J65" s="192" t="s">
        <v>23</v>
      </c>
      <c r="K65" s="193">
        <v>100</v>
      </c>
      <c r="L65" s="194">
        <v>100</v>
      </c>
      <c r="M65" s="195">
        <f t="shared" si="3"/>
        <v>100</v>
      </c>
      <c r="N65" s="196">
        <f>(M65+M66+M67)/3</f>
        <v>100</v>
      </c>
      <c r="O65" s="197">
        <f>(N65+N68)/2</f>
        <v>100</v>
      </c>
      <c r="P65" s="206"/>
      <c r="Q65" s="199"/>
    </row>
    <row r="66" spans="1:17" s="27" customFormat="1" ht="63.75" thickBot="1" x14ac:dyDescent="0.3">
      <c r="A66" s="200"/>
      <c r="B66" s="58"/>
      <c r="C66" s="30"/>
      <c r="D66" s="30"/>
      <c r="E66" s="30"/>
      <c r="F66" s="30"/>
      <c r="G66" s="30"/>
      <c r="H66" s="201" t="s">
        <v>21</v>
      </c>
      <c r="I66" s="191" t="s">
        <v>25</v>
      </c>
      <c r="J66" s="202" t="s">
        <v>23</v>
      </c>
      <c r="K66" s="203">
        <v>90</v>
      </c>
      <c r="L66" s="195">
        <v>100</v>
      </c>
      <c r="M66" s="195">
        <f t="shared" si="3"/>
        <v>100</v>
      </c>
      <c r="N66" s="284"/>
      <c r="O66" s="285"/>
      <c r="P66" s="206"/>
      <c r="Q66" s="199"/>
    </row>
    <row r="67" spans="1:17" s="27" customFormat="1" ht="78.75" x14ac:dyDescent="0.25">
      <c r="A67" s="200"/>
      <c r="B67" s="58"/>
      <c r="C67" s="30"/>
      <c r="D67" s="30"/>
      <c r="E67" s="30"/>
      <c r="F67" s="30"/>
      <c r="G67" s="30"/>
      <c r="H67" s="201" t="s">
        <v>21</v>
      </c>
      <c r="I67" s="191" t="s">
        <v>54</v>
      </c>
      <c r="J67" s="202" t="s">
        <v>23</v>
      </c>
      <c r="K67" s="203">
        <v>100</v>
      </c>
      <c r="L67" s="203">
        <v>100</v>
      </c>
      <c r="M67" s="195">
        <f t="shared" si="3"/>
        <v>100</v>
      </c>
      <c r="N67" s="286"/>
      <c r="O67" s="285"/>
      <c r="P67" s="206"/>
      <c r="Q67" s="199"/>
    </row>
    <row r="68" spans="1:17" s="27" customFormat="1" ht="32.25" thickBot="1" x14ac:dyDescent="0.3">
      <c r="A68" s="200"/>
      <c r="B68" s="66"/>
      <c r="C68" s="40"/>
      <c r="D68" s="40"/>
      <c r="E68" s="40"/>
      <c r="F68" s="40"/>
      <c r="G68" s="40"/>
      <c r="H68" s="208" t="s">
        <v>27</v>
      </c>
      <c r="I68" s="209" t="s">
        <v>28</v>
      </c>
      <c r="J68" s="210" t="s">
        <v>29</v>
      </c>
      <c r="K68" s="360">
        <v>6</v>
      </c>
      <c r="L68" s="360">
        <v>6</v>
      </c>
      <c r="M68" s="195">
        <f t="shared" si="3"/>
        <v>100</v>
      </c>
      <c r="N68" s="212">
        <f>M68</f>
        <v>100</v>
      </c>
      <c r="O68" s="287"/>
      <c r="P68" s="206"/>
      <c r="Q68" s="214"/>
    </row>
    <row r="69" spans="1:17" customFormat="1" ht="63.75" hidden="1" customHeight="1" thickBot="1" x14ac:dyDescent="0.3">
      <c r="A69" s="200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55"/>
      <c r="L69" s="256"/>
      <c r="M69" s="256" t="e">
        <f>IF(K69/L69*100&gt;100,100,K69/L69*100)</f>
        <v>#DIV/0!</v>
      </c>
      <c r="N69" s="196" t="e">
        <f>(M69+M70+M71)/3</f>
        <v>#DIV/0!</v>
      </c>
      <c r="O69" s="257" t="e">
        <f>(N69+N72)/2</f>
        <v>#DIV/0!</v>
      </c>
      <c r="P69" s="240"/>
      <c r="Q69" s="258"/>
    </row>
    <row r="70" spans="1:17" customFormat="1" ht="63.75" hidden="1" customHeight="1" thickBot="1" x14ac:dyDescent="0.3">
      <c r="A70" s="200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61"/>
      <c r="L70" s="262"/>
      <c r="M70" s="262" t="e">
        <f>IF(L70/K70*100&gt;100,100,L70/K70*100)</f>
        <v>#DIV/0!</v>
      </c>
      <c r="N70" s="263"/>
      <c r="O70" s="264"/>
      <c r="P70" s="240"/>
      <c r="Q70" s="258"/>
    </row>
    <row r="71" spans="1:17" customFormat="1" ht="111" hidden="1" customHeight="1" x14ac:dyDescent="0.25">
      <c r="A71" s="200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61"/>
      <c r="L71" s="261"/>
      <c r="M71" s="262" t="e">
        <f>IF(L71/K71*100&gt;100,100,L71/K71*100)</f>
        <v>#DIV/0!</v>
      </c>
      <c r="N71" s="265"/>
      <c r="O71" s="264"/>
      <c r="P71" s="240"/>
      <c r="Q71" s="258"/>
    </row>
    <row r="72" spans="1:17" customFormat="1" ht="32.25" hidden="1" customHeight="1" thickBot="1" x14ac:dyDescent="0.3">
      <c r="A72" s="200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68"/>
      <c r="L72" s="269"/>
      <c r="M72" s="270" t="e">
        <f>IF(L72/K72*100&gt;100,100,L72/K72*100)</f>
        <v>#DIV/0!</v>
      </c>
      <c r="N72" s="270" t="e">
        <f>M72</f>
        <v>#DIV/0!</v>
      </c>
      <c r="O72" s="271"/>
      <c r="P72" s="240"/>
      <c r="Q72" s="262"/>
    </row>
    <row r="73" spans="1:17" customFormat="1" ht="63.75" hidden="1" customHeight="1" thickBot="1" x14ac:dyDescent="0.3">
      <c r="A73" s="200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55"/>
      <c r="L73" s="256"/>
      <c r="M73" s="256" t="e">
        <f>IF(K73/L73*100&gt;100,100,K73/L73*100)</f>
        <v>#DIV/0!</v>
      </c>
      <c r="N73" s="196" t="e">
        <f>(M73+M74+M75)/3</f>
        <v>#DIV/0!</v>
      </c>
      <c r="O73" s="257" t="e">
        <f>(N73+N76)/2</f>
        <v>#DIV/0!</v>
      </c>
      <c r="P73" s="240"/>
      <c r="Q73" s="258"/>
    </row>
    <row r="74" spans="1:17" customFormat="1" ht="63.75" hidden="1" customHeight="1" thickBot="1" x14ac:dyDescent="0.3">
      <c r="A74" s="200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61"/>
      <c r="L74" s="262"/>
      <c r="M74" s="262" t="e">
        <f>IF(L74/K74*100&gt;100,100,L74/K74*100)</f>
        <v>#DIV/0!</v>
      </c>
      <c r="N74" s="263"/>
      <c r="O74" s="264"/>
      <c r="P74" s="240"/>
      <c r="Q74" s="258"/>
    </row>
    <row r="75" spans="1:17" customFormat="1" ht="111" hidden="1" customHeight="1" x14ac:dyDescent="0.25">
      <c r="A75" s="200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61"/>
      <c r="L75" s="261"/>
      <c r="M75" s="262" t="e">
        <f>IF(L75/K75*100&gt;100,100,L75/K75*100)</f>
        <v>#DIV/0!</v>
      </c>
      <c r="N75" s="265"/>
      <c r="O75" s="264"/>
      <c r="P75" s="240"/>
      <c r="Q75" s="258"/>
    </row>
    <row r="76" spans="1:17" customFormat="1" ht="32.25" hidden="1" customHeight="1" thickBot="1" x14ac:dyDescent="0.3">
      <c r="A76" s="200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70" t="e">
        <f>IF(L76/K76*100&gt;100,100,L76/K76*100)</f>
        <v>#DIV/0!</v>
      </c>
      <c r="N76" s="270" t="e">
        <f>M76</f>
        <v>#DIV/0!</v>
      </c>
      <c r="O76" s="271"/>
      <c r="P76" s="240"/>
      <c r="Q76" s="262"/>
    </row>
    <row r="77" spans="1:17" s="27" customFormat="1" ht="63.75" hidden="1" customHeight="1" thickBot="1" x14ac:dyDescent="0.3">
      <c r="A77" s="200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191" t="s">
        <v>21</v>
      </c>
      <c r="I77" s="191" t="s">
        <v>22</v>
      </c>
      <c r="J77" s="192" t="s">
        <v>23</v>
      </c>
      <c r="K77" s="272"/>
      <c r="L77" s="273"/>
      <c r="M77" s="214" t="e">
        <f t="shared" ref="M77:M84" si="4">IF(L77/K77*100&gt;100,100,L77/K77*100)</f>
        <v>#DIV/0!</v>
      </c>
      <c r="N77" s="274" t="e">
        <f>(M77+M78+M79)/3</f>
        <v>#DIV/0!</v>
      </c>
      <c r="O77" s="275" t="e">
        <f>(N77+N80)/2</f>
        <v>#DIV/0!</v>
      </c>
      <c r="P77" s="206"/>
      <c r="Q77" s="199"/>
    </row>
    <row r="78" spans="1:17" s="27" customFormat="1" ht="63.75" hidden="1" customHeight="1" thickBot="1" x14ac:dyDescent="0.3">
      <c r="A78" s="200"/>
      <c r="B78" s="58"/>
      <c r="C78" s="30"/>
      <c r="D78" s="30"/>
      <c r="E78" s="30"/>
      <c r="F78" s="30"/>
      <c r="G78" s="30"/>
      <c r="H78" s="201" t="s">
        <v>21</v>
      </c>
      <c r="I78" s="191" t="s">
        <v>25</v>
      </c>
      <c r="J78" s="202" t="s">
        <v>23</v>
      </c>
      <c r="K78" s="276"/>
      <c r="L78" s="214"/>
      <c r="M78" s="214" t="e">
        <f t="shared" si="4"/>
        <v>#DIV/0!</v>
      </c>
      <c r="N78" s="277"/>
      <c r="O78" s="278"/>
      <c r="P78" s="206"/>
      <c r="Q78" s="199"/>
    </row>
    <row r="79" spans="1:17" s="27" customFormat="1" ht="111" hidden="1" customHeight="1" x14ac:dyDescent="0.25">
      <c r="A79" s="200"/>
      <c r="B79" s="58"/>
      <c r="C79" s="30"/>
      <c r="D79" s="30"/>
      <c r="E79" s="30"/>
      <c r="F79" s="30"/>
      <c r="G79" s="30"/>
      <c r="H79" s="201" t="s">
        <v>21</v>
      </c>
      <c r="I79" s="191" t="s">
        <v>26</v>
      </c>
      <c r="J79" s="202" t="s">
        <v>23</v>
      </c>
      <c r="K79" s="276"/>
      <c r="L79" s="276"/>
      <c r="M79" s="214" t="e">
        <f t="shared" si="4"/>
        <v>#DIV/0!</v>
      </c>
      <c r="N79" s="279"/>
      <c r="O79" s="278"/>
      <c r="P79" s="206"/>
      <c r="Q79" s="199"/>
    </row>
    <row r="80" spans="1:17" s="27" customFormat="1" ht="32.25" hidden="1" customHeight="1" thickBot="1" x14ac:dyDescent="0.3">
      <c r="A80" s="200"/>
      <c r="B80" s="66"/>
      <c r="C80" s="40"/>
      <c r="D80" s="40"/>
      <c r="E80" s="40"/>
      <c r="F80" s="40"/>
      <c r="G80" s="40"/>
      <c r="H80" s="208" t="s">
        <v>27</v>
      </c>
      <c r="I80" s="209" t="s">
        <v>28</v>
      </c>
      <c r="J80" s="210" t="s">
        <v>29</v>
      </c>
      <c r="K80" s="280"/>
      <c r="L80" s="281"/>
      <c r="M80" s="214" t="e">
        <f t="shared" si="4"/>
        <v>#DIV/0!</v>
      </c>
      <c r="N80" s="282" t="e">
        <f>M80</f>
        <v>#DIV/0!</v>
      </c>
      <c r="O80" s="283"/>
      <c r="P80" s="206"/>
      <c r="Q80" s="214"/>
    </row>
    <row r="81" spans="1:17" s="27" customFormat="1" ht="63.75" hidden="1" customHeight="1" thickBot="1" x14ac:dyDescent="0.3">
      <c r="A81" s="200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191" t="s">
        <v>21</v>
      </c>
      <c r="I81" s="191" t="s">
        <v>22</v>
      </c>
      <c r="J81" s="192" t="s">
        <v>23</v>
      </c>
      <c r="K81" s="272"/>
      <c r="L81" s="273"/>
      <c r="M81" s="214" t="e">
        <f t="shared" si="4"/>
        <v>#DIV/0!</v>
      </c>
      <c r="N81" s="274" t="e">
        <f>(M81+M82+M83)/3</f>
        <v>#DIV/0!</v>
      </c>
      <c r="O81" s="275" t="e">
        <f>(N81+N84)/2</f>
        <v>#DIV/0!</v>
      </c>
      <c r="P81" s="206"/>
      <c r="Q81" s="199"/>
    </row>
    <row r="82" spans="1:17" s="27" customFormat="1" ht="63.75" hidden="1" customHeight="1" thickBot="1" x14ac:dyDescent="0.3">
      <c r="A82" s="200"/>
      <c r="B82" s="58"/>
      <c r="C82" s="30"/>
      <c r="D82" s="30"/>
      <c r="E82" s="30"/>
      <c r="F82" s="30"/>
      <c r="G82" s="30"/>
      <c r="H82" s="201" t="s">
        <v>21</v>
      </c>
      <c r="I82" s="191" t="s">
        <v>25</v>
      </c>
      <c r="J82" s="202" t="s">
        <v>23</v>
      </c>
      <c r="K82" s="276"/>
      <c r="L82" s="214"/>
      <c r="M82" s="214" t="e">
        <f t="shared" si="4"/>
        <v>#DIV/0!</v>
      </c>
      <c r="N82" s="277"/>
      <c r="O82" s="278"/>
      <c r="P82" s="206"/>
      <c r="Q82" s="199"/>
    </row>
    <row r="83" spans="1:17" s="27" customFormat="1" ht="111" hidden="1" customHeight="1" x14ac:dyDescent="0.25">
      <c r="A83" s="200"/>
      <c r="B83" s="58"/>
      <c r="C83" s="30"/>
      <c r="D83" s="30"/>
      <c r="E83" s="30"/>
      <c r="F83" s="30"/>
      <c r="G83" s="30"/>
      <c r="H83" s="201" t="s">
        <v>21</v>
      </c>
      <c r="I83" s="191" t="s">
        <v>26</v>
      </c>
      <c r="J83" s="202" t="s">
        <v>23</v>
      </c>
      <c r="K83" s="276"/>
      <c r="L83" s="276"/>
      <c r="M83" s="214" t="e">
        <f t="shared" si="4"/>
        <v>#DIV/0!</v>
      </c>
      <c r="N83" s="279"/>
      <c r="O83" s="278"/>
      <c r="P83" s="206"/>
      <c r="Q83" s="199"/>
    </row>
    <row r="84" spans="1:17" s="27" customFormat="1" ht="32.25" hidden="1" customHeight="1" thickBot="1" x14ac:dyDescent="0.3">
      <c r="A84" s="200"/>
      <c r="B84" s="66"/>
      <c r="C84" s="40"/>
      <c r="D84" s="40"/>
      <c r="E84" s="40"/>
      <c r="F84" s="40"/>
      <c r="G84" s="40"/>
      <c r="H84" s="208" t="s">
        <v>27</v>
      </c>
      <c r="I84" s="209" t="s">
        <v>28</v>
      </c>
      <c r="J84" s="210" t="s">
        <v>29</v>
      </c>
      <c r="K84" s="281"/>
      <c r="L84" s="281"/>
      <c r="M84" s="214" t="e">
        <f t="shared" si="4"/>
        <v>#DIV/0!</v>
      </c>
      <c r="N84" s="282" t="e">
        <f>M84</f>
        <v>#DIV/0!</v>
      </c>
      <c r="O84" s="283"/>
      <c r="P84" s="206"/>
      <c r="Q84" s="214"/>
    </row>
    <row r="85" spans="1:17" customFormat="1" ht="63.75" hidden="1" customHeight="1" thickBot="1" x14ac:dyDescent="0.3">
      <c r="A85" s="200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55"/>
      <c r="L85" s="256"/>
      <c r="M85" s="256" t="e">
        <f>IF(K85/L85*100&gt;100,100,K85/L85*100)</f>
        <v>#DIV/0!</v>
      </c>
      <c r="N85" s="196" t="e">
        <f>(M85+M86+M87)/3</f>
        <v>#DIV/0!</v>
      </c>
      <c r="O85" s="257" t="e">
        <f>(N85+N88)/2</f>
        <v>#DIV/0!</v>
      </c>
      <c r="P85" s="240"/>
      <c r="Q85" s="258"/>
    </row>
    <row r="86" spans="1:17" customFormat="1" ht="63.75" hidden="1" customHeight="1" thickBot="1" x14ac:dyDescent="0.3">
      <c r="A86" s="200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61"/>
      <c r="L86" s="262"/>
      <c r="M86" s="262" t="e">
        <f>IF(L86/K86*100&gt;100,100,L86/K86*100)</f>
        <v>#DIV/0!</v>
      </c>
      <c r="N86" s="263"/>
      <c r="O86" s="264"/>
      <c r="P86" s="240"/>
      <c r="Q86" s="258"/>
    </row>
    <row r="87" spans="1:17" customFormat="1" ht="111" hidden="1" customHeight="1" x14ac:dyDescent="0.25">
      <c r="A87" s="200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61"/>
      <c r="L87" s="261"/>
      <c r="M87" s="262" t="e">
        <f>IF(L87/K87*100&gt;100,100,L87/K87*100)</f>
        <v>#DIV/0!</v>
      </c>
      <c r="N87" s="265"/>
      <c r="O87" s="264"/>
      <c r="P87" s="240"/>
      <c r="Q87" s="258"/>
    </row>
    <row r="88" spans="1:17" customFormat="1" ht="32.25" hidden="1" customHeight="1" thickBot="1" x14ac:dyDescent="0.3">
      <c r="A88" s="200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70" t="e">
        <f>IF(L88/K88*100&gt;100,100,L88/K88*100)</f>
        <v>#DIV/0!</v>
      </c>
      <c r="N88" s="270" t="e">
        <f>M88</f>
        <v>#DIV/0!</v>
      </c>
      <c r="O88" s="271"/>
      <c r="P88" s="240"/>
      <c r="Q88" s="262"/>
    </row>
    <row r="89" spans="1:17" customFormat="1" ht="63.75" hidden="1" customHeight="1" thickBot="1" x14ac:dyDescent="0.3">
      <c r="A89" s="200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55"/>
      <c r="L89" s="256"/>
      <c r="M89" s="256" t="e">
        <f>IF(K89/L89*100&gt;100,100,K89/L89*100)</f>
        <v>#DIV/0!</v>
      </c>
      <c r="N89" s="196" t="e">
        <f>(M89+M90+M91)/3</f>
        <v>#DIV/0!</v>
      </c>
      <c r="O89" s="257" t="e">
        <f>(N89+N92)/2</f>
        <v>#DIV/0!</v>
      </c>
      <c r="P89" s="240"/>
      <c r="Q89" s="258"/>
    </row>
    <row r="90" spans="1:17" customFormat="1" ht="63.75" hidden="1" customHeight="1" thickBot="1" x14ac:dyDescent="0.3">
      <c r="A90" s="200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61"/>
      <c r="L90" s="262"/>
      <c r="M90" s="262" t="e">
        <f>IF(L90/K90*100&gt;100,100,L90/K90*100)</f>
        <v>#DIV/0!</v>
      </c>
      <c r="N90" s="263"/>
      <c r="O90" s="264"/>
      <c r="P90" s="240"/>
      <c r="Q90" s="258"/>
    </row>
    <row r="91" spans="1:17" customFormat="1" ht="111" hidden="1" customHeight="1" x14ac:dyDescent="0.25">
      <c r="A91" s="200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61"/>
      <c r="L91" s="261"/>
      <c r="M91" s="262" t="e">
        <f>IF(L91/K91*100&gt;100,100,L91/K91*100)</f>
        <v>#DIV/0!</v>
      </c>
      <c r="N91" s="265"/>
      <c r="O91" s="264"/>
      <c r="P91" s="240"/>
      <c r="Q91" s="258"/>
    </row>
    <row r="92" spans="1:17" customFormat="1" ht="32.25" hidden="1" customHeight="1" thickBot="1" x14ac:dyDescent="0.3">
      <c r="A92" s="200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70" t="e">
        <f>IF(L92/K92*100&gt;100,100,L92/K92*100)</f>
        <v>#DIV/0!</v>
      </c>
      <c r="N92" s="270" t="e">
        <f>M92</f>
        <v>#DIV/0!</v>
      </c>
      <c r="O92" s="271"/>
      <c r="P92" s="240"/>
      <c r="Q92" s="262"/>
    </row>
    <row r="93" spans="1:17" customFormat="1" ht="63.75" hidden="1" customHeight="1" thickBot="1" x14ac:dyDescent="0.3">
      <c r="A93" s="200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253" t="s">
        <v>21</v>
      </c>
      <c r="I93" s="217" t="s">
        <v>22</v>
      </c>
      <c r="J93" s="254" t="s">
        <v>23</v>
      </c>
      <c r="K93" s="255"/>
      <c r="L93" s="256"/>
      <c r="M93" s="256" t="e">
        <f>IF(K93/L93*100&gt;100,100,K93/L93*100)</f>
        <v>#DIV/0!</v>
      </c>
      <c r="N93" s="196" t="e">
        <f>(M93+M94+M95)/3</f>
        <v>#DIV/0!</v>
      </c>
      <c r="O93" s="257" t="e">
        <f>(N93+N96)/2</f>
        <v>#DIV/0!</v>
      </c>
      <c r="P93" s="240"/>
      <c r="Q93" s="258"/>
    </row>
    <row r="94" spans="1:17" customFormat="1" ht="63.75" hidden="1" customHeight="1" thickBot="1" x14ac:dyDescent="0.3">
      <c r="A94" s="200"/>
      <c r="B94" s="58"/>
      <c r="C94" s="30"/>
      <c r="D94" s="30"/>
      <c r="E94" s="30"/>
      <c r="F94" s="30"/>
      <c r="G94" s="30"/>
      <c r="H94" s="259" t="s">
        <v>21</v>
      </c>
      <c r="I94" s="217" t="s">
        <v>25</v>
      </c>
      <c r="J94" s="260" t="s">
        <v>23</v>
      </c>
      <c r="K94" s="261"/>
      <c r="L94" s="262"/>
      <c r="M94" s="262" t="e">
        <f>IF(L94/K94*100&gt;100,100,L94/K94*100)</f>
        <v>#DIV/0!</v>
      </c>
      <c r="N94" s="263"/>
      <c r="O94" s="264"/>
      <c r="P94" s="240"/>
      <c r="Q94" s="258"/>
    </row>
    <row r="95" spans="1:17" customFormat="1" ht="111" hidden="1" customHeight="1" x14ac:dyDescent="0.25">
      <c r="A95" s="200"/>
      <c r="B95" s="58"/>
      <c r="C95" s="30"/>
      <c r="D95" s="30"/>
      <c r="E95" s="30"/>
      <c r="F95" s="30"/>
      <c r="G95" s="30"/>
      <c r="H95" s="259" t="s">
        <v>21</v>
      </c>
      <c r="I95" s="217" t="s">
        <v>26</v>
      </c>
      <c r="J95" s="260" t="s">
        <v>23</v>
      </c>
      <c r="K95" s="261"/>
      <c r="L95" s="261"/>
      <c r="M95" s="262" t="e">
        <f>IF(L95/K95*100&gt;100,100,L95/K95*100)</f>
        <v>#DIV/0!</v>
      </c>
      <c r="N95" s="265"/>
      <c r="O95" s="264"/>
      <c r="P95" s="240"/>
      <c r="Q95" s="258"/>
    </row>
    <row r="96" spans="1:17" customFormat="1" ht="32.25" hidden="1" customHeight="1" thickBot="1" x14ac:dyDescent="0.3">
      <c r="A96" s="200"/>
      <c r="B96" s="66"/>
      <c r="C96" s="40"/>
      <c r="D96" s="40"/>
      <c r="E96" s="40"/>
      <c r="F96" s="40"/>
      <c r="G96" s="40"/>
      <c r="H96" s="266" t="s">
        <v>27</v>
      </c>
      <c r="I96" s="209" t="s">
        <v>28</v>
      </c>
      <c r="J96" s="267" t="s">
        <v>29</v>
      </c>
      <c r="K96" s="268"/>
      <c r="L96" s="269"/>
      <c r="M96" s="270" t="e">
        <f>IF(L96/K96*100&gt;100,100,L96/K96*100)</f>
        <v>#DIV/0!</v>
      </c>
      <c r="N96" s="270" t="e">
        <f>M96</f>
        <v>#DIV/0!</v>
      </c>
      <c r="O96" s="271"/>
      <c r="P96" s="240"/>
      <c r="Q96" s="262"/>
    </row>
    <row r="97" spans="1:17" customFormat="1" ht="63.75" hidden="1" customHeight="1" thickBot="1" x14ac:dyDescent="0.3">
      <c r="A97" s="200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253" t="s">
        <v>21</v>
      </c>
      <c r="I97" s="217" t="s">
        <v>22</v>
      </c>
      <c r="J97" s="254" t="s">
        <v>23</v>
      </c>
      <c r="K97" s="255"/>
      <c r="L97" s="256"/>
      <c r="M97" s="256" t="e">
        <f>IF(K97/L97*100&gt;100,100,K97/L97*100)</f>
        <v>#DIV/0!</v>
      </c>
      <c r="N97" s="196" t="e">
        <f>(M97+M98+M99)/3</f>
        <v>#DIV/0!</v>
      </c>
      <c r="O97" s="257" t="e">
        <f>(N97+N100)/2</f>
        <v>#DIV/0!</v>
      </c>
      <c r="P97" s="240"/>
      <c r="Q97" s="258"/>
    </row>
    <row r="98" spans="1:17" customFormat="1" ht="63.75" hidden="1" customHeight="1" thickBot="1" x14ac:dyDescent="0.3">
      <c r="A98" s="200"/>
      <c r="B98" s="58"/>
      <c r="C98" s="30"/>
      <c r="D98" s="30"/>
      <c r="E98" s="30"/>
      <c r="F98" s="30"/>
      <c r="G98" s="30"/>
      <c r="H98" s="259" t="s">
        <v>21</v>
      </c>
      <c r="I98" s="217" t="s">
        <v>25</v>
      </c>
      <c r="J98" s="260" t="s">
        <v>23</v>
      </c>
      <c r="K98" s="261"/>
      <c r="L98" s="262"/>
      <c r="M98" s="262" t="e">
        <f>IF(L98/K98*100&gt;100,100,L98/K98*100)</f>
        <v>#DIV/0!</v>
      </c>
      <c r="N98" s="263"/>
      <c r="O98" s="264"/>
      <c r="P98" s="240"/>
      <c r="Q98" s="258"/>
    </row>
    <row r="99" spans="1:17" customFormat="1" ht="111" hidden="1" customHeight="1" x14ac:dyDescent="0.25">
      <c r="A99" s="200"/>
      <c r="B99" s="58"/>
      <c r="C99" s="30"/>
      <c r="D99" s="30"/>
      <c r="E99" s="30"/>
      <c r="F99" s="30"/>
      <c r="G99" s="30"/>
      <c r="H99" s="259" t="s">
        <v>21</v>
      </c>
      <c r="I99" s="217" t="s">
        <v>26</v>
      </c>
      <c r="J99" s="260" t="s">
        <v>23</v>
      </c>
      <c r="K99" s="261"/>
      <c r="L99" s="261"/>
      <c r="M99" s="262" t="e">
        <f>IF(L99/K99*100&gt;100,100,L99/K99*100)</f>
        <v>#DIV/0!</v>
      </c>
      <c r="N99" s="265"/>
      <c r="O99" s="264"/>
      <c r="P99" s="240"/>
      <c r="Q99" s="258"/>
    </row>
    <row r="100" spans="1:17" customFormat="1" ht="32.25" hidden="1" customHeight="1" thickBot="1" x14ac:dyDescent="0.3">
      <c r="A100" s="200"/>
      <c r="B100" s="66"/>
      <c r="C100" s="40"/>
      <c r="D100" s="40"/>
      <c r="E100" s="40"/>
      <c r="F100" s="40"/>
      <c r="G100" s="40"/>
      <c r="H100" s="266" t="s">
        <v>27</v>
      </c>
      <c r="I100" s="209" t="s">
        <v>28</v>
      </c>
      <c r="J100" s="267" t="s">
        <v>29</v>
      </c>
      <c r="K100" s="268"/>
      <c r="L100" s="269"/>
      <c r="M100" s="270" t="e">
        <f>IF(L100/K100*100&gt;100,100,L100/K100*100)</f>
        <v>#DIV/0!</v>
      </c>
      <c r="N100" s="270" t="e">
        <f>M100</f>
        <v>#DIV/0!</v>
      </c>
      <c r="O100" s="271"/>
      <c r="P100" s="240"/>
      <c r="Q100" s="262"/>
    </row>
    <row r="101" spans="1:17" customFormat="1" ht="63.75" hidden="1" customHeight="1" thickBot="1" x14ac:dyDescent="0.3">
      <c r="A101" s="200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55"/>
      <c r="L101" s="256"/>
      <c r="M101" s="256" t="e">
        <f>IF(K101/L101*100&gt;100,100,K101/L101*100)</f>
        <v>#DIV/0!</v>
      </c>
      <c r="N101" s="196" t="e">
        <f>(M101+M102+M103)/3</f>
        <v>#DIV/0!</v>
      </c>
      <c r="O101" s="257" t="e">
        <f>(N101+N104)/2</f>
        <v>#DIV/0!</v>
      </c>
      <c r="P101" s="240"/>
      <c r="Q101" s="258"/>
    </row>
    <row r="102" spans="1:17" customFormat="1" ht="63.75" hidden="1" customHeight="1" thickBot="1" x14ac:dyDescent="0.3">
      <c r="A102" s="200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61"/>
      <c r="L102" s="262"/>
      <c r="M102" s="262" t="e">
        <f>IF(L102/K102*100&gt;100,100,L102/K102*100)</f>
        <v>#DIV/0!</v>
      </c>
      <c r="N102" s="263"/>
      <c r="O102" s="264"/>
      <c r="P102" s="240"/>
      <c r="Q102" s="258"/>
    </row>
    <row r="103" spans="1:17" customFormat="1" ht="111" hidden="1" customHeight="1" x14ac:dyDescent="0.25">
      <c r="A103" s="200"/>
      <c r="B103" s="58"/>
      <c r="C103" s="30"/>
      <c r="D103" s="30"/>
      <c r="E103" s="30"/>
      <c r="F103" s="30"/>
      <c r="G103" s="30"/>
      <c r="H103" s="259" t="s">
        <v>21</v>
      </c>
      <c r="I103" s="217" t="s">
        <v>26</v>
      </c>
      <c r="J103" s="260" t="s">
        <v>23</v>
      </c>
      <c r="K103" s="261"/>
      <c r="L103" s="261"/>
      <c r="M103" s="262" t="e">
        <f>IF(L103/K103*100&gt;100,100,L103/K103*100)</f>
        <v>#DIV/0!</v>
      </c>
      <c r="N103" s="265"/>
      <c r="O103" s="264"/>
      <c r="P103" s="240"/>
      <c r="Q103" s="258"/>
    </row>
    <row r="104" spans="1:17" customFormat="1" ht="32.25" hidden="1" customHeight="1" thickBot="1" x14ac:dyDescent="0.3">
      <c r="A104" s="200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268"/>
      <c r="L104" s="269"/>
      <c r="M104" s="270" t="e">
        <f>IF(L104/K104*100&gt;100,100,L104/K104*100)</f>
        <v>#DIV/0!</v>
      </c>
      <c r="N104" s="270" t="e">
        <f>M104</f>
        <v>#DIV/0!</v>
      </c>
      <c r="O104" s="271"/>
      <c r="P104" s="240"/>
      <c r="Q104" s="262"/>
    </row>
    <row r="105" spans="1:17" s="159" customFormat="1" ht="63.75" customHeight="1" thickBot="1" x14ac:dyDescent="0.3">
      <c r="A105" s="200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253" t="s">
        <v>21</v>
      </c>
      <c r="I105" s="217" t="s">
        <v>22</v>
      </c>
      <c r="J105" s="254" t="s">
        <v>23</v>
      </c>
      <c r="K105" s="288">
        <v>100</v>
      </c>
      <c r="L105" s="289">
        <v>100</v>
      </c>
      <c r="M105" s="289">
        <f>IF(K105/L105*100&gt;100,100,K105/L105*100)</f>
        <v>100</v>
      </c>
      <c r="N105" s="196">
        <f>(M105+M106+M107)/3</f>
        <v>100</v>
      </c>
      <c r="O105" s="290">
        <f>(N105+N108)/2</f>
        <v>100</v>
      </c>
      <c r="P105" s="240"/>
      <c r="Q105" s="291"/>
    </row>
    <row r="106" spans="1:17" s="159" customFormat="1" ht="63.75" customHeight="1" thickBot="1" x14ac:dyDescent="0.3">
      <c r="A106" s="200"/>
      <c r="B106" s="58"/>
      <c r="C106" s="30"/>
      <c r="D106" s="30"/>
      <c r="E106" s="30"/>
      <c r="F106" s="30"/>
      <c r="G106" s="30"/>
      <c r="H106" s="259" t="s">
        <v>21</v>
      </c>
      <c r="I106" s="217" t="s">
        <v>25</v>
      </c>
      <c r="J106" s="260" t="s">
        <v>23</v>
      </c>
      <c r="K106" s="292">
        <v>90</v>
      </c>
      <c r="L106" s="293">
        <v>100</v>
      </c>
      <c r="M106" s="293">
        <f t="shared" ref="M106:M112" si="5">IF(L106/K106*100&gt;100,100,L106/K106*100)</f>
        <v>100</v>
      </c>
      <c r="N106" s="263"/>
      <c r="O106" s="264"/>
      <c r="P106" s="240"/>
      <c r="Q106" s="291"/>
    </row>
    <row r="107" spans="1:17" s="159" customFormat="1" ht="79.5" customHeight="1" x14ac:dyDescent="0.25">
      <c r="A107" s="200"/>
      <c r="B107" s="58"/>
      <c r="C107" s="30"/>
      <c r="D107" s="30"/>
      <c r="E107" s="30"/>
      <c r="F107" s="30"/>
      <c r="G107" s="30"/>
      <c r="H107" s="259" t="s">
        <v>21</v>
      </c>
      <c r="I107" s="217" t="s">
        <v>54</v>
      </c>
      <c r="J107" s="260" t="s">
        <v>23</v>
      </c>
      <c r="K107" s="292">
        <v>100</v>
      </c>
      <c r="L107" s="292">
        <v>100</v>
      </c>
      <c r="M107" s="293">
        <f t="shared" si="5"/>
        <v>100</v>
      </c>
      <c r="N107" s="265"/>
      <c r="O107" s="264"/>
      <c r="P107" s="240"/>
      <c r="Q107" s="291"/>
    </row>
    <row r="108" spans="1:17" s="159" customFormat="1" ht="32.25" customHeight="1" thickBot="1" x14ac:dyDescent="0.3">
      <c r="A108" s="200"/>
      <c r="B108" s="66"/>
      <c r="C108" s="40"/>
      <c r="D108" s="40"/>
      <c r="E108" s="40"/>
      <c r="F108" s="40"/>
      <c r="G108" s="40"/>
      <c r="H108" s="266" t="s">
        <v>27</v>
      </c>
      <c r="I108" s="209" t="s">
        <v>28</v>
      </c>
      <c r="J108" s="267" t="s">
        <v>29</v>
      </c>
      <c r="K108" s="360">
        <v>2</v>
      </c>
      <c r="L108" s="360">
        <v>2</v>
      </c>
      <c r="M108" s="294">
        <f t="shared" si="5"/>
        <v>100</v>
      </c>
      <c r="N108" s="294">
        <f>M108</f>
        <v>100</v>
      </c>
      <c r="O108" s="271"/>
      <c r="P108" s="240"/>
      <c r="Q108" s="293"/>
    </row>
    <row r="109" spans="1:17" s="27" customFormat="1" ht="63.75" customHeight="1" thickBot="1" x14ac:dyDescent="0.3">
      <c r="A109" s="200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191" t="s">
        <v>21</v>
      </c>
      <c r="I109" s="191" t="s">
        <v>22</v>
      </c>
      <c r="J109" s="192" t="s">
        <v>23</v>
      </c>
      <c r="K109" s="193">
        <v>100</v>
      </c>
      <c r="L109" s="194">
        <v>100</v>
      </c>
      <c r="M109" s="195">
        <f t="shared" si="5"/>
        <v>100</v>
      </c>
      <c r="N109" s="196">
        <f>(M109+M110+M111)/3</f>
        <v>100</v>
      </c>
      <c r="O109" s="197">
        <f>(N109+N112)/2</f>
        <v>100</v>
      </c>
      <c r="P109" s="206"/>
      <c r="Q109" s="199"/>
    </row>
    <row r="110" spans="1:17" s="27" customFormat="1" ht="63.75" thickBot="1" x14ac:dyDescent="0.3">
      <c r="A110" s="200"/>
      <c r="B110" s="58"/>
      <c r="C110" s="30"/>
      <c r="D110" s="30"/>
      <c r="E110" s="30"/>
      <c r="F110" s="30"/>
      <c r="G110" s="30"/>
      <c r="H110" s="201" t="s">
        <v>21</v>
      </c>
      <c r="I110" s="191" t="s">
        <v>25</v>
      </c>
      <c r="J110" s="202" t="s">
        <v>23</v>
      </c>
      <c r="K110" s="203">
        <v>90</v>
      </c>
      <c r="L110" s="195">
        <v>100</v>
      </c>
      <c r="M110" s="195">
        <f t="shared" si="5"/>
        <v>100</v>
      </c>
      <c r="N110" s="284"/>
      <c r="O110" s="285"/>
      <c r="P110" s="206"/>
      <c r="Q110" s="199"/>
    </row>
    <row r="111" spans="1:17" s="27" customFormat="1" ht="78.75" x14ac:dyDescent="0.25">
      <c r="A111" s="200"/>
      <c r="B111" s="58"/>
      <c r="C111" s="30"/>
      <c r="D111" s="30"/>
      <c r="E111" s="30"/>
      <c r="F111" s="30"/>
      <c r="G111" s="30"/>
      <c r="H111" s="201" t="s">
        <v>21</v>
      </c>
      <c r="I111" s="191" t="s">
        <v>54</v>
      </c>
      <c r="J111" s="202" t="s">
        <v>23</v>
      </c>
      <c r="K111" s="203">
        <v>100</v>
      </c>
      <c r="L111" s="203">
        <v>100</v>
      </c>
      <c r="M111" s="195">
        <f t="shared" si="5"/>
        <v>100</v>
      </c>
      <c r="N111" s="286"/>
      <c r="O111" s="285"/>
      <c r="P111" s="206"/>
      <c r="Q111" s="199"/>
    </row>
    <row r="112" spans="1:17" s="27" customFormat="1" ht="32.25" thickBot="1" x14ac:dyDescent="0.3">
      <c r="A112" s="200"/>
      <c r="B112" s="66"/>
      <c r="C112" s="40"/>
      <c r="D112" s="40"/>
      <c r="E112" s="40"/>
      <c r="F112" s="40"/>
      <c r="G112" s="40"/>
      <c r="H112" s="208" t="s">
        <v>27</v>
      </c>
      <c r="I112" s="209" t="s">
        <v>28</v>
      </c>
      <c r="J112" s="210" t="s">
        <v>29</v>
      </c>
      <c r="K112" s="360">
        <v>1</v>
      </c>
      <c r="L112" s="360">
        <v>1</v>
      </c>
      <c r="M112" s="195">
        <f t="shared" si="5"/>
        <v>100</v>
      </c>
      <c r="N112" s="212">
        <f>M112</f>
        <v>100</v>
      </c>
      <c r="O112" s="287"/>
      <c r="P112" s="206"/>
      <c r="Q112" s="214"/>
    </row>
    <row r="113" spans="1:17" customFormat="1" ht="63.75" hidden="1" customHeight="1" thickBot="1" x14ac:dyDescent="0.3">
      <c r="A113" s="200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55"/>
      <c r="L113" s="256"/>
      <c r="M113" s="256" t="e">
        <f>IF(K113/L113*100&gt;100,100,K113/L113*100)</f>
        <v>#DIV/0!</v>
      </c>
      <c r="N113" s="196" t="e">
        <f>(M113+M114+M115)/3</f>
        <v>#DIV/0!</v>
      </c>
      <c r="O113" s="257" t="e">
        <f>(N113+N116)/2</f>
        <v>#DIV/0!</v>
      </c>
      <c r="P113" s="240"/>
      <c r="Q113" s="258"/>
    </row>
    <row r="114" spans="1:17" customFormat="1" ht="63.75" hidden="1" customHeight="1" thickBot="1" x14ac:dyDescent="0.3">
      <c r="A114" s="200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61"/>
      <c r="L114" s="262"/>
      <c r="M114" s="262" t="e">
        <f t="shared" ref="M114:M120" si="6">IF(L114/K114*100&gt;100,100,L114/K114*100)</f>
        <v>#DIV/0!</v>
      </c>
      <c r="N114" s="263"/>
      <c r="O114" s="264"/>
      <c r="P114" s="240"/>
      <c r="Q114" s="258"/>
    </row>
    <row r="115" spans="1:17" customFormat="1" ht="111" hidden="1" customHeight="1" x14ac:dyDescent="0.25">
      <c r="A115" s="200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61"/>
      <c r="L115" s="261"/>
      <c r="M115" s="262" t="e">
        <f t="shared" si="6"/>
        <v>#DIV/0!</v>
      </c>
      <c r="N115" s="265"/>
      <c r="O115" s="264"/>
      <c r="P115" s="240"/>
      <c r="Q115" s="258"/>
    </row>
    <row r="116" spans="1:17" customFormat="1" ht="32.25" hidden="1" customHeight="1" thickBot="1" x14ac:dyDescent="0.3">
      <c r="A116" s="200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70" t="e">
        <f t="shared" si="6"/>
        <v>#DIV/0!</v>
      </c>
      <c r="N116" s="270" t="e">
        <f>M116</f>
        <v>#DIV/0!</v>
      </c>
      <c r="O116" s="271"/>
      <c r="P116" s="240"/>
      <c r="Q116" s="262"/>
    </row>
    <row r="117" spans="1:17" s="27" customFormat="1" ht="63.75" customHeight="1" thickBot="1" x14ac:dyDescent="0.3">
      <c r="A117" s="200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191" t="s">
        <v>21</v>
      </c>
      <c r="I117" s="191" t="s">
        <v>22</v>
      </c>
      <c r="J117" s="192" t="s">
        <v>23</v>
      </c>
      <c r="K117" s="193">
        <v>100</v>
      </c>
      <c r="L117" s="194">
        <v>100</v>
      </c>
      <c r="M117" s="195">
        <f t="shared" si="6"/>
        <v>100</v>
      </c>
      <c r="N117" s="196">
        <f>(M117+M118+M119)/3</f>
        <v>100</v>
      </c>
      <c r="O117" s="197">
        <f>(N117+N120)/2</f>
        <v>100</v>
      </c>
      <c r="P117" s="206"/>
      <c r="Q117" s="199"/>
    </row>
    <row r="118" spans="1:17" s="27" customFormat="1" ht="63.75" thickBot="1" x14ac:dyDescent="0.3">
      <c r="A118" s="200"/>
      <c r="B118" s="58"/>
      <c r="C118" s="30"/>
      <c r="D118" s="30"/>
      <c r="E118" s="30"/>
      <c r="F118" s="30"/>
      <c r="G118" s="30"/>
      <c r="H118" s="201" t="s">
        <v>21</v>
      </c>
      <c r="I118" s="191" t="s">
        <v>25</v>
      </c>
      <c r="J118" s="202" t="s">
        <v>23</v>
      </c>
      <c r="K118" s="203">
        <v>90</v>
      </c>
      <c r="L118" s="195">
        <v>100</v>
      </c>
      <c r="M118" s="195">
        <f t="shared" si="6"/>
        <v>100</v>
      </c>
      <c r="N118" s="284"/>
      <c r="O118" s="285"/>
      <c r="P118" s="206"/>
      <c r="Q118" s="199"/>
    </row>
    <row r="119" spans="1:17" s="27" customFormat="1" ht="78.75" x14ac:dyDescent="0.25">
      <c r="A119" s="200"/>
      <c r="B119" s="58"/>
      <c r="C119" s="30"/>
      <c r="D119" s="30"/>
      <c r="E119" s="30"/>
      <c r="F119" s="30"/>
      <c r="G119" s="30"/>
      <c r="H119" s="201" t="s">
        <v>21</v>
      </c>
      <c r="I119" s="191" t="s">
        <v>54</v>
      </c>
      <c r="J119" s="202" t="s">
        <v>23</v>
      </c>
      <c r="K119" s="203">
        <v>100</v>
      </c>
      <c r="L119" s="203">
        <v>100</v>
      </c>
      <c r="M119" s="195">
        <f t="shared" si="6"/>
        <v>100</v>
      </c>
      <c r="N119" s="286"/>
      <c r="O119" s="285"/>
      <c r="P119" s="206"/>
      <c r="Q119" s="199"/>
    </row>
    <row r="120" spans="1:17" s="27" customFormat="1" ht="32.25" thickBot="1" x14ac:dyDescent="0.3">
      <c r="A120" s="200"/>
      <c r="B120" s="66"/>
      <c r="C120" s="40"/>
      <c r="D120" s="40"/>
      <c r="E120" s="40"/>
      <c r="F120" s="40"/>
      <c r="G120" s="40"/>
      <c r="H120" s="208" t="s">
        <v>27</v>
      </c>
      <c r="I120" s="209" t="s">
        <v>28</v>
      </c>
      <c r="J120" s="210" t="s">
        <v>29</v>
      </c>
      <c r="K120" s="360">
        <v>224</v>
      </c>
      <c r="L120" s="360">
        <v>225</v>
      </c>
      <c r="M120" s="195">
        <f t="shared" si="6"/>
        <v>100</v>
      </c>
      <c r="N120" s="212">
        <f>M120</f>
        <v>100</v>
      </c>
      <c r="O120" s="287"/>
      <c r="P120" s="206"/>
      <c r="Q120" s="214"/>
    </row>
    <row r="121" spans="1:17" customFormat="1" ht="63.75" hidden="1" customHeight="1" thickBot="1" x14ac:dyDescent="0.3">
      <c r="A121" s="200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253" t="s">
        <v>21</v>
      </c>
      <c r="I121" s="217" t="s">
        <v>22</v>
      </c>
      <c r="J121" s="254" t="s">
        <v>23</v>
      </c>
      <c r="K121" s="255"/>
      <c r="L121" s="256"/>
      <c r="M121" s="256" t="e">
        <f>IF(K121/L121*100&gt;100,100,K121/L121*100)</f>
        <v>#DIV/0!</v>
      </c>
      <c r="N121" s="196" t="e">
        <f>(M121+M122+M123)/3</f>
        <v>#DIV/0!</v>
      </c>
      <c r="O121" s="257" t="e">
        <f>(N121+N124)/2</f>
        <v>#DIV/0!</v>
      </c>
      <c r="P121" s="240"/>
      <c r="Q121" s="258"/>
    </row>
    <row r="122" spans="1:17" customFormat="1" ht="63.75" hidden="1" customHeight="1" thickBot="1" x14ac:dyDescent="0.3">
      <c r="A122" s="200"/>
      <c r="B122" s="58"/>
      <c r="C122" s="30"/>
      <c r="D122" s="30"/>
      <c r="E122" s="30"/>
      <c r="F122" s="30"/>
      <c r="G122" s="30"/>
      <c r="H122" s="259" t="s">
        <v>21</v>
      </c>
      <c r="I122" s="217" t="s">
        <v>25</v>
      </c>
      <c r="J122" s="260" t="s">
        <v>23</v>
      </c>
      <c r="K122" s="261"/>
      <c r="L122" s="262"/>
      <c r="M122" s="262" t="e">
        <f>IF(L122/K122*100&gt;100,100,L122/K122*100)</f>
        <v>#DIV/0!</v>
      </c>
      <c r="N122" s="263"/>
      <c r="O122" s="264"/>
      <c r="P122" s="240"/>
      <c r="Q122" s="258"/>
    </row>
    <row r="123" spans="1:17" customFormat="1" ht="111" hidden="1" customHeight="1" x14ac:dyDescent="0.25">
      <c r="A123" s="200"/>
      <c r="B123" s="58"/>
      <c r="C123" s="30"/>
      <c r="D123" s="30"/>
      <c r="E123" s="30"/>
      <c r="F123" s="30"/>
      <c r="G123" s="30"/>
      <c r="H123" s="259" t="s">
        <v>21</v>
      </c>
      <c r="I123" s="217" t="s">
        <v>26</v>
      </c>
      <c r="J123" s="260" t="s">
        <v>23</v>
      </c>
      <c r="K123" s="261"/>
      <c r="L123" s="261"/>
      <c r="M123" s="262" t="e">
        <f>IF(L123/K123*100&gt;100,100,L123/K123*100)</f>
        <v>#DIV/0!</v>
      </c>
      <c r="N123" s="265"/>
      <c r="O123" s="264"/>
      <c r="P123" s="240"/>
      <c r="Q123" s="258"/>
    </row>
    <row r="124" spans="1:17" customFormat="1" ht="32.25" hidden="1" customHeight="1" thickBot="1" x14ac:dyDescent="0.3">
      <c r="A124" s="200"/>
      <c r="B124" s="66"/>
      <c r="C124" s="40"/>
      <c r="D124" s="40"/>
      <c r="E124" s="40"/>
      <c r="F124" s="40"/>
      <c r="G124" s="40"/>
      <c r="H124" s="266" t="s">
        <v>27</v>
      </c>
      <c r="I124" s="209" t="s">
        <v>28</v>
      </c>
      <c r="J124" s="267" t="s">
        <v>29</v>
      </c>
      <c r="K124" s="268"/>
      <c r="L124" s="269"/>
      <c r="M124" s="270" t="e">
        <f>IF(L124/K124*100&gt;100,100,L124/K124*100)</f>
        <v>#DIV/0!</v>
      </c>
      <c r="N124" s="270" t="e">
        <f>M124</f>
        <v>#DIV/0!</v>
      </c>
      <c r="O124" s="271"/>
      <c r="P124" s="240"/>
      <c r="Q124" s="262"/>
    </row>
    <row r="125" spans="1:17" customFormat="1" ht="63.75" hidden="1" customHeight="1" thickBot="1" x14ac:dyDescent="0.3">
      <c r="A125" s="200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55"/>
      <c r="L125" s="256"/>
      <c r="M125" s="256" t="e">
        <f>IF(K125/L125*100&gt;100,100,K125/L125*100)</f>
        <v>#DIV/0!</v>
      </c>
      <c r="N125" s="196" t="e">
        <f>(M125+M126+M127)/3</f>
        <v>#DIV/0!</v>
      </c>
      <c r="O125" s="257" t="e">
        <f>(N125+N128)/2</f>
        <v>#DIV/0!</v>
      </c>
      <c r="P125" s="240"/>
      <c r="Q125" s="258"/>
    </row>
    <row r="126" spans="1:17" customFormat="1" ht="63.75" hidden="1" customHeight="1" thickBot="1" x14ac:dyDescent="0.3">
      <c r="A126" s="200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61"/>
      <c r="L126" s="262"/>
      <c r="M126" s="262" t="e">
        <f>IF(L126/K126*100&gt;100,100,L126/K126*100)</f>
        <v>#DIV/0!</v>
      </c>
      <c r="N126" s="263"/>
      <c r="O126" s="264"/>
      <c r="P126" s="240"/>
      <c r="Q126" s="258"/>
    </row>
    <row r="127" spans="1:17" customFormat="1" ht="111" hidden="1" customHeight="1" x14ac:dyDescent="0.25">
      <c r="A127" s="200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61"/>
      <c r="L127" s="261"/>
      <c r="M127" s="262" t="e">
        <f>IF(L127/K127*100&gt;100,100,L127/K127*100)</f>
        <v>#DIV/0!</v>
      </c>
      <c r="N127" s="265"/>
      <c r="O127" s="264"/>
      <c r="P127" s="240"/>
      <c r="Q127" s="258"/>
    </row>
    <row r="128" spans="1:17" customFormat="1" ht="32.25" hidden="1" customHeight="1" thickBot="1" x14ac:dyDescent="0.3">
      <c r="A128" s="200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70" t="e">
        <f>IF(L128/K128*100&gt;100,100,L128/K128*100)</f>
        <v>#DIV/0!</v>
      </c>
      <c r="N128" s="270" t="e">
        <f>M128</f>
        <v>#DIV/0!</v>
      </c>
      <c r="O128" s="271"/>
      <c r="P128" s="240"/>
      <c r="Q128" s="262"/>
    </row>
    <row r="129" spans="1:17" customFormat="1" ht="63.75" hidden="1" customHeight="1" thickBot="1" x14ac:dyDescent="0.3">
      <c r="A129" s="200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55"/>
      <c r="L129" s="256"/>
      <c r="M129" s="256" t="e">
        <f>IF(K129/L129*100&gt;100,100,K129/L129*100)</f>
        <v>#DIV/0!</v>
      </c>
      <c r="N129" s="196" t="e">
        <f>(M129+M130+M131)/3</f>
        <v>#DIV/0!</v>
      </c>
      <c r="O129" s="257" t="e">
        <f>(N129+N132)/2</f>
        <v>#DIV/0!</v>
      </c>
      <c r="P129" s="240"/>
      <c r="Q129" s="258"/>
    </row>
    <row r="130" spans="1:17" customFormat="1" ht="63.75" hidden="1" customHeight="1" thickBot="1" x14ac:dyDescent="0.3">
      <c r="A130" s="200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61"/>
      <c r="L130" s="262"/>
      <c r="M130" s="262" t="e">
        <f>IF(L130/K130*100&gt;100,100,L130/K130*100)</f>
        <v>#DIV/0!</v>
      </c>
      <c r="N130" s="263"/>
      <c r="O130" s="264"/>
      <c r="P130" s="240"/>
      <c r="Q130" s="258"/>
    </row>
    <row r="131" spans="1:17" customFormat="1" ht="111" hidden="1" customHeight="1" x14ac:dyDescent="0.25">
      <c r="A131" s="200"/>
      <c r="B131" s="58"/>
      <c r="C131" s="30"/>
      <c r="D131" s="30"/>
      <c r="E131" s="30"/>
      <c r="F131" s="30"/>
      <c r="G131" s="30"/>
      <c r="H131" s="259" t="s">
        <v>21</v>
      </c>
      <c r="I131" s="217" t="s">
        <v>26</v>
      </c>
      <c r="J131" s="260" t="s">
        <v>23</v>
      </c>
      <c r="K131" s="261"/>
      <c r="L131" s="261"/>
      <c r="M131" s="262" t="e">
        <f>IF(L131/K131*100&gt;100,100,L131/K131*100)</f>
        <v>#DIV/0!</v>
      </c>
      <c r="N131" s="265"/>
      <c r="O131" s="264"/>
      <c r="P131" s="240"/>
      <c r="Q131" s="258"/>
    </row>
    <row r="132" spans="1:17" customFormat="1" ht="32.25" hidden="1" customHeight="1" thickBot="1" x14ac:dyDescent="0.3">
      <c r="A132" s="200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68"/>
      <c r="L132" s="269"/>
      <c r="M132" s="270" t="e">
        <f>IF(L132/K132*100&gt;100,100,L132/K132*100)</f>
        <v>#DIV/0!</v>
      </c>
      <c r="N132" s="270" t="e">
        <f>M132</f>
        <v>#DIV/0!</v>
      </c>
      <c r="O132" s="271"/>
      <c r="P132" s="240"/>
      <c r="Q132" s="262"/>
    </row>
    <row r="133" spans="1:17" customFormat="1" ht="63.75" hidden="1" customHeight="1" thickBot="1" x14ac:dyDescent="0.3">
      <c r="A133" s="200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55"/>
      <c r="L133" s="256"/>
      <c r="M133" s="256" t="e">
        <f>IF(K133/L133*100&gt;100,100,K133/L133*100)</f>
        <v>#DIV/0!</v>
      </c>
      <c r="N133" s="196" t="e">
        <f>(M133+M134+M135)/3</f>
        <v>#DIV/0!</v>
      </c>
      <c r="O133" s="257" t="e">
        <f>(N133+N136)/2</f>
        <v>#DIV/0!</v>
      </c>
      <c r="P133" s="240"/>
      <c r="Q133" s="258"/>
    </row>
    <row r="134" spans="1:17" customFormat="1" ht="63.75" hidden="1" customHeight="1" thickBot="1" x14ac:dyDescent="0.3">
      <c r="A134" s="200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61"/>
      <c r="L134" s="262"/>
      <c r="M134" s="262" t="e">
        <f>IF(L134/K134*100&gt;100,100,L134/K134*100)</f>
        <v>#DIV/0!</v>
      </c>
      <c r="N134" s="263"/>
      <c r="O134" s="264"/>
      <c r="P134" s="240"/>
      <c r="Q134" s="258"/>
    </row>
    <row r="135" spans="1:17" customFormat="1" ht="111" hidden="1" customHeight="1" x14ac:dyDescent="0.25">
      <c r="A135" s="200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61"/>
      <c r="L135" s="261"/>
      <c r="M135" s="262" t="e">
        <f>IF(L135/K135*100&gt;100,100,L135/K135*100)</f>
        <v>#DIV/0!</v>
      </c>
      <c r="N135" s="265"/>
      <c r="O135" s="264"/>
      <c r="P135" s="240"/>
      <c r="Q135" s="258"/>
    </row>
    <row r="136" spans="1:17" customFormat="1" ht="32.25" hidden="1" customHeight="1" thickBot="1" x14ac:dyDescent="0.3">
      <c r="A136" s="200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70" t="e">
        <f>IF(L136/K136*100&gt;100,100,L136/K136*100)</f>
        <v>#DIV/0!</v>
      </c>
      <c r="N136" s="270" t="e">
        <f>M136</f>
        <v>#DIV/0!</v>
      </c>
      <c r="O136" s="271"/>
      <c r="P136" s="240"/>
      <c r="Q136" s="262"/>
    </row>
    <row r="137" spans="1:17" customFormat="1" ht="63.75" hidden="1" customHeight="1" thickBot="1" x14ac:dyDescent="0.3">
      <c r="A137" s="200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55"/>
      <c r="L137" s="256"/>
      <c r="M137" s="256" t="e">
        <f>IF(K137/L137*100&gt;100,100,K137/L137*100)</f>
        <v>#DIV/0!</v>
      </c>
      <c r="N137" s="196" t="e">
        <f>(M137+M138+M139)/3</f>
        <v>#DIV/0!</v>
      </c>
      <c r="O137" s="257" t="e">
        <f>(N137+N140)/2</f>
        <v>#DIV/0!</v>
      </c>
      <c r="P137" s="240"/>
      <c r="Q137" s="258"/>
    </row>
    <row r="138" spans="1:17" customFormat="1" ht="63.75" hidden="1" customHeight="1" thickBot="1" x14ac:dyDescent="0.3">
      <c r="A138" s="200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61"/>
      <c r="L138" s="262"/>
      <c r="M138" s="262" t="e">
        <f>IF(L138/K138*100&gt;100,100,L138/K138*100)</f>
        <v>#DIV/0!</v>
      </c>
      <c r="N138" s="263"/>
      <c r="O138" s="264"/>
      <c r="P138" s="240"/>
      <c r="Q138" s="258"/>
    </row>
    <row r="139" spans="1:17" customFormat="1" ht="111" hidden="1" customHeight="1" x14ac:dyDescent="0.25">
      <c r="A139" s="200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61"/>
      <c r="L139" s="261"/>
      <c r="M139" s="262" t="e">
        <f>IF(L139/K139*100&gt;100,100,L139/K139*100)</f>
        <v>#DIV/0!</v>
      </c>
      <c r="N139" s="265"/>
      <c r="O139" s="264"/>
      <c r="P139" s="240"/>
      <c r="Q139" s="258"/>
    </row>
    <row r="140" spans="1:17" customFormat="1" ht="32.25" hidden="1" customHeight="1" thickBot="1" x14ac:dyDescent="0.3">
      <c r="A140" s="200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70" t="e">
        <f>IF(L140/K140*100&gt;100,100,L140/K140*100)</f>
        <v>#DIV/0!</v>
      </c>
      <c r="N140" s="270" t="e">
        <f>M140</f>
        <v>#DIV/0!</v>
      </c>
      <c r="O140" s="271"/>
      <c r="P140" s="240"/>
      <c r="Q140" s="262"/>
    </row>
    <row r="141" spans="1:17" customFormat="1" ht="63.75" hidden="1" customHeight="1" thickBot="1" x14ac:dyDescent="0.3">
      <c r="A141" s="200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253" t="s">
        <v>21</v>
      </c>
      <c r="I141" s="217" t="s">
        <v>22</v>
      </c>
      <c r="J141" s="254" t="s">
        <v>23</v>
      </c>
      <c r="K141" s="255"/>
      <c r="L141" s="256"/>
      <c r="M141" s="256" t="e">
        <f>IF(K141/L141*100&gt;100,100,K141/L141*100)</f>
        <v>#DIV/0!</v>
      </c>
      <c r="N141" s="196" t="e">
        <f>(M141+M142+M143)/3</f>
        <v>#DIV/0!</v>
      </c>
      <c r="O141" s="257" t="e">
        <f>(N141+N144)/2</f>
        <v>#DIV/0!</v>
      </c>
      <c r="P141" s="240"/>
      <c r="Q141" s="258"/>
    </row>
    <row r="142" spans="1:17" customFormat="1" ht="63.75" hidden="1" customHeight="1" thickBot="1" x14ac:dyDescent="0.3">
      <c r="A142" s="200"/>
      <c r="B142" s="58"/>
      <c r="C142" s="30"/>
      <c r="D142" s="30"/>
      <c r="E142" s="30"/>
      <c r="F142" s="30"/>
      <c r="G142" s="30"/>
      <c r="H142" s="259" t="s">
        <v>21</v>
      </c>
      <c r="I142" s="217" t="s">
        <v>25</v>
      </c>
      <c r="J142" s="260" t="s">
        <v>23</v>
      </c>
      <c r="K142" s="261"/>
      <c r="L142" s="262"/>
      <c r="M142" s="262" t="e">
        <f>IF(L142/K142*100&gt;100,100,L142/K142*100)</f>
        <v>#DIV/0!</v>
      </c>
      <c r="N142" s="263"/>
      <c r="O142" s="264"/>
      <c r="P142" s="240"/>
      <c r="Q142" s="258"/>
    </row>
    <row r="143" spans="1:17" customFormat="1" ht="111" hidden="1" customHeight="1" x14ac:dyDescent="0.25">
      <c r="A143" s="200"/>
      <c r="B143" s="58"/>
      <c r="C143" s="30"/>
      <c r="D143" s="30"/>
      <c r="E143" s="30"/>
      <c r="F143" s="30"/>
      <c r="G143" s="30"/>
      <c r="H143" s="259" t="s">
        <v>21</v>
      </c>
      <c r="I143" s="217" t="s">
        <v>26</v>
      </c>
      <c r="J143" s="260" t="s">
        <v>23</v>
      </c>
      <c r="K143" s="261"/>
      <c r="L143" s="261"/>
      <c r="M143" s="262" t="e">
        <f>IF(L143/K143*100&gt;100,100,L143/K143*100)</f>
        <v>#DIV/0!</v>
      </c>
      <c r="N143" s="265"/>
      <c r="O143" s="264"/>
      <c r="P143" s="240"/>
      <c r="Q143" s="258"/>
    </row>
    <row r="144" spans="1:17" customFormat="1" ht="32.25" hidden="1" customHeight="1" thickBot="1" x14ac:dyDescent="0.3">
      <c r="A144" s="200"/>
      <c r="B144" s="66"/>
      <c r="C144" s="40"/>
      <c r="D144" s="40"/>
      <c r="E144" s="40"/>
      <c r="F144" s="40"/>
      <c r="G144" s="40"/>
      <c r="H144" s="266" t="s">
        <v>27</v>
      </c>
      <c r="I144" s="209" t="s">
        <v>28</v>
      </c>
      <c r="J144" s="267" t="s">
        <v>29</v>
      </c>
      <c r="K144" s="268"/>
      <c r="L144" s="269"/>
      <c r="M144" s="270" t="e">
        <f>IF(L144/K144*100&gt;100,100,L144/K144*100)</f>
        <v>#DIV/0!</v>
      </c>
      <c r="N144" s="270" t="e">
        <f>M144</f>
        <v>#DIV/0!</v>
      </c>
      <c r="O144" s="271"/>
      <c r="P144" s="240"/>
      <c r="Q144" s="262"/>
    </row>
    <row r="145" spans="1:17" customFormat="1" ht="63.75" hidden="1" customHeight="1" thickBot="1" x14ac:dyDescent="0.3">
      <c r="A145" s="200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55"/>
      <c r="L145" s="256"/>
      <c r="M145" s="256" t="e">
        <f>IF(K145/L145*100&gt;100,100,K145/L145*100)</f>
        <v>#DIV/0!</v>
      </c>
      <c r="N145" s="196" t="e">
        <f>(M145+M146+M147)/3</f>
        <v>#DIV/0!</v>
      </c>
      <c r="O145" s="257" t="e">
        <f>(N145+N148)/2</f>
        <v>#DIV/0!</v>
      </c>
      <c r="P145" s="240"/>
      <c r="Q145" s="258"/>
    </row>
    <row r="146" spans="1:17" customFormat="1" ht="63.75" hidden="1" customHeight="1" thickBot="1" x14ac:dyDescent="0.3">
      <c r="A146" s="200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61"/>
      <c r="L146" s="262"/>
      <c r="M146" s="262" t="e">
        <f>IF(L146/K146*100&gt;100,100,L146/K146*100)</f>
        <v>#DIV/0!</v>
      </c>
      <c r="N146" s="263"/>
      <c r="O146" s="264"/>
      <c r="P146" s="240"/>
      <c r="Q146" s="258"/>
    </row>
    <row r="147" spans="1:17" customFormat="1" ht="111" hidden="1" customHeight="1" x14ac:dyDescent="0.25">
      <c r="A147" s="200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61"/>
      <c r="L147" s="261"/>
      <c r="M147" s="262" t="e">
        <f>IF(L147/K147*100&gt;100,100,L147/K147*100)</f>
        <v>#DIV/0!</v>
      </c>
      <c r="N147" s="265"/>
      <c r="O147" s="264"/>
      <c r="P147" s="240"/>
      <c r="Q147" s="258"/>
    </row>
    <row r="148" spans="1:17" customFormat="1" ht="32.25" hidden="1" customHeight="1" thickBot="1" x14ac:dyDescent="0.3">
      <c r="A148" s="200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70" t="e">
        <f>IF(L148/K148*100&gt;100,100,L148/K148*100)</f>
        <v>#DIV/0!</v>
      </c>
      <c r="N148" s="270" t="e">
        <f>M148</f>
        <v>#DIV/0!</v>
      </c>
      <c r="O148" s="271"/>
      <c r="P148" s="240"/>
      <c r="Q148" s="262"/>
    </row>
    <row r="149" spans="1:17" customFormat="1" ht="63.75" hidden="1" customHeight="1" thickBot="1" x14ac:dyDescent="0.3">
      <c r="A149" s="200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55"/>
      <c r="L149" s="256"/>
      <c r="M149" s="256" t="e">
        <f>IF(K149/L149*100&gt;100,100,K149/L149*100)</f>
        <v>#DIV/0!</v>
      </c>
      <c r="N149" s="196" t="e">
        <f>(M149+M150+M151)/3</f>
        <v>#DIV/0!</v>
      </c>
      <c r="O149" s="257" t="e">
        <f>(N149+N152)/2</f>
        <v>#DIV/0!</v>
      </c>
      <c r="P149" s="240"/>
      <c r="Q149" s="258"/>
    </row>
    <row r="150" spans="1:17" customFormat="1" ht="63.75" hidden="1" customHeight="1" thickBot="1" x14ac:dyDescent="0.3">
      <c r="A150" s="200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61"/>
      <c r="L150" s="262"/>
      <c r="M150" s="262" t="e">
        <f>IF(L150/K150*100&gt;100,100,L150/K150*100)</f>
        <v>#DIV/0!</v>
      </c>
      <c r="N150" s="263"/>
      <c r="O150" s="264"/>
      <c r="P150" s="240"/>
      <c r="Q150" s="258"/>
    </row>
    <row r="151" spans="1:17" customFormat="1" ht="111" hidden="1" customHeight="1" x14ac:dyDescent="0.25">
      <c r="A151" s="200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61"/>
      <c r="L151" s="261"/>
      <c r="M151" s="262" t="e">
        <f>IF(L151/K151*100&gt;100,100,L151/K151*100)</f>
        <v>#DIV/0!</v>
      </c>
      <c r="N151" s="265"/>
      <c r="O151" s="264"/>
      <c r="P151" s="240"/>
      <c r="Q151" s="258"/>
    </row>
    <row r="152" spans="1:17" customFormat="1" ht="32.25" hidden="1" customHeight="1" thickBot="1" x14ac:dyDescent="0.3">
      <c r="A152" s="200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70" t="e">
        <f>IF(L152/K152*100&gt;100,100,L152/K152*100)</f>
        <v>#DIV/0!</v>
      </c>
      <c r="N152" s="270" t="e">
        <f>M152</f>
        <v>#DIV/0!</v>
      </c>
      <c r="O152" s="271"/>
      <c r="P152" s="240"/>
      <c r="Q152" s="262"/>
    </row>
    <row r="153" spans="1:17" customFormat="1" ht="63.75" hidden="1" customHeight="1" thickBot="1" x14ac:dyDescent="0.3">
      <c r="A153" s="200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55"/>
      <c r="L153" s="256"/>
      <c r="M153" s="256" t="e">
        <f>IF(K153/L153*100&gt;100,100,K153/L153*100)</f>
        <v>#DIV/0!</v>
      </c>
      <c r="N153" s="196" t="e">
        <f>(M153+M154+M155)/3</f>
        <v>#DIV/0!</v>
      </c>
      <c r="O153" s="257" t="e">
        <f>(N153+N156)/2</f>
        <v>#DIV/0!</v>
      </c>
      <c r="P153" s="240"/>
      <c r="Q153" s="258"/>
    </row>
    <row r="154" spans="1:17" customFormat="1" ht="63.75" hidden="1" customHeight="1" thickBot="1" x14ac:dyDescent="0.3">
      <c r="A154" s="200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61"/>
      <c r="L154" s="262"/>
      <c r="M154" s="262" t="e">
        <f>IF(L154/K154*100&gt;100,100,L154/K154*100)</f>
        <v>#DIV/0!</v>
      </c>
      <c r="N154" s="263"/>
      <c r="O154" s="264"/>
      <c r="P154" s="240"/>
      <c r="Q154" s="258"/>
    </row>
    <row r="155" spans="1:17" customFormat="1" ht="111" hidden="1" customHeight="1" x14ac:dyDescent="0.25">
      <c r="A155" s="200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61"/>
      <c r="L155" s="261"/>
      <c r="M155" s="262" t="e">
        <f>IF(L155/K155*100&gt;100,100,L155/K155*100)</f>
        <v>#DIV/0!</v>
      </c>
      <c r="N155" s="265"/>
      <c r="O155" s="264"/>
      <c r="P155" s="240"/>
      <c r="Q155" s="258"/>
    </row>
    <row r="156" spans="1:17" customFormat="1" ht="32.25" hidden="1" customHeight="1" thickBot="1" x14ac:dyDescent="0.3">
      <c r="A156" s="200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70" t="e">
        <f>IF(L156/K156*100&gt;100,100,L156/K156*100)</f>
        <v>#DIV/0!</v>
      </c>
      <c r="N156" s="270" t="e">
        <f>M156</f>
        <v>#DIV/0!</v>
      </c>
      <c r="O156" s="271"/>
      <c r="P156" s="240"/>
      <c r="Q156" s="262"/>
    </row>
    <row r="157" spans="1:17" customFormat="1" ht="63.75" hidden="1" customHeight="1" thickBot="1" x14ac:dyDescent="0.3">
      <c r="A157" s="200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253" t="s">
        <v>21</v>
      </c>
      <c r="I157" s="217" t="s">
        <v>22</v>
      </c>
      <c r="J157" s="254" t="s">
        <v>23</v>
      </c>
      <c r="K157" s="255"/>
      <c r="L157" s="256"/>
      <c r="M157" s="256" t="e">
        <f>IF(K157/L157*100&gt;100,100,K157/L157*100)</f>
        <v>#DIV/0!</v>
      </c>
      <c r="N157" s="196" t="e">
        <f>(M157+M158+M159)/3</f>
        <v>#DIV/0!</v>
      </c>
      <c r="O157" s="257" t="e">
        <f>(N157+N160)/2</f>
        <v>#DIV/0!</v>
      </c>
      <c r="P157" s="240"/>
      <c r="Q157" s="258"/>
    </row>
    <row r="158" spans="1:17" customFormat="1" ht="63.75" hidden="1" customHeight="1" thickBot="1" x14ac:dyDescent="0.3">
      <c r="A158" s="200"/>
      <c r="B158" s="58"/>
      <c r="C158" s="30"/>
      <c r="D158" s="30"/>
      <c r="E158" s="30"/>
      <c r="F158" s="30"/>
      <c r="G158" s="30"/>
      <c r="H158" s="259" t="s">
        <v>21</v>
      </c>
      <c r="I158" s="217" t="s">
        <v>25</v>
      </c>
      <c r="J158" s="260" t="s">
        <v>23</v>
      </c>
      <c r="K158" s="261"/>
      <c r="L158" s="262"/>
      <c r="M158" s="262" t="e">
        <f>IF(L158/K158*100&gt;100,100,L158/K158*100)</f>
        <v>#DIV/0!</v>
      </c>
      <c r="N158" s="263"/>
      <c r="O158" s="264"/>
      <c r="P158" s="240"/>
      <c r="Q158" s="258"/>
    </row>
    <row r="159" spans="1:17" customFormat="1" ht="111" hidden="1" customHeight="1" x14ac:dyDescent="0.25">
      <c r="A159" s="200"/>
      <c r="B159" s="58"/>
      <c r="C159" s="30"/>
      <c r="D159" s="30"/>
      <c r="E159" s="30"/>
      <c r="F159" s="30"/>
      <c r="G159" s="30"/>
      <c r="H159" s="259" t="s">
        <v>21</v>
      </c>
      <c r="I159" s="217" t="s">
        <v>26</v>
      </c>
      <c r="J159" s="260" t="s">
        <v>23</v>
      </c>
      <c r="K159" s="261"/>
      <c r="L159" s="261"/>
      <c r="M159" s="262" t="e">
        <f>IF(L159/K159*100&gt;100,100,L159/K159*100)</f>
        <v>#DIV/0!</v>
      </c>
      <c r="N159" s="265"/>
      <c r="O159" s="264"/>
      <c r="P159" s="240"/>
      <c r="Q159" s="258"/>
    </row>
    <row r="160" spans="1:17" customFormat="1" ht="32.25" hidden="1" customHeight="1" thickBot="1" x14ac:dyDescent="0.3">
      <c r="A160" s="200"/>
      <c r="B160" s="66"/>
      <c r="C160" s="40"/>
      <c r="D160" s="40"/>
      <c r="E160" s="40"/>
      <c r="F160" s="40"/>
      <c r="G160" s="40"/>
      <c r="H160" s="266" t="s">
        <v>27</v>
      </c>
      <c r="I160" s="209" t="s">
        <v>28</v>
      </c>
      <c r="J160" s="267" t="s">
        <v>29</v>
      </c>
      <c r="K160" s="268"/>
      <c r="L160" s="269"/>
      <c r="M160" s="270" t="e">
        <f>IF(L160/K160*100&gt;100,100,L160/K160*100)</f>
        <v>#DIV/0!</v>
      </c>
      <c r="N160" s="270" t="e">
        <f>M160</f>
        <v>#DIV/0!</v>
      </c>
      <c r="O160" s="271"/>
      <c r="P160" s="240"/>
      <c r="Q160" s="262"/>
    </row>
    <row r="161" spans="1:17" customFormat="1" ht="63.75" hidden="1" customHeight="1" thickBot="1" x14ac:dyDescent="0.3">
      <c r="A161" s="200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253" t="s">
        <v>21</v>
      </c>
      <c r="I161" s="217" t="s">
        <v>22</v>
      </c>
      <c r="J161" s="254" t="s">
        <v>23</v>
      </c>
      <c r="K161" s="255"/>
      <c r="L161" s="256"/>
      <c r="M161" s="256" t="e">
        <f>IF(K161/L161*100&gt;100,100,K161/L161*100)</f>
        <v>#DIV/0!</v>
      </c>
      <c r="N161" s="196" t="e">
        <f>(M161+M162+M163)/3</f>
        <v>#DIV/0!</v>
      </c>
      <c r="O161" s="257" t="e">
        <f>(N161+N164)/2</f>
        <v>#DIV/0!</v>
      </c>
      <c r="P161" s="240"/>
      <c r="Q161" s="258"/>
    </row>
    <row r="162" spans="1:17" customFormat="1" ht="63.75" hidden="1" customHeight="1" thickBot="1" x14ac:dyDescent="0.3">
      <c r="A162" s="200"/>
      <c r="B162" s="58"/>
      <c r="C162" s="30"/>
      <c r="D162" s="30"/>
      <c r="E162" s="30"/>
      <c r="F162" s="30"/>
      <c r="G162" s="30"/>
      <c r="H162" s="259" t="s">
        <v>21</v>
      </c>
      <c r="I162" s="217" t="s">
        <v>25</v>
      </c>
      <c r="J162" s="260" t="s">
        <v>23</v>
      </c>
      <c r="K162" s="261"/>
      <c r="L162" s="262"/>
      <c r="M162" s="262" t="e">
        <f>IF(L162/K162*100&gt;100,100,L162/K162*100)</f>
        <v>#DIV/0!</v>
      </c>
      <c r="N162" s="263"/>
      <c r="O162" s="264"/>
      <c r="P162" s="240"/>
      <c r="Q162" s="258"/>
    </row>
    <row r="163" spans="1:17" customFormat="1" ht="111" hidden="1" customHeight="1" x14ac:dyDescent="0.25">
      <c r="A163" s="200"/>
      <c r="B163" s="58"/>
      <c r="C163" s="30"/>
      <c r="D163" s="30"/>
      <c r="E163" s="30"/>
      <c r="F163" s="30"/>
      <c r="G163" s="30"/>
      <c r="H163" s="259" t="s">
        <v>21</v>
      </c>
      <c r="I163" s="217" t="s">
        <v>26</v>
      </c>
      <c r="J163" s="260" t="s">
        <v>23</v>
      </c>
      <c r="K163" s="261"/>
      <c r="L163" s="261"/>
      <c r="M163" s="262" t="e">
        <f>IF(L163/K163*100&gt;100,100,L163/K163*100)</f>
        <v>#DIV/0!</v>
      </c>
      <c r="N163" s="265"/>
      <c r="O163" s="264"/>
      <c r="P163" s="240"/>
      <c r="Q163" s="258"/>
    </row>
    <row r="164" spans="1:17" customFormat="1" ht="32.25" hidden="1" customHeight="1" thickBot="1" x14ac:dyDescent="0.3">
      <c r="A164" s="200"/>
      <c r="B164" s="66"/>
      <c r="C164" s="40"/>
      <c r="D164" s="40"/>
      <c r="E164" s="40"/>
      <c r="F164" s="40"/>
      <c r="G164" s="40"/>
      <c r="H164" s="266" t="s">
        <v>27</v>
      </c>
      <c r="I164" s="209" t="s">
        <v>28</v>
      </c>
      <c r="J164" s="267" t="s">
        <v>29</v>
      </c>
      <c r="K164" s="268"/>
      <c r="L164" s="269"/>
      <c r="M164" s="270" t="e">
        <f>IF(L164/K164*100&gt;100,100,L164/K164*100)</f>
        <v>#DIV/0!</v>
      </c>
      <c r="N164" s="270" t="e">
        <f>M164</f>
        <v>#DIV/0!</v>
      </c>
      <c r="O164" s="271"/>
      <c r="P164" s="240"/>
      <c r="Q164" s="262"/>
    </row>
    <row r="165" spans="1:17" s="159" customFormat="1" ht="63.75" customHeight="1" thickBot="1" x14ac:dyDescent="0.3">
      <c r="A165" s="200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88">
        <v>100</v>
      </c>
      <c r="L165" s="289">
        <v>100</v>
      </c>
      <c r="M165" s="289">
        <f>IF(K165/L165*100&gt;100,100,K165/L165*100)</f>
        <v>100</v>
      </c>
      <c r="N165" s="196">
        <f>(M165+M166+M167)/3</f>
        <v>100</v>
      </c>
      <c r="O165" s="290">
        <f>(N165+N168)/2</f>
        <v>100</v>
      </c>
      <c r="P165" s="240"/>
      <c r="Q165" s="291"/>
    </row>
    <row r="166" spans="1:17" s="159" customFormat="1" ht="63.75" customHeight="1" thickBot="1" x14ac:dyDescent="0.3">
      <c r="A166" s="200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92">
        <v>100</v>
      </c>
      <c r="L166" s="293">
        <v>100</v>
      </c>
      <c r="M166" s="293">
        <f>IF(L166/K166*100&gt;100,100,L166/K166*100)</f>
        <v>100</v>
      </c>
      <c r="N166" s="263"/>
      <c r="O166" s="264"/>
      <c r="P166" s="240"/>
      <c r="Q166" s="291"/>
    </row>
    <row r="167" spans="1:17" s="159" customFormat="1" ht="111" customHeight="1" x14ac:dyDescent="0.25">
      <c r="A167" s="200"/>
      <c r="B167" s="58"/>
      <c r="C167" s="30"/>
      <c r="D167" s="30"/>
      <c r="E167" s="30"/>
      <c r="F167" s="30"/>
      <c r="G167" s="30"/>
      <c r="H167" s="259" t="s">
        <v>21</v>
      </c>
      <c r="I167" s="217" t="s">
        <v>26</v>
      </c>
      <c r="J167" s="260" t="s">
        <v>23</v>
      </c>
      <c r="K167" s="292">
        <v>98</v>
      </c>
      <c r="L167" s="292">
        <v>100</v>
      </c>
      <c r="M167" s="293">
        <f>IF(L167/K167*100&gt;100,100,L167/K167*100)</f>
        <v>100</v>
      </c>
      <c r="N167" s="265"/>
      <c r="O167" s="264"/>
      <c r="P167" s="240"/>
      <c r="Q167" s="291"/>
    </row>
    <row r="168" spans="1:17" s="159" customFormat="1" ht="32.25" customHeight="1" thickBot="1" x14ac:dyDescent="0.3">
      <c r="A168" s="200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360">
        <v>1</v>
      </c>
      <c r="L168" s="360">
        <v>1</v>
      </c>
      <c r="M168" s="294">
        <f>IF(L168/K168*100&gt;100,100,L168/K168*100)</f>
        <v>100</v>
      </c>
      <c r="N168" s="294">
        <f>M168</f>
        <v>100</v>
      </c>
      <c r="O168" s="271"/>
      <c r="P168" s="240"/>
      <c r="Q168" s="293"/>
    </row>
    <row r="169" spans="1:17" customFormat="1" ht="63.75" hidden="1" customHeight="1" thickBot="1" x14ac:dyDescent="0.3">
      <c r="A169" s="200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253" t="s">
        <v>21</v>
      </c>
      <c r="I169" s="217" t="s">
        <v>22</v>
      </c>
      <c r="J169" s="254" t="s">
        <v>23</v>
      </c>
      <c r="K169" s="255"/>
      <c r="L169" s="256"/>
      <c r="M169" s="256" t="e">
        <f>IF(K169/L169*100&gt;100,100,K169/L169*100)</f>
        <v>#DIV/0!</v>
      </c>
      <c r="N169" s="196" t="e">
        <f>(M169+M170+M171)/3</f>
        <v>#DIV/0!</v>
      </c>
      <c r="O169" s="257" t="e">
        <f>(N169+N172)/2</f>
        <v>#DIV/0!</v>
      </c>
      <c r="P169" s="240"/>
      <c r="Q169" s="258"/>
    </row>
    <row r="170" spans="1:17" customFormat="1" ht="63.75" hidden="1" customHeight="1" thickBot="1" x14ac:dyDescent="0.3">
      <c r="A170" s="200"/>
      <c r="B170" s="58"/>
      <c r="C170" s="30"/>
      <c r="D170" s="30"/>
      <c r="E170" s="30"/>
      <c r="F170" s="30"/>
      <c r="G170" s="30"/>
      <c r="H170" s="259" t="s">
        <v>21</v>
      </c>
      <c r="I170" s="217" t="s">
        <v>25</v>
      </c>
      <c r="J170" s="260" t="s">
        <v>23</v>
      </c>
      <c r="K170" s="261"/>
      <c r="L170" s="262"/>
      <c r="M170" s="262" t="e">
        <f>IF(L170/K170*100&gt;100,100,L170/K170*100)</f>
        <v>#DIV/0!</v>
      </c>
      <c r="N170" s="263"/>
      <c r="O170" s="264"/>
      <c r="P170" s="240"/>
      <c r="Q170" s="258"/>
    </row>
    <row r="171" spans="1:17" customFormat="1" ht="111" hidden="1" customHeight="1" x14ac:dyDescent="0.25">
      <c r="A171" s="200"/>
      <c r="B171" s="58"/>
      <c r="C171" s="30"/>
      <c r="D171" s="30"/>
      <c r="E171" s="30"/>
      <c r="F171" s="30"/>
      <c r="G171" s="30"/>
      <c r="H171" s="259" t="s">
        <v>21</v>
      </c>
      <c r="I171" s="217" t="s">
        <v>26</v>
      </c>
      <c r="J171" s="260" t="s">
        <v>23</v>
      </c>
      <c r="K171" s="261"/>
      <c r="L171" s="261"/>
      <c r="M171" s="262" t="e">
        <f>IF(L171/K171*100&gt;100,100,L171/K171*100)</f>
        <v>#DIV/0!</v>
      </c>
      <c r="N171" s="265"/>
      <c r="O171" s="264"/>
      <c r="P171" s="240"/>
      <c r="Q171" s="258"/>
    </row>
    <row r="172" spans="1:17" customFormat="1" ht="32.25" hidden="1" customHeight="1" thickBot="1" x14ac:dyDescent="0.3">
      <c r="A172" s="200"/>
      <c r="B172" s="66"/>
      <c r="C172" s="40"/>
      <c r="D172" s="40"/>
      <c r="E172" s="40"/>
      <c r="F172" s="40"/>
      <c r="G172" s="40"/>
      <c r="H172" s="266" t="s">
        <v>27</v>
      </c>
      <c r="I172" s="209" t="s">
        <v>28</v>
      </c>
      <c r="J172" s="267" t="s">
        <v>29</v>
      </c>
      <c r="K172" s="268"/>
      <c r="L172" s="269"/>
      <c r="M172" s="270" t="e">
        <f>IF(L172/K172*100&gt;100,100,L172/K172*100)</f>
        <v>#DIV/0!</v>
      </c>
      <c r="N172" s="270" t="e">
        <f>M172</f>
        <v>#DIV/0!</v>
      </c>
      <c r="O172" s="271"/>
      <c r="P172" s="240"/>
      <c r="Q172" s="262"/>
    </row>
    <row r="173" spans="1:17" customFormat="1" ht="63.75" hidden="1" customHeight="1" thickBot="1" x14ac:dyDescent="0.3">
      <c r="A173" s="200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55"/>
      <c r="L173" s="256"/>
      <c r="M173" s="256" t="e">
        <f>IF(K173/L173*100&gt;100,100,K173/L173*100)</f>
        <v>#DIV/0!</v>
      </c>
      <c r="N173" s="196" t="e">
        <f>(M173+M174+M175)/3</f>
        <v>#DIV/0!</v>
      </c>
      <c r="O173" s="257" t="e">
        <f>(N173+N176)/2</f>
        <v>#DIV/0!</v>
      </c>
      <c r="P173" s="240"/>
      <c r="Q173" s="258"/>
    </row>
    <row r="174" spans="1:17" customFormat="1" ht="63.75" hidden="1" customHeight="1" thickBot="1" x14ac:dyDescent="0.3">
      <c r="A174" s="200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61"/>
      <c r="L174" s="262"/>
      <c r="M174" s="262" t="e">
        <f t="shared" ref="M174:M180" si="7">IF(L174/K174*100&gt;100,100,L174/K174*100)</f>
        <v>#DIV/0!</v>
      </c>
      <c r="N174" s="263"/>
      <c r="O174" s="264"/>
      <c r="P174" s="240"/>
      <c r="Q174" s="258"/>
    </row>
    <row r="175" spans="1:17" customFormat="1" ht="111" hidden="1" customHeight="1" x14ac:dyDescent="0.25">
      <c r="A175" s="200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61"/>
      <c r="L175" s="261"/>
      <c r="M175" s="262" t="e">
        <f t="shared" si="7"/>
        <v>#DIV/0!</v>
      </c>
      <c r="N175" s="265"/>
      <c r="O175" s="264"/>
      <c r="P175" s="240"/>
      <c r="Q175" s="258"/>
    </row>
    <row r="176" spans="1:17" customFormat="1" ht="32.25" hidden="1" customHeight="1" thickBot="1" x14ac:dyDescent="0.3">
      <c r="A176" s="200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68"/>
      <c r="L176" s="269"/>
      <c r="M176" s="270" t="e">
        <f t="shared" si="7"/>
        <v>#DIV/0!</v>
      </c>
      <c r="N176" s="270" t="e">
        <f>M176</f>
        <v>#DIV/0!</v>
      </c>
      <c r="O176" s="271"/>
      <c r="P176" s="240"/>
      <c r="Q176" s="262"/>
    </row>
    <row r="177" spans="1:17" s="27" customFormat="1" ht="63.75" customHeight="1" thickBot="1" x14ac:dyDescent="0.3">
      <c r="A177" s="200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191" t="s">
        <v>21</v>
      </c>
      <c r="I177" s="191" t="s">
        <v>22</v>
      </c>
      <c r="J177" s="192" t="s">
        <v>23</v>
      </c>
      <c r="K177" s="193">
        <v>100</v>
      </c>
      <c r="L177" s="194">
        <v>100</v>
      </c>
      <c r="M177" s="195">
        <f t="shared" si="7"/>
        <v>100</v>
      </c>
      <c r="N177" s="196">
        <f>(M177+M178+M179)/3</f>
        <v>100</v>
      </c>
      <c r="O177" s="197">
        <f>(N177+N180)/2</f>
        <v>100</v>
      </c>
      <c r="P177" s="206"/>
      <c r="Q177" s="199"/>
    </row>
    <row r="178" spans="1:17" s="27" customFormat="1" ht="63.75" thickBot="1" x14ac:dyDescent="0.3">
      <c r="A178" s="200"/>
      <c r="B178" s="58"/>
      <c r="C178" s="30"/>
      <c r="D178" s="30"/>
      <c r="E178" s="30"/>
      <c r="F178" s="30"/>
      <c r="G178" s="30"/>
      <c r="H178" s="201" t="s">
        <v>21</v>
      </c>
      <c r="I178" s="191" t="s">
        <v>25</v>
      </c>
      <c r="J178" s="202" t="s">
        <v>23</v>
      </c>
      <c r="K178" s="203">
        <v>100</v>
      </c>
      <c r="L178" s="195">
        <v>100</v>
      </c>
      <c r="M178" s="195">
        <f t="shared" si="7"/>
        <v>100</v>
      </c>
      <c r="N178" s="284"/>
      <c r="O178" s="285"/>
      <c r="P178" s="206"/>
      <c r="Q178" s="199"/>
    </row>
    <row r="179" spans="1:17" s="27" customFormat="1" ht="63" x14ac:dyDescent="0.25">
      <c r="A179" s="200"/>
      <c r="B179" s="58"/>
      <c r="C179" s="30"/>
      <c r="D179" s="30"/>
      <c r="E179" s="30"/>
      <c r="F179" s="30"/>
      <c r="G179" s="30"/>
      <c r="H179" s="201" t="s">
        <v>21</v>
      </c>
      <c r="I179" s="191" t="s">
        <v>97</v>
      </c>
      <c r="J179" s="202" t="s">
        <v>23</v>
      </c>
      <c r="K179" s="203">
        <v>98</v>
      </c>
      <c r="L179" s="203">
        <v>100</v>
      </c>
      <c r="M179" s="195">
        <f t="shared" si="7"/>
        <v>100</v>
      </c>
      <c r="N179" s="286"/>
      <c r="O179" s="285"/>
      <c r="P179" s="206"/>
      <c r="Q179" s="199"/>
    </row>
    <row r="180" spans="1:17" s="27" customFormat="1" ht="32.25" thickBot="1" x14ac:dyDescent="0.3">
      <c r="A180" s="200"/>
      <c r="B180" s="66"/>
      <c r="C180" s="40"/>
      <c r="D180" s="40"/>
      <c r="E180" s="40"/>
      <c r="F180" s="40"/>
      <c r="G180" s="40"/>
      <c r="H180" s="208" t="s">
        <v>27</v>
      </c>
      <c r="I180" s="209" t="s">
        <v>28</v>
      </c>
      <c r="J180" s="210" t="s">
        <v>29</v>
      </c>
      <c r="K180" s="360">
        <v>24</v>
      </c>
      <c r="L180" s="360">
        <v>28</v>
      </c>
      <c r="M180" s="195">
        <f t="shared" si="7"/>
        <v>100</v>
      </c>
      <c r="N180" s="212">
        <f>M180</f>
        <v>100</v>
      </c>
      <c r="O180" s="287"/>
      <c r="P180" s="206"/>
      <c r="Q180" s="214"/>
    </row>
    <row r="181" spans="1:17" customFormat="1" ht="63.75" hidden="1" customHeight="1" thickBot="1" x14ac:dyDescent="0.3">
      <c r="A181" s="200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253" t="s">
        <v>21</v>
      </c>
      <c r="I181" s="217" t="s">
        <v>22</v>
      </c>
      <c r="J181" s="254" t="s">
        <v>23</v>
      </c>
      <c r="K181" s="255"/>
      <c r="L181" s="256"/>
      <c r="M181" s="256" t="e">
        <f>IF(K181/L181*100&gt;100,100,K181/L181*100)</f>
        <v>#DIV/0!</v>
      </c>
      <c r="N181" s="196" t="e">
        <f>(M181+M182+M183)/3</f>
        <v>#DIV/0!</v>
      </c>
      <c r="O181" s="257" t="e">
        <f>(N181+N184)/2</f>
        <v>#DIV/0!</v>
      </c>
      <c r="P181" s="240"/>
      <c r="Q181" s="258"/>
    </row>
    <row r="182" spans="1:17" customFormat="1" ht="63.75" hidden="1" customHeight="1" thickBot="1" x14ac:dyDescent="0.3">
      <c r="A182" s="200"/>
      <c r="B182" s="58"/>
      <c r="C182" s="30"/>
      <c r="D182" s="30"/>
      <c r="E182" s="30"/>
      <c r="F182" s="30"/>
      <c r="G182" s="30"/>
      <c r="H182" s="259" t="s">
        <v>21</v>
      </c>
      <c r="I182" s="217" t="s">
        <v>25</v>
      </c>
      <c r="J182" s="260" t="s">
        <v>23</v>
      </c>
      <c r="K182" s="261"/>
      <c r="L182" s="262"/>
      <c r="M182" s="262" t="e">
        <f>IF(L182/K182*100&gt;100,100,L182/K182*100)</f>
        <v>#DIV/0!</v>
      </c>
      <c r="N182" s="263"/>
      <c r="O182" s="264"/>
      <c r="P182" s="240"/>
      <c r="Q182" s="258"/>
    </row>
    <row r="183" spans="1:17" customFormat="1" ht="111" hidden="1" customHeight="1" x14ac:dyDescent="0.25">
      <c r="A183" s="200"/>
      <c r="B183" s="58"/>
      <c r="C183" s="30"/>
      <c r="D183" s="30"/>
      <c r="E183" s="30"/>
      <c r="F183" s="30"/>
      <c r="G183" s="30"/>
      <c r="H183" s="259" t="s">
        <v>21</v>
      </c>
      <c r="I183" s="217" t="s">
        <v>26</v>
      </c>
      <c r="J183" s="260" t="s">
        <v>23</v>
      </c>
      <c r="K183" s="261"/>
      <c r="L183" s="261"/>
      <c r="M183" s="262" t="e">
        <f>IF(L183/K183*100&gt;100,100,L183/K183*100)</f>
        <v>#DIV/0!</v>
      </c>
      <c r="N183" s="265"/>
      <c r="O183" s="264"/>
      <c r="P183" s="240"/>
      <c r="Q183" s="258"/>
    </row>
    <row r="184" spans="1:17" customFormat="1" ht="32.25" hidden="1" customHeight="1" thickBot="1" x14ac:dyDescent="0.3">
      <c r="A184" s="200"/>
      <c r="B184" s="66"/>
      <c r="C184" s="40"/>
      <c r="D184" s="40"/>
      <c r="E184" s="40"/>
      <c r="F184" s="40"/>
      <c r="G184" s="40"/>
      <c r="H184" s="266" t="s">
        <v>27</v>
      </c>
      <c r="I184" s="209" t="s">
        <v>28</v>
      </c>
      <c r="J184" s="267" t="s">
        <v>29</v>
      </c>
      <c r="K184" s="268"/>
      <c r="L184" s="269"/>
      <c r="M184" s="270" t="e">
        <f>IF(L184/K184*100&gt;100,100,L184/K184*100)</f>
        <v>#DIV/0!</v>
      </c>
      <c r="N184" s="270" t="e">
        <f>M184</f>
        <v>#DIV/0!</v>
      </c>
      <c r="O184" s="271"/>
      <c r="P184" s="240"/>
      <c r="Q184" s="262"/>
    </row>
    <row r="185" spans="1:17" customFormat="1" ht="63.75" hidden="1" customHeight="1" thickBot="1" x14ac:dyDescent="0.3">
      <c r="A185" s="200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55"/>
      <c r="L185" s="256"/>
      <c r="M185" s="256" t="e">
        <f>IF(K185/L185*100&gt;100,100,K185/L185*100)</f>
        <v>#DIV/0!</v>
      </c>
      <c r="N185" s="196" t="e">
        <f>(M185+M186+M187)/3</f>
        <v>#DIV/0!</v>
      </c>
      <c r="O185" s="257" t="e">
        <f>(N185+N188)/2</f>
        <v>#DIV/0!</v>
      </c>
      <c r="P185" s="240"/>
      <c r="Q185" s="258"/>
    </row>
    <row r="186" spans="1:17" customFormat="1" ht="63.75" hidden="1" customHeight="1" thickBot="1" x14ac:dyDescent="0.3">
      <c r="A186" s="200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61"/>
      <c r="L186" s="262"/>
      <c r="M186" s="262" t="e">
        <f>IF(L186/K186*100&gt;100,100,L186/K186*100)</f>
        <v>#DIV/0!</v>
      </c>
      <c r="N186" s="263"/>
      <c r="O186" s="264"/>
      <c r="P186" s="240"/>
      <c r="Q186" s="258"/>
    </row>
    <row r="187" spans="1:17" customFormat="1" ht="111" hidden="1" customHeight="1" x14ac:dyDescent="0.25">
      <c r="A187" s="200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61"/>
      <c r="L187" s="261"/>
      <c r="M187" s="262" t="e">
        <f>IF(L187/K187*100&gt;100,100,L187/K187*100)</f>
        <v>#DIV/0!</v>
      </c>
      <c r="N187" s="265"/>
      <c r="O187" s="264"/>
      <c r="P187" s="240"/>
      <c r="Q187" s="258"/>
    </row>
    <row r="188" spans="1:17" customFormat="1" ht="32.25" hidden="1" customHeight="1" thickBot="1" x14ac:dyDescent="0.3">
      <c r="A188" s="200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70" t="e">
        <f>IF(L188/K188*100&gt;100,100,L188/K188*100)</f>
        <v>#DIV/0!</v>
      </c>
      <c r="N188" s="270" t="e">
        <f>M188</f>
        <v>#DIV/0!</v>
      </c>
      <c r="O188" s="271"/>
      <c r="P188" s="240"/>
      <c r="Q188" s="262"/>
    </row>
    <row r="189" spans="1:17" customFormat="1" ht="63.75" hidden="1" customHeight="1" thickBot="1" x14ac:dyDescent="0.3">
      <c r="A189" s="200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55"/>
      <c r="L189" s="256"/>
      <c r="M189" s="256" t="e">
        <f>IF(K189/L189*100&gt;100,100,K189/L189*100)</f>
        <v>#DIV/0!</v>
      </c>
      <c r="N189" s="196" t="e">
        <f>(M189+M190+M191)/3</f>
        <v>#DIV/0!</v>
      </c>
      <c r="O189" s="257" t="e">
        <f>(N189+N192)/2</f>
        <v>#DIV/0!</v>
      </c>
      <c r="P189" s="240"/>
      <c r="Q189" s="258"/>
    </row>
    <row r="190" spans="1:17" customFormat="1" ht="63.75" hidden="1" customHeight="1" thickBot="1" x14ac:dyDescent="0.3">
      <c r="A190" s="200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61"/>
      <c r="L190" s="262"/>
      <c r="M190" s="262" t="e">
        <f>IF(L190/K190*100&gt;100,100,L190/K190*100)</f>
        <v>#DIV/0!</v>
      </c>
      <c r="N190" s="263"/>
      <c r="O190" s="264"/>
      <c r="P190" s="240"/>
      <c r="Q190" s="258"/>
    </row>
    <row r="191" spans="1:17" customFormat="1" ht="111" hidden="1" customHeight="1" x14ac:dyDescent="0.25">
      <c r="A191" s="200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61"/>
      <c r="L191" s="261"/>
      <c r="M191" s="262" t="e">
        <f>IF(L191/K191*100&gt;100,100,L191/K191*100)</f>
        <v>#DIV/0!</v>
      </c>
      <c r="N191" s="265"/>
      <c r="O191" s="264"/>
      <c r="P191" s="240"/>
      <c r="Q191" s="258"/>
    </row>
    <row r="192" spans="1:17" customFormat="1" ht="32.25" hidden="1" customHeight="1" thickBot="1" x14ac:dyDescent="0.3">
      <c r="A192" s="200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70" t="e">
        <f>IF(L192/K192*100&gt;100,100,L192/K192*100)</f>
        <v>#DIV/0!</v>
      </c>
      <c r="N192" s="270" t="e">
        <f>M192</f>
        <v>#DIV/0!</v>
      </c>
      <c r="O192" s="271"/>
      <c r="P192" s="240"/>
      <c r="Q192" s="262"/>
    </row>
    <row r="193" spans="1:17" s="159" customFormat="1" ht="79.5" customHeight="1" thickBot="1" x14ac:dyDescent="0.3">
      <c r="A193" s="200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313" t="s">
        <v>21</v>
      </c>
      <c r="I193" s="314" t="s">
        <v>106</v>
      </c>
      <c r="J193" s="315" t="s">
        <v>23</v>
      </c>
      <c r="K193" s="237">
        <v>35</v>
      </c>
      <c r="L193" s="237">
        <v>33.799999999999997</v>
      </c>
      <c r="M193" s="195">
        <f>IF(L193/K193*100&gt;100,100,L193/K193*100)</f>
        <v>96.571428571428569</v>
      </c>
      <c r="N193" s="316">
        <f>(M193+M194+M195)/3</f>
        <v>98.857142857142847</v>
      </c>
      <c r="O193" s="317">
        <f>(N193+N196)/2</f>
        <v>99.428571428571416</v>
      </c>
      <c r="P193" s="240"/>
      <c r="Q193" s="319"/>
    </row>
    <row r="194" spans="1:17" s="159" customFormat="1" ht="79.5" customHeight="1" thickBot="1" x14ac:dyDescent="0.3">
      <c r="A194" s="200"/>
      <c r="B194" s="121"/>
      <c r="C194" s="122"/>
      <c r="D194" s="122"/>
      <c r="E194" s="122"/>
      <c r="F194" s="122"/>
      <c r="G194" s="30"/>
      <c r="H194" s="320" t="s">
        <v>21</v>
      </c>
      <c r="I194" s="314" t="s">
        <v>107</v>
      </c>
      <c r="J194" s="321" t="s">
        <v>23</v>
      </c>
      <c r="K194" s="237">
        <v>100</v>
      </c>
      <c r="L194" s="237">
        <v>100</v>
      </c>
      <c r="M194" s="322">
        <f t="shared" ref="M194:M200" si="8">IF(L194/K194*100&gt;100,100,L194/K194*100)</f>
        <v>100</v>
      </c>
      <c r="N194" s="323"/>
      <c r="O194" s="324"/>
      <c r="P194" s="240"/>
      <c r="Q194" s="319"/>
    </row>
    <row r="195" spans="1:17" s="159" customFormat="1" ht="63.75" customHeight="1" thickBot="1" x14ac:dyDescent="0.3">
      <c r="A195" s="200"/>
      <c r="B195" s="121"/>
      <c r="C195" s="122"/>
      <c r="D195" s="122"/>
      <c r="E195" s="122"/>
      <c r="F195" s="122"/>
      <c r="G195" s="30"/>
      <c r="H195" s="320" t="s">
        <v>21</v>
      </c>
      <c r="I195" s="314" t="s">
        <v>108</v>
      </c>
      <c r="J195" s="321" t="s">
        <v>23</v>
      </c>
      <c r="K195" s="237">
        <v>95</v>
      </c>
      <c r="L195" s="237">
        <v>100</v>
      </c>
      <c r="M195" s="322">
        <f t="shared" si="8"/>
        <v>100</v>
      </c>
      <c r="N195" s="325"/>
      <c r="O195" s="324"/>
      <c r="P195" s="240"/>
      <c r="Q195" s="319"/>
    </row>
    <row r="196" spans="1:17" s="159" customFormat="1" ht="32.25" customHeight="1" thickBot="1" x14ac:dyDescent="0.3">
      <c r="A196" s="200"/>
      <c r="B196" s="128"/>
      <c r="C196" s="129"/>
      <c r="D196" s="129"/>
      <c r="E196" s="129"/>
      <c r="F196" s="129"/>
      <c r="G196" s="40"/>
      <c r="H196" s="326" t="s">
        <v>27</v>
      </c>
      <c r="I196" s="307" t="s">
        <v>109</v>
      </c>
      <c r="J196" s="327" t="s">
        <v>110</v>
      </c>
      <c r="K196" s="363">
        <v>1750</v>
      </c>
      <c r="L196" s="363">
        <v>1750</v>
      </c>
      <c r="M196" s="328">
        <f t="shared" si="8"/>
        <v>100</v>
      </c>
      <c r="N196" s="328">
        <f>M196</f>
        <v>100</v>
      </c>
      <c r="O196" s="329"/>
      <c r="P196" s="240"/>
      <c r="Q196" s="322"/>
    </row>
    <row r="197" spans="1:17" s="27" customFormat="1" ht="79.5" customHeight="1" thickBot="1" x14ac:dyDescent="0.3">
      <c r="A197" s="200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295" t="s">
        <v>21</v>
      </c>
      <c r="I197" s="295" t="s">
        <v>106</v>
      </c>
      <c r="J197" s="296" t="s">
        <v>23</v>
      </c>
      <c r="K197" s="237">
        <v>34.799999999999997</v>
      </c>
      <c r="L197" s="237">
        <v>33.799999999999997</v>
      </c>
      <c r="M197" s="195">
        <f t="shared" si="8"/>
        <v>97.126436781609186</v>
      </c>
      <c r="N197" s="316">
        <f>(M197+M198+M199)/3</f>
        <v>99.042145593869733</v>
      </c>
      <c r="O197" s="345">
        <f>(N197+N200)/2</f>
        <v>96.149480257480064</v>
      </c>
      <c r="P197" s="206"/>
      <c r="Q197" s="300"/>
    </row>
    <row r="198" spans="1:17" s="27" customFormat="1" ht="79.5" thickBot="1" x14ac:dyDescent="0.3">
      <c r="A198" s="200"/>
      <c r="B198" s="121"/>
      <c r="C198" s="122"/>
      <c r="D198" s="122"/>
      <c r="E198" s="122"/>
      <c r="F198" s="122"/>
      <c r="G198" s="30"/>
      <c r="H198" s="301" t="s">
        <v>21</v>
      </c>
      <c r="I198" s="295" t="s">
        <v>107</v>
      </c>
      <c r="J198" s="302" t="s">
        <v>23</v>
      </c>
      <c r="K198" s="237">
        <v>10</v>
      </c>
      <c r="L198" s="237">
        <v>10</v>
      </c>
      <c r="M198" s="195">
        <f t="shared" si="8"/>
        <v>100</v>
      </c>
      <c r="N198" s="346"/>
      <c r="O198" s="347"/>
      <c r="P198" s="206"/>
      <c r="Q198" s="300"/>
    </row>
    <row r="199" spans="1:17" s="27" customFormat="1" ht="63.75" thickBot="1" x14ac:dyDescent="0.3">
      <c r="A199" s="200"/>
      <c r="B199" s="121"/>
      <c r="C199" s="122"/>
      <c r="D199" s="122"/>
      <c r="E199" s="122"/>
      <c r="F199" s="122"/>
      <c r="G199" s="30"/>
      <c r="H199" s="301" t="s">
        <v>21</v>
      </c>
      <c r="I199" s="295" t="s">
        <v>108</v>
      </c>
      <c r="J199" s="302" t="s">
        <v>23</v>
      </c>
      <c r="K199" s="237">
        <v>95</v>
      </c>
      <c r="L199" s="237">
        <v>100</v>
      </c>
      <c r="M199" s="195">
        <f t="shared" si="8"/>
        <v>100</v>
      </c>
      <c r="N199" s="348"/>
      <c r="O199" s="347"/>
      <c r="P199" s="206"/>
      <c r="Q199" s="300"/>
    </row>
    <row r="200" spans="1:17" s="27" customFormat="1" ht="32.25" thickBot="1" x14ac:dyDescent="0.3">
      <c r="A200" s="200"/>
      <c r="B200" s="128"/>
      <c r="C200" s="129"/>
      <c r="D200" s="129"/>
      <c r="E200" s="129"/>
      <c r="F200" s="129"/>
      <c r="G200" s="40"/>
      <c r="H200" s="306" t="s">
        <v>27</v>
      </c>
      <c r="I200" s="307" t="s">
        <v>109</v>
      </c>
      <c r="J200" s="308" t="s">
        <v>110</v>
      </c>
      <c r="K200" s="363">
        <v>11152</v>
      </c>
      <c r="L200" s="363">
        <v>10400</v>
      </c>
      <c r="M200" s="195">
        <f t="shared" si="8"/>
        <v>93.256814921090395</v>
      </c>
      <c r="N200" s="350">
        <f>M200</f>
        <v>93.256814921090395</v>
      </c>
      <c r="O200" s="351"/>
      <c r="P200" s="206"/>
      <c r="Q200" s="312"/>
    </row>
    <row r="201" spans="1:17" customFormat="1" ht="79.5" hidden="1" customHeight="1" thickBot="1" x14ac:dyDescent="0.3">
      <c r="A201" s="200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330" t="s">
        <v>21</v>
      </c>
      <c r="I201" s="364" t="s">
        <v>106</v>
      </c>
      <c r="J201" s="331" t="s">
        <v>23</v>
      </c>
      <c r="K201" s="53"/>
      <c r="L201" s="53"/>
      <c r="M201" s="332" t="e">
        <f>IF(K201/L201*100&gt;100,100,K201/L201*100)</f>
        <v>#DIV/0!</v>
      </c>
      <c r="N201" s="316" t="e">
        <f>(M201+M202+M203)/3</f>
        <v>#DIV/0!</v>
      </c>
      <c r="O201" s="140" t="e">
        <f>(N201+N204)/2</f>
        <v>#DIV/0!</v>
      </c>
      <c r="P201" s="333"/>
      <c r="Q201" s="334"/>
    </row>
    <row r="202" spans="1:17" customFormat="1" ht="78.75" hidden="1" customHeight="1" thickBot="1" x14ac:dyDescent="0.3">
      <c r="A202" s="200"/>
      <c r="B202" s="121"/>
      <c r="C202" s="122"/>
      <c r="D202" s="122"/>
      <c r="E202" s="122"/>
      <c r="F202" s="122"/>
      <c r="G202" s="30"/>
      <c r="H202" s="335" t="s">
        <v>21</v>
      </c>
      <c r="I202" s="364" t="s">
        <v>107</v>
      </c>
      <c r="J202" s="336" t="s">
        <v>23</v>
      </c>
      <c r="K202" s="53"/>
      <c r="L202" s="53"/>
      <c r="M202" s="337" t="e">
        <f>IF(L202/K202*100&gt;100,100,L202/K202*100)</f>
        <v>#DIV/0!</v>
      </c>
      <c r="N202" s="338"/>
      <c r="O202" s="339"/>
      <c r="P202" s="333"/>
      <c r="Q202" s="334"/>
    </row>
    <row r="203" spans="1:17" customFormat="1" ht="63" hidden="1" customHeight="1" thickBot="1" x14ac:dyDescent="0.3">
      <c r="A203" s="200"/>
      <c r="B203" s="121"/>
      <c r="C203" s="122"/>
      <c r="D203" s="122"/>
      <c r="E203" s="122"/>
      <c r="F203" s="122"/>
      <c r="G203" s="30"/>
      <c r="H203" s="335" t="s">
        <v>21</v>
      </c>
      <c r="I203" s="364" t="s">
        <v>108</v>
      </c>
      <c r="J203" s="336" t="s">
        <v>23</v>
      </c>
      <c r="K203" s="53"/>
      <c r="L203" s="53"/>
      <c r="M203" s="337" t="e">
        <f>IF(L203/K203*100&gt;100,100,L203/K203*100)</f>
        <v>#DIV/0!</v>
      </c>
      <c r="N203" s="340"/>
      <c r="O203" s="339"/>
      <c r="P203" s="333"/>
      <c r="Q203" s="334"/>
    </row>
    <row r="204" spans="1:17" customFormat="1" ht="32.25" hidden="1" customHeight="1" thickBot="1" x14ac:dyDescent="0.3">
      <c r="A204" s="200"/>
      <c r="B204" s="128"/>
      <c r="C204" s="129"/>
      <c r="D204" s="129"/>
      <c r="E204" s="129"/>
      <c r="F204" s="129"/>
      <c r="G204" s="40"/>
      <c r="H204" s="341" t="s">
        <v>27</v>
      </c>
      <c r="I204" s="365" t="s">
        <v>109</v>
      </c>
      <c r="J204" s="342" t="s">
        <v>110</v>
      </c>
      <c r="K204" s="53"/>
      <c r="L204" s="53"/>
      <c r="M204" s="343" t="e">
        <f>IF(L204/K204*100&gt;100,100,L204/K204*100)</f>
        <v>#DIV/0!</v>
      </c>
      <c r="N204" s="343" t="e">
        <f>M204</f>
        <v>#DIV/0!</v>
      </c>
      <c r="O204" s="344"/>
      <c r="P204" s="333"/>
      <c r="Q204" s="337"/>
    </row>
    <row r="205" spans="1:17" customFormat="1" ht="79.5" hidden="1" customHeight="1" thickBot="1" x14ac:dyDescent="0.3">
      <c r="A205" s="200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330" t="s">
        <v>21</v>
      </c>
      <c r="I205" s="364" t="s">
        <v>106</v>
      </c>
      <c r="J205" s="331" t="s">
        <v>23</v>
      </c>
      <c r="K205" s="53"/>
      <c r="L205" s="53"/>
      <c r="M205" s="332" t="e">
        <f>IF(K205/L205*100&gt;100,100,K205/L205*100)</f>
        <v>#DIV/0!</v>
      </c>
      <c r="N205" s="316" t="e">
        <f>(M205+M206+M207)/3</f>
        <v>#DIV/0!</v>
      </c>
      <c r="O205" s="140" t="e">
        <f>(N205+N208)/2</f>
        <v>#DIV/0!</v>
      </c>
      <c r="P205" s="333"/>
      <c r="Q205" s="334"/>
    </row>
    <row r="206" spans="1:17" customFormat="1" ht="78.75" hidden="1" customHeight="1" thickBot="1" x14ac:dyDescent="0.3">
      <c r="A206" s="200"/>
      <c r="B206" s="121"/>
      <c r="C206" s="122"/>
      <c r="D206" s="122"/>
      <c r="E206" s="122"/>
      <c r="F206" s="122"/>
      <c r="G206" s="30"/>
      <c r="H206" s="335" t="s">
        <v>21</v>
      </c>
      <c r="I206" s="364" t="s">
        <v>107</v>
      </c>
      <c r="J206" s="336" t="s">
        <v>23</v>
      </c>
      <c r="K206" s="53"/>
      <c r="L206" s="53"/>
      <c r="M206" s="337" t="e">
        <f>IF(L206/K206*100&gt;100,100,L206/K206*100)</f>
        <v>#DIV/0!</v>
      </c>
      <c r="N206" s="338"/>
      <c r="O206" s="339"/>
      <c r="P206" s="333"/>
      <c r="Q206" s="334"/>
    </row>
    <row r="207" spans="1:17" customFormat="1" ht="63" hidden="1" customHeight="1" thickBot="1" x14ac:dyDescent="0.3">
      <c r="A207" s="200"/>
      <c r="B207" s="121"/>
      <c r="C207" s="122"/>
      <c r="D207" s="122"/>
      <c r="E207" s="122"/>
      <c r="F207" s="122"/>
      <c r="G207" s="30"/>
      <c r="H207" s="335" t="s">
        <v>21</v>
      </c>
      <c r="I207" s="364" t="s">
        <v>108</v>
      </c>
      <c r="J207" s="336" t="s">
        <v>23</v>
      </c>
      <c r="K207" s="53"/>
      <c r="L207" s="53"/>
      <c r="M207" s="337" t="e">
        <f>IF(L207/K207*100&gt;100,100,L207/K207*100)</f>
        <v>#DIV/0!</v>
      </c>
      <c r="N207" s="340"/>
      <c r="O207" s="339"/>
      <c r="P207" s="333"/>
      <c r="Q207" s="334"/>
    </row>
    <row r="208" spans="1:17" customFormat="1" ht="32.25" hidden="1" customHeight="1" thickBot="1" x14ac:dyDescent="0.3">
      <c r="A208" s="200"/>
      <c r="B208" s="128"/>
      <c r="C208" s="129"/>
      <c r="D208" s="129"/>
      <c r="E208" s="129"/>
      <c r="F208" s="129"/>
      <c r="G208" s="40"/>
      <c r="H208" s="341" t="s">
        <v>27</v>
      </c>
      <c r="I208" s="365" t="s">
        <v>109</v>
      </c>
      <c r="J208" s="342" t="s">
        <v>110</v>
      </c>
      <c r="K208" s="53"/>
      <c r="L208" s="53"/>
      <c r="M208" s="343" t="e">
        <f>IF(L208/K208*100&gt;100,100,L208/K208*100)</f>
        <v>#DIV/0!</v>
      </c>
      <c r="N208" s="343" t="e">
        <f>M208</f>
        <v>#DIV/0!</v>
      </c>
      <c r="O208" s="344"/>
      <c r="P208" s="333"/>
      <c r="Q208" s="337"/>
    </row>
    <row r="209" spans="1:17" customFormat="1" ht="79.5" hidden="1" customHeight="1" thickBot="1" x14ac:dyDescent="0.3">
      <c r="A209" s="200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330" t="s">
        <v>21</v>
      </c>
      <c r="I209" s="364" t="s">
        <v>106</v>
      </c>
      <c r="J209" s="331" t="s">
        <v>23</v>
      </c>
      <c r="K209" s="53"/>
      <c r="L209" s="53"/>
      <c r="M209" s="332" t="e">
        <f>IF(K209/L209*100&gt;100,100,K209/L209*100)</f>
        <v>#DIV/0!</v>
      </c>
      <c r="N209" s="316" t="e">
        <f>(M209+M210+M211)/3</f>
        <v>#DIV/0!</v>
      </c>
      <c r="O209" s="140" t="e">
        <f>(N209+N212)/2</f>
        <v>#DIV/0!</v>
      </c>
      <c r="P209" s="333"/>
      <c r="Q209" s="334"/>
    </row>
    <row r="210" spans="1:17" customFormat="1" ht="78.75" hidden="1" customHeight="1" thickBot="1" x14ac:dyDescent="0.3">
      <c r="A210" s="200"/>
      <c r="B210" s="121"/>
      <c r="C210" s="122"/>
      <c r="D210" s="122"/>
      <c r="E210" s="122"/>
      <c r="F210" s="122"/>
      <c r="G210" s="30"/>
      <c r="H210" s="335" t="s">
        <v>21</v>
      </c>
      <c r="I210" s="364" t="s">
        <v>107</v>
      </c>
      <c r="J210" s="336" t="s">
        <v>23</v>
      </c>
      <c r="K210" s="53"/>
      <c r="L210" s="53"/>
      <c r="M210" s="337" t="e">
        <f>IF(L210/K210*100&gt;100,100,L210/K210*100)</f>
        <v>#DIV/0!</v>
      </c>
      <c r="N210" s="338"/>
      <c r="O210" s="339"/>
      <c r="P210" s="333"/>
      <c r="Q210" s="334"/>
    </row>
    <row r="211" spans="1:17" customFormat="1" ht="63" hidden="1" customHeight="1" thickBot="1" x14ac:dyDescent="0.3">
      <c r="A211" s="200"/>
      <c r="B211" s="121"/>
      <c r="C211" s="122"/>
      <c r="D211" s="122"/>
      <c r="E211" s="122"/>
      <c r="F211" s="122"/>
      <c r="G211" s="30"/>
      <c r="H211" s="335" t="s">
        <v>21</v>
      </c>
      <c r="I211" s="364" t="s">
        <v>108</v>
      </c>
      <c r="J211" s="336" t="s">
        <v>23</v>
      </c>
      <c r="K211" s="53"/>
      <c r="L211" s="53"/>
      <c r="M211" s="337" t="e">
        <f>IF(L211/K211*100&gt;100,100,L211/K211*100)</f>
        <v>#DIV/0!</v>
      </c>
      <c r="N211" s="340"/>
      <c r="O211" s="339"/>
      <c r="P211" s="333"/>
      <c r="Q211" s="334"/>
    </row>
    <row r="212" spans="1:17" customFormat="1" ht="32.25" hidden="1" customHeight="1" thickBot="1" x14ac:dyDescent="0.3">
      <c r="A212" s="200"/>
      <c r="B212" s="128"/>
      <c r="C212" s="129"/>
      <c r="D212" s="129"/>
      <c r="E212" s="129"/>
      <c r="F212" s="129"/>
      <c r="G212" s="40"/>
      <c r="H212" s="341" t="s">
        <v>27</v>
      </c>
      <c r="I212" s="365" t="s">
        <v>109</v>
      </c>
      <c r="J212" s="342" t="s">
        <v>110</v>
      </c>
      <c r="K212" s="53"/>
      <c r="L212" s="53"/>
      <c r="M212" s="343" t="e">
        <f>IF(L212/K212*100&gt;100,100,L212/K212*100)</f>
        <v>#DIV/0!</v>
      </c>
      <c r="N212" s="343" t="e">
        <f>M212</f>
        <v>#DIV/0!</v>
      </c>
      <c r="O212" s="344"/>
      <c r="P212" s="333"/>
      <c r="Q212" s="337"/>
    </row>
    <row r="213" spans="1:17" s="159" customFormat="1" ht="79.5" customHeight="1" thickBot="1" x14ac:dyDescent="0.3">
      <c r="A213" s="200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313" t="s">
        <v>21</v>
      </c>
      <c r="I213" s="314" t="s">
        <v>106</v>
      </c>
      <c r="J213" s="315" t="s">
        <v>23</v>
      </c>
      <c r="K213" s="237">
        <v>10</v>
      </c>
      <c r="L213" s="237">
        <v>10</v>
      </c>
      <c r="M213" s="366">
        <f>IF(K213/L213*100&gt;100,100,K213/L213*100)</f>
        <v>100</v>
      </c>
      <c r="N213" s="316">
        <f>(M213+M214+M215)/3</f>
        <v>100</v>
      </c>
      <c r="O213" s="317">
        <f>(N213+N216)/2</f>
        <v>91.783489096573206</v>
      </c>
      <c r="P213" s="318"/>
      <c r="Q213" s="319"/>
    </row>
    <row r="214" spans="1:17" s="159" customFormat="1" ht="78.75" customHeight="1" thickBot="1" x14ac:dyDescent="0.3">
      <c r="A214" s="200"/>
      <c r="B214" s="121"/>
      <c r="C214" s="122"/>
      <c r="D214" s="122"/>
      <c r="E214" s="122"/>
      <c r="F214" s="122"/>
      <c r="G214" s="30"/>
      <c r="H214" s="320" t="s">
        <v>21</v>
      </c>
      <c r="I214" s="314" t="s">
        <v>107</v>
      </c>
      <c r="J214" s="321" t="s">
        <v>23</v>
      </c>
      <c r="K214" s="237">
        <v>10</v>
      </c>
      <c r="L214" s="237">
        <v>10</v>
      </c>
      <c r="M214" s="322">
        <f t="shared" ref="M214:M220" si="9">IF(L214/K214*100&gt;100,100,L214/K214*100)</f>
        <v>100</v>
      </c>
      <c r="N214" s="323"/>
      <c r="O214" s="324"/>
      <c r="P214" s="318"/>
      <c r="Q214" s="319"/>
    </row>
    <row r="215" spans="1:17" s="159" customFormat="1" ht="63" customHeight="1" thickBot="1" x14ac:dyDescent="0.3">
      <c r="A215" s="200"/>
      <c r="B215" s="121"/>
      <c r="C215" s="122"/>
      <c r="D215" s="122"/>
      <c r="E215" s="122"/>
      <c r="F215" s="122"/>
      <c r="G215" s="30"/>
      <c r="H215" s="320" t="s">
        <v>21</v>
      </c>
      <c r="I215" s="314" t="s">
        <v>108</v>
      </c>
      <c r="J215" s="321" t="s">
        <v>23</v>
      </c>
      <c r="K215" s="237">
        <v>95</v>
      </c>
      <c r="L215" s="237">
        <v>100</v>
      </c>
      <c r="M215" s="322">
        <f t="shared" si="9"/>
        <v>100</v>
      </c>
      <c r="N215" s="325"/>
      <c r="O215" s="324"/>
      <c r="P215" s="318"/>
      <c r="Q215" s="319"/>
    </row>
    <row r="216" spans="1:17" s="159" customFormat="1" ht="32.25" customHeight="1" thickBot="1" x14ac:dyDescent="0.3">
      <c r="A216" s="200"/>
      <c r="B216" s="128"/>
      <c r="C216" s="129"/>
      <c r="D216" s="129"/>
      <c r="E216" s="129"/>
      <c r="F216" s="129"/>
      <c r="G216" s="40"/>
      <c r="H216" s="326" t="s">
        <v>27</v>
      </c>
      <c r="I216" s="307" t="s">
        <v>109</v>
      </c>
      <c r="J216" s="327" t="s">
        <v>110</v>
      </c>
      <c r="K216" s="363">
        <v>1284</v>
      </c>
      <c r="L216" s="363">
        <v>1073</v>
      </c>
      <c r="M216" s="328">
        <f t="shared" si="9"/>
        <v>83.566978193146412</v>
      </c>
      <c r="N216" s="328">
        <f>M216</f>
        <v>83.566978193146412</v>
      </c>
      <c r="O216" s="329"/>
      <c r="P216" s="318"/>
      <c r="Q216" s="322"/>
    </row>
    <row r="217" spans="1:17" s="159" customFormat="1" ht="79.5" customHeight="1" thickBot="1" x14ac:dyDescent="0.3">
      <c r="A217" s="200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313" t="s">
        <v>21</v>
      </c>
      <c r="I217" s="314" t="s">
        <v>106</v>
      </c>
      <c r="J217" s="315" t="s">
        <v>23</v>
      </c>
      <c r="K217" s="237">
        <v>10</v>
      </c>
      <c r="L217" s="237">
        <v>9.4</v>
      </c>
      <c r="M217" s="195">
        <f t="shared" si="9"/>
        <v>94</v>
      </c>
      <c r="N217" s="316">
        <f>(M217+M218+M219)/3</f>
        <v>98</v>
      </c>
      <c r="O217" s="317">
        <f>(N217+N220)/2</f>
        <v>90.587901701323247</v>
      </c>
      <c r="P217" s="318"/>
      <c r="Q217" s="319"/>
    </row>
    <row r="218" spans="1:17" s="159" customFormat="1" ht="78.75" customHeight="1" thickBot="1" x14ac:dyDescent="0.3">
      <c r="A218" s="200"/>
      <c r="B218" s="121"/>
      <c r="C218" s="122"/>
      <c r="D218" s="122"/>
      <c r="E218" s="122"/>
      <c r="F218" s="122"/>
      <c r="G218" s="30"/>
      <c r="H218" s="320" t="s">
        <v>21</v>
      </c>
      <c r="I218" s="314" t="s">
        <v>107</v>
      </c>
      <c r="J218" s="321" t="s">
        <v>23</v>
      </c>
      <c r="K218" s="237">
        <v>10</v>
      </c>
      <c r="L218" s="237">
        <v>10</v>
      </c>
      <c r="M218" s="322">
        <f t="shared" si="9"/>
        <v>100</v>
      </c>
      <c r="N218" s="323"/>
      <c r="O218" s="324"/>
      <c r="P218" s="318"/>
      <c r="Q218" s="319"/>
    </row>
    <row r="219" spans="1:17" s="159" customFormat="1" ht="63" customHeight="1" thickBot="1" x14ac:dyDescent="0.3">
      <c r="A219" s="200"/>
      <c r="B219" s="121"/>
      <c r="C219" s="122"/>
      <c r="D219" s="122"/>
      <c r="E219" s="122"/>
      <c r="F219" s="122"/>
      <c r="G219" s="30"/>
      <c r="H219" s="320" t="s">
        <v>21</v>
      </c>
      <c r="I219" s="314" t="s">
        <v>108</v>
      </c>
      <c r="J219" s="321" t="s">
        <v>23</v>
      </c>
      <c r="K219" s="237">
        <v>95</v>
      </c>
      <c r="L219" s="237">
        <v>100</v>
      </c>
      <c r="M219" s="322">
        <f t="shared" si="9"/>
        <v>100</v>
      </c>
      <c r="N219" s="325"/>
      <c r="O219" s="324"/>
      <c r="P219" s="318"/>
      <c r="Q219" s="319"/>
    </row>
    <row r="220" spans="1:17" s="159" customFormat="1" ht="32.25" customHeight="1" thickBot="1" x14ac:dyDescent="0.3">
      <c r="A220" s="200"/>
      <c r="B220" s="128"/>
      <c r="C220" s="129"/>
      <c r="D220" s="129"/>
      <c r="E220" s="129"/>
      <c r="F220" s="129"/>
      <c r="G220" s="40"/>
      <c r="H220" s="326" t="s">
        <v>27</v>
      </c>
      <c r="I220" s="307" t="s">
        <v>109</v>
      </c>
      <c r="J220" s="327" t="s">
        <v>110</v>
      </c>
      <c r="K220" s="363">
        <v>2116</v>
      </c>
      <c r="L220" s="363">
        <v>1760</v>
      </c>
      <c r="M220" s="328">
        <f t="shared" si="9"/>
        <v>83.175803402646494</v>
      </c>
      <c r="N220" s="328">
        <f>M220</f>
        <v>83.175803402646494</v>
      </c>
      <c r="O220" s="329"/>
      <c r="P220" s="318"/>
      <c r="Q220" s="322"/>
    </row>
    <row r="221" spans="1:17" s="159" customFormat="1" ht="79.5" customHeight="1" thickBot="1" x14ac:dyDescent="0.3">
      <c r="A221" s="200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313" t="s">
        <v>21</v>
      </c>
      <c r="I221" s="314" t="s">
        <v>106</v>
      </c>
      <c r="J221" s="315" t="s">
        <v>23</v>
      </c>
      <c r="K221" s="237">
        <v>2</v>
      </c>
      <c r="L221" s="237">
        <v>2</v>
      </c>
      <c r="M221" s="366">
        <f>IF(K221/L221*100&gt;100,100,K221/L221*100)</f>
        <v>100</v>
      </c>
      <c r="N221" s="316">
        <f>(M221+M222+M223)/3</f>
        <v>100</v>
      </c>
      <c r="O221" s="317">
        <f>(N221+N224)/2</f>
        <v>92.880794701986758</v>
      </c>
      <c r="P221" s="318"/>
      <c r="Q221" s="319"/>
    </row>
    <row r="222" spans="1:17" s="159" customFormat="1" ht="78.75" customHeight="1" thickBot="1" x14ac:dyDescent="0.3">
      <c r="A222" s="200"/>
      <c r="B222" s="121"/>
      <c r="C222" s="122"/>
      <c r="D222" s="122"/>
      <c r="E222" s="122"/>
      <c r="F222" s="122"/>
      <c r="G222" s="30"/>
      <c r="H222" s="320" t="s">
        <v>21</v>
      </c>
      <c r="I222" s="314" t="s">
        <v>107</v>
      </c>
      <c r="J222" s="321" t="s">
        <v>23</v>
      </c>
      <c r="K222" s="237">
        <v>10</v>
      </c>
      <c r="L222" s="237">
        <v>10</v>
      </c>
      <c r="M222" s="322">
        <f>IF(L222/K222*100&gt;100,100,L222/K222*100)</f>
        <v>100</v>
      </c>
      <c r="N222" s="323"/>
      <c r="O222" s="324"/>
      <c r="P222" s="318"/>
      <c r="Q222" s="319"/>
    </row>
    <row r="223" spans="1:17" s="159" customFormat="1" ht="63" customHeight="1" thickBot="1" x14ac:dyDescent="0.3">
      <c r="A223" s="200"/>
      <c r="B223" s="121"/>
      <c r="C223" s="122"/>
      <c r="D223" s="122"/>
      <c r="E223" s="122"/>
      <c r="F223" s="122"/>
      <c r="G223" s="30"/>
      <c r="H223" s="320" t="s">
        <v>21</v>
      </c>
      <c r="I223" s="314" t="s">
        <v>108</v>
      </c>
      <c r="J223" s="321" t="s">
        <v>23</v>
      </c>
      <c r="K223" s="237">
        <v>95</v>
      </c>
      <c r="L223" s="237">
        <v>100</v>
      </c>
      <c r="M223" s="322">
        <f>IF(L223/K223*100&gt;100,100,L223/K223*100)</f>
        <v>100</v>
      </c>
      <c r="N223" s="325"/>
      <c r="O223" s="324"/>
      <c r="P223" s="318"/>
      <c r="Q223" s="319"/>
    </row>
    <row r="224" spans="1:17" s="159" customFormat="1" ht="32.25" customHeight="1" thickBot="1" x14ac:dyDescent="0.3">
      <c r="A224" s="352"/>
      <c r="B224" s="128"/>
      <c r="C224" s="129"/>
      <c r="D224" s="129"/>
      <c r="E224" s="129"/>
      <c r="F224" s="129"/>
      <c r="G224" s="40"/>
      <c r="H224" s="326" t="s">
        <v>27</v>
      </c>
      <c r="I224" s="307" t="s">
        <v>109</v>
      </c>
      <c r="J224" s="327" t="s">
        <v>110</v>
      </c>
      <c r="K224" s="363">
        <v>302</v>
      </c>
      <c r="L224" s="363">
        <v>259</v>
      </c>
      <c r="M224" s="328">
        <f>IF(L224/K224*100&gt;100,100,L224/K224*100)</f>
        <v>85.761589403973517</v>
      </c>
      <c r="N224" s="328">
        <f>M224</f>
        <v>85.761589403973517</v>
      </c>
      <c r="O224" s="329"/>
      <c r="P224" s="318"/>
      <c r="Q224" s="322"/>
    </row>
    <row r="225" spans="1:17" customFormat="1" ht="79.5" hidden="1" customHeight="1" thickBot="1" x14ac:dyDescent="0.3">
      <c r="A225" s="367" t="s">
        <v>144</v>
      </c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330" t="s">
        <v>21</v>
      </c>
      <c r="I225" s="364" t="s">
        <v>106</v>
      </c>
      <c r="J225" s="331" t="s">
        <v>23</v>
      </c>
      <c r="K225" s="53"/>
      <c r="L225" s="53"/>
      <c r="M225" s="332" t="e">
        <f>IF(K225/L225*100&gt;100,100,K225/L225*100)</f>
        <v>#DIV/0!</v>
      </c>
      <c r="N225" s="316" t="e">
        <f>(M225+M226+M227)/3</f>
        <v>#DIV/0!</v>
      </c>
      <c r="O225" s="140" t="e">
        <f>(N225+N228)/2</f>
        <v>#DIV/0!</v>
      </c>
      <c r="P225" s="333"/>
      <c r="Q225" s="334"/>
    </row>
    <row r="226" spans="1:17" customFormat="1" ht="78.75" hidden="1" customHeight="1" thickBot="1" x14ac:dyDescent="0.3">
      <c r="A226" s="368"/>
      <c r="B226" s="121"/>
      <c r="C226" s="122"/>
      <c r="D226" s="122"/>
      <c r="E226" s="122"/>
      <c r="F226" s="122"/>
      <c r="G226" s="30"/>
      <c r="H226" s="335" t="s">
        <v>21</v>
      </c>
      <c r="I226" s="364" t="s">
        <v>107</v>
      </c>
      <c r="J226" s="336" t="s">
        <v>23</v>
      </c>
      <c r="K226" s="53"/>
      <c r="L226" s="53"/>
      <c r="M226" s="337" t="e">
        <f>IF(L226/K226*100&gt;100,100,L226/K226*100)</f>
        <v>#DIV/0!</v>
      </c>
      <c r="N226" s="338"/>
      <c r="O226" s="339"/>
      <c r="P226" s="333"/>
      <c r="Q226" s="334"/>
    </row>
    <row r="227" spans="1:17" customFormat="1" ht="63" hidden="1" customHeight="1" thickBot="1" x14ac:dyDescent="0.3">
      <c r="A227" s="368"/>
      <c r="B227" s="121"/>
      <c r="C227" s="122"/>
      <c r="D227" s="122"/>
      <c r="E227" s="122"/>
      <c r="F227" s="122"/>
      <c r="G227" s="30"/>
      <c r="H227" s="335" t="s">
        <v>21</v>
      </c>
      <c r="I227" s="364" t="s">
        <v>108</v>
      </c>
      <c r="J227" s="336" t="s">
        <v>23</v>
      </c>
      <c r="K227" s="53"/>
      <c r="L227" s="53"/>
      <c r="M227" s="337" t="e">
        <f>IF(L227/K227*100&gt;100,100,L227/K227*100)</f>
        <v>#DIV/0!</v>
      </c>
      <c r="N227" s="340"/>
      <c r="O227" s="339"/>
      <c r="P227" s="333"/>
      <c r="Q227" s="334"/>
    </row>
    <row r="228" spans="1:17" customFormat="1" ht="32.25" hidden="1" customHeight="1" thickBot="1" x14ac:dyDescent="0.3">
      <c r="A228" s="369"/>
      <c r="B228" s="128"/>
      <c r="C228" s="129"/>
      <c r="D228" s="129"/>
      <c r="E228" s="129"/>
      <c r="F228" s="129"/>
      <c r="G228" s="40"/>
      <c r="H228" s="341" t="s">
        <v>27</v>
      </c>
      <c r="I228" s="365" t="s">
        <v>109</v>
      </c>
      <c r="J228" s="342" t="s">
        <v>110</v>
      </c>
      <c r="K228" s="53"/>
      <c r="L228" s="53"/>
      <c r="M228" s="343" t="e">
        <f>IF(L228/K228*100&gt;100,100,L228/K228*100)</f>
        <v>#DIV/0!</v>
      </c>
      <c r="N228" s="343" t="e">
        <f>M228</f>
        <v>#DIV/0!</v>
      </c>
      <c r="O228" s="344"/>
      <c r="P228" s="333"/>
      <c r="Q228" s="337"/>
    </row>
    <row r="230" spans="1:17" ht="15.75" x14ac:dyDescent="0.25">
      <c r="A230" s="156" t="s">
        <v>137</v>
      </c>
      <c r="B230" s="179"/>
      <c r="C230" s="179"/>
      <c r="D230" s="180"/>
      <c r="E230" s="180"/>
      <c r="F230" s="180"/>
      <c r="G230" s="179"/>
      <c r="H230" s="179"/>
      <c r="I230" s="156"/>
    </row>
    <row r="232" spans="1:17" ht="18.75" x14ac:dyDescent="0.3">
      <c r="A232" s="158" t="s">
        <v>142</v>
      </c>
    </row>
  </sheetData>
  <autoFilter ref="A3:Q228">
    <filterColumn colId="12">
      <filters>
        <filter val="100,0"/>
        <filter val="83,2"/>
        <filter val="83,6"/>
        <filter val="85,8"/>
        <filter val="9"/>
        <filter val="93,3"/>
        <filter val="95,8"/>
        <filter val="97,1"/>
        <filter val="97,2"/>
      </filters>
    </filterColumn>
  </autoFilter>
  <mergeCells count="453">
    <mergeCell ref="O225:O228"/>
    <mergeCell ref="N221:N223"/>
    <mergeCell ref="O221:O224"/>
    <mergeCell ref="A225:A228"/>
    <mergeCell ref="B225:B228"/>
    <mergeCell ref="C225:C228"/>
    <mergeCell ref="D225:D228"/>
    <mergeCell ref="E225:E228"/>
    <mergeCell ref="F225:F228"/>
    <mergeCell ref="G225:G228"/>
    <mergeCell ref="N225:N227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200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224"/>
    <mergeCell ref="B5:B8"/>
    <mergeCell ref="C5:C8"/>
    <mergeCell ref="D5:D8"/>
    <mergeCell ref="E5:E8"/>
    <mergeCell ref="F5:F8"/>
    <mergeCell ref="G5:G8"/>
    <mergeCell ref="N5:N7"/>
  </mergeCells>
  <pageMargins left="0.70866141732283472" right="0.70866141732283472" top="0.28000000000000003" bottom="0.31" header="0.17" footer="0.16"/>
  <pageSetup paperSize="9" scale="45" orientation="landscape" r:id="rId1"/>
  <rowBreaks count="3" manualBreakCount="3">
    <brk id="46" max="16" man="1"/>
    <brk id="108" max="16383" man="1"/>
    <brk id="19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232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9.140625" style="3"/>
    <col min="2" max="2" width="22.140625" style="3" customWidth="1"/>
    <col min="3" max="3" width="50.42578125" style="3" customWidth="1"/>
    <col min="4" max="6" width="8.5703125" hidden="1" customWidth="1"/>
    <col min="7" max="7" width="9.710937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17" ht="220.5" x14ac:dyDescent="0.25">
      <c r="A3" s="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17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17" s="27" customFormat="1" ht="63.75" customHeight="1" thickBot="1" x14ac:dyDescent="0.3">
      <c r="A5" s="190" t="s">
        <v>145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v>100</v>
      </c>
      <c r="M5" s="195">
        <f>IF(L5/K5*100&gt;100,100,L5/K5*100)</f>
        <v>100</v>
      </c>
      <c r="N5" s="196">
        <f>(M5+M6+M7)/3</f>
        <v>100</v>
      </c>
      <c r="O5" s="197">
        <f>(N5+N8)/2</f>
        <v>100</v>
      </c>
      <c r="P5" s="198" t="s">
        <v>24</v>
      </c>
      <c r="Q5" s="199"/>
    </row>
    <row r="6" spans="1:17" s="27" customFormat="1" ht="63.75" thickBot="1" x14ac:dyDescent="0.3">
      <c r="A6" s="200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95</v>
      </c>
      <c r="L6" s="195">
        <v>95</v>
      </c>
      <c r="M6" s="195">
        <f>IF(L6/K6*100&gt;100,100,L6/K6*100)</f>
        <v>100</v>
      </c>
      <c r="N6" s="204"/>
      <c r="O6" s="205"/>
      <c r="P6" s="206"/>
      <c r="Q6" s="199"/>
    </row>
    <row r="7" spans="1:17" s="27" customFormat="1" ht="110.25" x14ac:dyDescent="0.25">
      <c r="A7" s="200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v>100</v>
      </c>
      <c r="L7" s="203">
        <v>100</v>
      </c>
      <c r="M7" s="195">
        <f>IF(L7/K7*100&gt;100,100,L7/K7*100)</f>
        <v>100</v>
      </c>
      <c r="N7" s="207"/>
      <c r="O7" s="205"/>
      <c r="P7" s="206"/>
      <c r="Q7" s="199"/>
    </row>
    <row r="8" spans="1:17" s="27" customFormat="1" ht="32.25" thickBot="1" x14ac:dyDescent="0.3">
      <c r="A8" s="200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211">
        <v>10</v>
      </c>
      <c r="L8" s="211">
        <v>10</v>
      </c>
      <c r="M8" s="195">
        <f>IF(L8/K8*100&gt;100,100,L8/K8*100)</f>
        <v>100</v>
      </c>
      <c r="N8" s="212">
        <f>M8</f>
        <v>100</v>
      </c>
      <c r="O8" s="213"/>
      <c r="P8" s="206"/>
      <c r="Q8" s="214"/>
    </row>
    <row r="9" spans="1:17" customFormat="1" ht="63.75" hidden="1" customHeight="1" thickBot="1" x14ac:dyDescent="0.3">
      <c r="A9" s="215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216" t="s">
        <v>21</v>
      </c>
      <c r="I9" s="361" t="s">
        <v>22</v>
      </c>
      <c r="J9" s="218" t="s">
        <v>23</v>
      </c>
      <c r="K9" s="53"/>
      <c r="L9" s="219"/>
      <c r="M9" s="219" t="e">
        <f>IF(K9/L9*100&gt;100,100,K9/L9*100)</f>
        <v>#DIV/0!</v>
      </c>
      <c r="N9" s="196" t="e">
        <f>(M9+M10+M11)/3</f>
        <v>#DIV/0!</v>
      </c>
      <c r="O9" s="55" t="e">
        <f>(N9+N12)/2</f>
        <v>#DIV/0!</v>
      </c>
      <c r="P9" s="370"/>
      <c r="Q9" s="221"/>
    </row>
    <row r="10" spans="1:17" customFormat="1" ht="63.75" hidden="1" customHeight="1" thickBot="1" x14ac:dyDescent="0.3">
      <c r="A10" s="215"/>
      <c r="B10" s="58"/>
      <c r="C10" s="30"/>
      <c r="D10" s="30"/>
      <c r="E10" s="30"/>
      <c r="F10" s="30"/>
      <c r="G10" s="30"/>
      <c r="H10" s="222" t="s">
        <v>21</v>
      </c>
      <c r="I10" s="361" t="s">
        <v>25</v>
      </c>
      <c r="J10" s="223" t="s">
        <v>23</v>
      </c>
      <c r="K10" s="61"/>
      <c r="L10" s="224"/>
      <c r="M10" s="224" t="e">
        <f>IF(L10/K10*100&gt;100,100,L10/K10*100)</f>
        <v>#DIV/0!</v>
      </c>
      <c r="N10" s="225"/>
      <c r="O10" s="226"/>
      <c r="P10" s="370"/>
      <c r="Q10" s="221"/>
    </row>
    <row r="11" spans="1:17" customFormat="1" ht="111" hidden="1" customHeight="1" x14ac:dyDescent="0.25">
      <c r="A11" s="215"/>
      <c r="B11" s="58"/>
      <c r="C11" s="30"/>
      <c r="D11" s="30"/>
      <c r="E11" s="30"/>
      <c r="F11" s="30"/>
      <c r="G11" s="30"/>
      <c r="H11" s="222" t="s">
        <v>21</v>
      </c>
      <c r="I11" s="361" t="s">
        <v>26</v>
      </c>
      <c r="J11" s="223" t="s">
        <v>23</v>
      </c>
      <c r="K11" s="61"/>
      <c r="L11" s="61"/>
      <c r="M11" s="224" t="e">
        <f>IF(L11/K11*100&gt;100,100,L11/K11*100)</f>
        <v>#DIV/0!</v>
      </c>
      <c r="N11" s="227"/>
      <c r="O11" s="226"/>
      <c r="P11" s="370"/>
      <c r="Q11" s="221"/>
    </row>
    <row r="12" spans="1:17" customFormat="1" ht="32.25" hidden="1" customHeight="1" thickBot="1" x14ac:dyDescent="0.3">
      <c r="A12" s="215"/>
      <c r="B12" s="66"/>
      <c r="C12" s="40"/>
      <c r="D12" s="40"/>
      <c r="E12" s="40"/>
      <c r="F12" s="40"/>
      <c r="G12" s="40"/>
      <c r="H12" s="228" t="s">
        <v>27</v>
      </c>
      <c r="I12" s="362" t="s">
        <v>28</v>
      </c>
      <c r="J12" s="229" t="s">
        <v>29</v>
      </c>
      <c r="K12" s="230"/>
      <c r="L12" s="231"/>
      <c r="M12" s="232" t="e">
        <f>IF(L12/K12*100&gt;100,100,L12/K12*100)</f>
        <v>#DIV/0!</v>
      </c>
      <c r="N12" s="232" t="e">
        <f>M12</f>
        <v>#DIV/0!</v>
      </c>
      <c r="O12" s="233"/>
      <c r="P12" s="370"/>
      <c r="Q12" s="224"/>
    </row>
    <row r="13" spans="1:17" customFormat="1" ht="63.75" hidden="1" customHeight="1" thickBot="1" x14ac:dyDescent="0.3">
      <c r="A13" s="215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361" t="s">
        <v>22</v>
      </c>
      <c r="J13" s="218" t="s">
        <v>23</v>
      </c>
      <c r="K13" s="53"/>
      <c r="L13" s="219"/>
      <c r="M13" s="219" t="e">
        <f>IF(K13/L13*100&gt;100,100,K13/L13*100)</f>
        <v>#DIV/0!</v>
      </c>
      <c r="N13" s="196" t="e">
        <f>(M13+M14+M15)/3</f>
        <v>#DIV/0!</v>
      </c>
      <c r="O13" s="55" t="e">
        <f>(N13+N16)/2</f>
        <v>#DIV/0!</v>
      </c>
      <c r="P13" s="370"/>
      <c r="Q13" s="221"/>
    </row>
    <row r="14" spans="1:17" customFormat="1" ht="63.75" hidden="1" customHeight="1" thickBot="1" x14ac:dyDescent="0.3">
      <c r="A14" s="215"/>
      <c r="B14" s="74"/>
      <c r="C14" s="30"/>
      <c r="D14" s="30"/>
      <c r="E14" s="30"/>
      <c r="F14" s="30"/>
      <c r="G14" s="30"/>
      <c r="H14" s="222" t="s">
        <v>21</v>
      </c>
      <c r="I14" s="361" t="s">
        <v>25</v>
      </c>
      <c r="J14" s="223" t="s">
        <v>23</v>
      </c>
      <c r="K14" s="61"/>
      <c r="L14" s="224"/>
      <c r="M14" s="224" t="e">
        <f>IF(L14/K14*100&gt;100,100,L14/K14*100)</f>
        <v>#DIV/0!</v>
      </c>
      <c r="N14" s="225"/>
      <c r="O14" s="226"/>
      <c r="P14" s="370"/>
      <c r="Q14" s="221"/>
    </row>
    <row r="15" spans="1:17" customFormat="1" ht="111" hidden="1" customHeight="1" x14ac:dyDescent="0.25">
      <c r="A15" s="215"/>
      <c r="B15" s="74"/>
      <c r="C15" s="30"/>
      <c r="D15" s="30"/>
      <c r="E15" s="30"/>
      <c r="F15" s="30"/>
      <c r="G15" s="30"/>
      <c r="H15" s="222" t="s">
        <v>21</v>
      </c>
      <c r="I15" s="361" t="s">
        <v>26</v>
      </c>
      <c r="J15" s="223" t="s">
        <v>23</v>
      </c>
      <c r="K15" s="61"/>
      <c r="L15" s="61"/>
      <c r="M15" s="224" t="e">
        <f>IF(L15/K15*100&gt;100,100,L15/K15*100)</f>
        <v>#DIV/0!</v>
      </c>
      <c r="N15" s="227"/>
      <c r="O15" s="226"/>
      <c r="P15" s="370"/>
      <c r="Q15" s="221"/>
    </row>
    <row r="16" spans="1:17" customFormat="1" ht="32.25" hidden="1" customHeight="1" thickBot="1" x14ac:dyDescent="0.3">
      <c r="A16" s="215"/>
      <c r="B16" s="75"/>
      <c r="C16" s="40"/>
      <c r="D16" s="40"/>
      <c r="E16" s="40"/>
      <c r="F16" s="40"/>
      <c r="G16" s="40"/>
      <c r="H16" s="228" t="s">
        <v>27</v>
      </c>
      <c r="I16" s="362" t="s">
        <v>28</v>
      </c>
      <c r="J16" s="229" t="s">
        <v>29</v>
      </c>
      <c r="K16" s="230"/>
      <c r="L16" s="231"/>
      <c r="M16" s="232" t="e">
        <f>IF(L16/K16*100&gt;100,100,L16/K16*100)</f>
        <v>#DIV/0!</v>
      </c>
      <c r="N16" s="232" t="e">
        <f>M16</f>
        <v>#DIV/0!</v>
      </c>
      <c r="O16" s="233"/>
      <c r="P16" s="370"/>
      <c r="Q16" s="224"/>
    </row>
    <row r="17" spans="1:17" customFormat="1" ht="63.75" hidden="1" customHeight="1" thickBot="1" x14ac:dyDescent="0.3">
      <c r="A17" s="215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216" t="s">
        <v>21</v>
      </c>
      <c r="I17" s="361" t="s">
        <v>22</v>
      </c>
      <c r="J17" s="218" t="s">
        <v>23</v>
      </c>
      <c r="K17" s="53"/>
      <c r="L17" s="219"/>
      <c r="M17" s="219" t="e">
        <f>IF(K17/L17*100&gt;100,100,K17/L17*100)</f>
        <v>#DIV/0!</v>
      </c>
      <c r="N17" s="196" t="e">
        <f>(M17+M18+M19)/3</f>
        <v>#DIV/0!</v>
      </c>
      <c r="O17" s="55" t="e">
        <f>(N17+N20)/2</f>
        <v>#DIV/0!</v>
      </c>
      <c r="P17" s="370"/>
      <c r="Q17" s="221"/>
    </row>
    <row r="18" spans="1:17" customFormat="1" ht="63.75" hidden="1" customHeight="1" thickBot="1" x14ac:dyDescent="0.3">
      <c r="A18" s="215"/>
      <c r="B18" s="58"/>
      <c r="C18" s="30"/>
      <c r="D18" s="30"/>
      <c r="E18" s="30"/>
      <c r="F18" s="30"/>
      <c r="G18" s="30"/>
      <c r="H18" s="222" t="s">
        <v>21</v>
      </c>
      <c r="I18" s="361" t="s">
        <v>25</v>
      </c>
      <c r="J18" s="223" t="s">
        <v>23</v>
      </c>
      <c r="K18" s="61"/>
      <c r="L18" s="224"/>
      <c r="M18" s="224" t="e">
        <f>IF(L18/K18*100&gt;100,100,L18/K18*100)</f>
        <v>#DIV/0!</v>
      </c>
      <c r="N18" s="225"/>
      <c r="O18" s="226"/>
      <c r="P18" s="370"/>
      <c r="Q18" s="221"/>
    </row>
    <row r="19" spans="1:17" customFormat="1" ht="111" hidden="1" customHeight="1" x14ac:dyDescent="0.25">
      <c r="A19" s="215"/>
      <c r="B19" s="58"/>
      <c r="C19" s="30"/>
      <c r="D19" s="30"/>
      <c r="E19" s="30"/>
      <c r="F19" s="30"/>
      <c r="G19" s="30"/>
      <c r="H19" s="222" t="s">
        <v>21</v>
      </c>
      <c r="I19" s="361" t="s">
        <v>26</v>
      </c>
      <c r="J19" s="223" t="s">
        <v>23</v>
      </c>
      <c r="K19" s="61"/>
      <c r="L19" s="61"/>
      <c r="M19" s="224" t="e">
        <f>IF(L19/K19*100&gt;100,100,L19/K19*100)</f>
        <v>#DIV/0!</v>
      </c>
      <c r="N19" s="227"/>
      <c r="O19" s="226"/>
      <c r="P19" s="370"/>
      <c r="Q19" s="221"/>
    </row>
    <row r="20" spans="1:17" customFormat="1" ht="32.25" hidden="1" customHeight="1" thickBot="1" x14ac:dyDescent="0.3">
      <c r="A20" s="215"/>
      <c r="B20" s="66"/>
      <c r="C20" s="40"/>
      <c r="D20" s="40"/>
      <c r="E20" s="40"/>
      <c r="F20" s="40"/>
      <c r="G20" s="40"/>
      <c r="H20" s="228" t="s">
        <v>27</v>
      </c>
      <c r="I20" s="362" t="s">
        <v>28</v>
      </c>
      <c r="J20" s="229" t="s">
        <v>29</v>
      </c>
      <c r="K20" s="230"/>
      <c r="L20" s="231"/>
      <c r="M20" s="232" t="e">
        <f>IF(L20/K20*100&gt;100,100,L20/K20*100)</f>
        <v>#DIV/0!</v>
      </c>
      <c r="N20" s="232" t="e">
        <f>M20</f>
        <v>#DIV/0!</v>
      </c>
      <c r="O20" s="233"/>
      <c r="P20" s="370"/>
      <c r="Q20" s="224"/>
    </row>
    <row r="21" spans="1:17" customFormat="1" ht="63.75" hidden="1" customHeight="1" thickBot="1" x14ac:dyDescent="0.3">
      <c r="A21" s="215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16" t="s">
        <v>21</v>
      </c>
      <c r="I21" s="361" t="s">
        <v>22</v>
      </c>
      <c r="J21" s="218" t="s">
        <v>23</v>
      </c>
      <c r="K21" s="53"/>
      <c r="L21" s="219"/>
      <c r="M21" s="219" t="e">
        <f>IF(K21/L21*100&gt;100,100,K21/L21*100)</f>
        <v>#DIV/0!</v>
      </c>
      <c r="N21" s="196" t="e">
        <f>(M21+M22+M23)/3</f>
        <v>#DIV/0!</v>
      </c>
      <c r="O21" s="55" t="e">
        <f>(N21+N24)/2</f>
        <v>#DIV/0!</v>
      </c>
      <c r="P21" s="370"/>
      <c r="Q21" s="221"/>
    </row>
    <row r="22" spans="1:17" customFormat="1" ht="63.75" hidden="1" customHeight="1" thickBot="1" x14ac:dyDescent="0.3">
      <c r="A22" s="215"/>
      <c r="B22" s="58"/>
      <c r="C22" s="30"/>
      <c r="D22" s="30"/>
      <c r="E22" s="30"/>
      <c r="F22" s="30"/>
      <c r="G22" s="30"/>
      <c r="H22" s="222" t="s">
        <v>21</v>
      </c>
      <c r="I22" s="361" t="s">
        <v>25</v>
      </c>
      <c r="J22" s="223" t="s">
        <v>23</v>
      </c>
      <c r="K22" s="61"/>
      <c r="L22" s="224"/>
      <c r="M22" s="224" t="e">
        <f>IF(L22/K22*100&gt;100,100,L22/K22*100)</f>
        <v>#DIV/0!</v>
      </c>
      <c r="N22" s="225"/>
      <c r="O22" s="226"/>
      <c r="P22" s="370"/>
      <c r="Q22" s="221"/>
    </row>
    <row r="23" spans="1:17" customFormat="1" ht="111" hidden="1" customHeight="1" x14ac:dyDescent="0.25">
      <c r="A23" s="215"/>
      <c r="B23" s="58"/>
      <c r="C23" s="30"/>
      <c r="D23" s="30"/>
      <c r="E23" s="30"/>
      <c r="F23" s="30"/>
      <c r="G23" s="30"/>
      <c r="H23" s="222" t="s">
        <v>21</v>
      </c>
      <c r="I23" s="361" t="s">
        <v>26</v>
      </c>
      <c r="J23" s="223" t="s">
        <v>23</v>
      </c>
      <c r="K23" s="61"/>
      <c r="L23" s="61"/>
      <c r="M23" s="224" t="e">
        <f>IF(L23/K23*100&gt;100,100,L23/K23*100)</f>
        <v>#DIV/0!</v>
      </c>
      <c r="N23" s="227"/>
      <c r="O23" s="226"/>
      <c r="P23" s="370"/>
      <c r="Q23" s="221"/>
    </row>
    <row r="24" spans="1:17" customFormat="1" ht="32.25" hidden="1" customHeight="1" thickBot="1" x14ac:dyDescent="0.3">
      <c r="A24" s="215"/>
      <c r="B24" s="66"/>
      <c r="C24" s="40"/>
      <c r="D24" s="40"/>
      <c r="E24" s="40"/>
      <c r="F24" s="40"/>
      <c r="G24" s="40"/>
      <c r="H24" s="228" t="s">
        <v>27</v>
      </c>
      <c r="I24" s="362" t="s">
        <v>28</v>
      </c>
      <c r="J24" s="229" t="s">
        <v>29</v>
      </c>
      <c r="K24" s="230"/>
      <c r="L24" s="231"/>
      <c r="M24" s="232" t="e">
        <f>IF(L24/K24*100&gt;100,100,L24/K24*100)</f>
        <v>#DIV/0!</v>
      </c>
      <c r="N24" s="232" t="e">
        <f>M24</f>
        <v>#DIV/0!</v>
      </c>
      <c r="O24" s="233"/>
      <c r="P24" s="370"/>
      <c r="Q24" s="224"/>
    </row>
    <row r="25" spans="1:17" customFormat="1" ht="63.75" hidden="1" customHeight="1" thickBot="1" x14ac:dyDescent="0.3">
      <c r="A25" s="215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361" t="s">
        <v>22</v>
      </c>
      <c r="J25" s="218" t="s">
        <v>23</v>
      </c>
      <c r="K25" s="53"/>
      <c r="L25" s="219"/>
      <c r="M25" s="219" t="e">
        <f>IF(K25/L25*100&gt;100,100,K25/L25*100)</f>
        <v>#DIV/0!</v>
      </c>
      <c r="N25" s="196" t="e">
        <f>(M25+M26+M27)/3</f>
        <v>#DIV/0!</v>
      </c>
      <c r="O25" s="55" t="e">
        <f>(N25+N28)/2</f>
        <v>#DIV/0!</v>
      </c>
      <c r="P25" s="370"/>
      <c r="Q25" s="221"/>
    </row>
    <row r="26" spans="1:17" customFormat="1" ht="63.75" hidden="1" customHeight="1" thickBot="1" x14ac:dyDescent="0.3">
      <c r="A26" s="215"/>
      <c r="B26" s="74"/>
      <c r="C26" s="30"/>
      <c r="D26" s="30"/>
      <c r="E26" s="30"/>
      <c r="F26" s="30"/>
      <c r="G26" s="30"/>
      <c r="H26" s="222" t="s">
        <v>21</v>
      </c>
      <c r="I26" s="361" t="s">
        <v>25</v>
      </c>
      <c r="J26" s="223" t="s">
        <v>23</v>
      </c>
      <c r="K26" s="61"/>
      <c r="L26" s="224"/>
      <c r="M26" s="224" t="e">
        <f>IF(L26/K26*100&gt;100,100,L26/K26*100)</f>
        <v>#DIV/0!</v>
      </c>
      <c r="N26" s="225"/>
      <c r="O26" s="226"/>
      <c r="P26" s="370"/>
      <c r="Q26" s="221"/>
    </row>
    <row r="27" spans="1:17" customFormat="1" ht="111" hidden="1" customHeight="1" x14ac:dyDescent="0.25">
      <c r="A27" s="215"/>
      <c r="B27" s="74"/>
      <c r="C27" s="30"/>
      <c r="D27" s="30"/>
      <c r="E27" s="30"/>
      <c r="F27" s="30"/>
      <c r="G27" s="30"/>
      <c r="H27" s="222" t="s">
        <v>21</v>
      </c>
      <c r="I27" s="361" t="s">
        <v>26</v>
      </c>
      <c r="J27" s="223" t="s">
        <v>23</v>
      </c>
      <c r="K27" s="61"/>
      <c r="L27" s="61"/>
      <c r="M27" s="224" t="e">
        <f>IF(L27/K27*100&gt;100,100,L27/K27*100)</f>
        <v>#DIV/0!</v>
      </c>
      <c r="N27" s="227"/>
      <c r="O27" s="226"/>
      <c r="P27" s="370"/>
      <c r="Q27" s="221"/>
    </row>
    <row r="28" spans="1:17" customFormat="1" ht="32.25" hidden="1" customHeight="1" thickBot="1" x14ac:dyDescent="0.3">
      <c r="A28" s="215"/>
      <c r="B28" s="75"/>
      <c r="C28" s="40"/>
      <c r="D28" s="40"/>
      <c r="E28" s="40"/>
      <c r="F28" s="40"/>
      <c r="G28" s="40"/>
      <c r="H28" s="228" t="s">
        <v>27</v>
      </c>
      <c r="I28" s="362" t="s">
        <v>28</v>
      </c>
      <c r="J28" s="229" t="s">
        <v>29</v>
      </c>
      <c r="K28" s="230"/>
      <c r="L28" s="231"/>
      <c r="M28" s="232" t="e">
        <f>IF(L28/K28*100&gt;100,100,L28/K28*100)</f>
        <v>#DIV/0!</v>
      </c>
      <c r="N28" s="232" t="e">
        <f>M28</f>
        <v>#DIV/0!</v>
      </c>
      <c r="O28" s="233"/>
      <c r="P28" s="370"/>
      <c r="Q28" s="224"/>
    </row>
    <row r="29" spans="1:17" customFormat="1" ht="63.75" hidden="1" customHeight="1" thickBot="1" x14ac:dyDescent="0.3">
      <c r="A29" s="215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361" t="s">
        <v>22</v>
      </c>
      <c r="J29" s="218" t="s">
        <v>23</v>
      </c>
      <c r="K29" s="53"/>
      <c r="L29" s="219"/>
      <c r="M29" s="219" t="e">
        <f>IF(K29/L29*100&gt;100,100,K29/L29*100)</f>
        <v>#DIV/0!</v>
      </c>
      <c r="N29" s="196" t="e">
        <f>(M29+M30+M31)/3</f>
        <v>#DIV/0!</v>
      </c>
      <c r="O29" s="55" t="e">
        <f>(N29+N32)/2</f>
        <v>#DIV/0!</v>
      </c>
      <c r="P29" s="370"/>
      <c r="Q29" s="221"/>
    </row>
    <row r="30" spans="1:17" customFormat="1" ht="63.75" hidden="1" customHeight="1" thickBot="1" x14ac:dyDescent="0.3">
      <c r="A30" s="215"/>
      <c r="B30" s="74"/>
      <c r="C30" s="30"/>
      <c r="D30" s="30"/>
      <c r="E30" s="30"/>
      <c r="F30" s="30"/>
      <c r="G30" s="30"/>
      <c r="H30" s="222" t="s">
        <v>21</v>
      </c>
      <c r="I30" s="361" t="s">
        <v>25</v>
      </c>
      <c r="J30" s="223" t="s">
        <v>23</v>
      </c>
      <c r="K30" s="61"/>
      <c r="L30" s="224"/>
      <c r="M30" s="224" t="e">
        <f>IF(L30/K30*100&gt;100,100,L30/K30*100)</f>
        <v>#DIV/0!</v>
      </c>
      <c r="N30" s="225"/>
      <c r="O30" s="226"/>
      <c r="P30" s="370"/>
      <c r="Q30" s="221"/>
    </row>
    <row r="31" spans="1:17" customFormat="1" ht="111" hidden="1" customHeight="1" x14ac:dyDescent="0.25">
      <c r="A31" s="215"/>
      <c r="B31" s="74"/>
      <c r="C31" s="30"/>
      <c r="D31" s="30"/>
      <c r="E31" s="30"/>
      <c r="F31" s="30"/>
      <c r="G31" s="30"/>
      <c r="H31" s="222" t="s">
        <v>21</v>
      </c>
      <c r="I31" s="361" t="s">
        <v>26</v>
      </c>
      <c r="J31" s="223" t="s">
        <v>23</v>
      </c>
      <c r="K31" s="61"/>
      <c r="L31" s="61"/>
      <c r="M31" s="224" t="e">
        <f>IF(L31/K31*100&gt;100,100,L31/K31*100)</f>
        <v>#DIV/0!</v>
      </c>
      <c r="N31" s="227"/>
      <c r="O31" s="226"/>
      <c r="P31" s="370"/>
      <c r="Q31" s="221"/>
    </row>
    <row r="32" spans="1:17" customFormat="1" ht="32.25" hidden="1" customHeight="1" thickBot="1" x14ac:dyDescent="0.3">
      <c r="A32" s="215"/>
      <c r="B32" s="75"/>
      <c r="C32" s="40"/>
      <c r="D32" s="40"/>
      <c r="E32" s="40"/>
      <c r="F32" s="40"/>
      <c r="G32" s="40"/>
      <c r="H32" s="228" t="s">
        <v>27</v>
      </c>
      <c r="I32" s="362" t="s">
        <v>28</v>
      </c>
      <c r="J32" s="229" t="s">
        <v>29</v>
      </c>
      <c r="K32" s="230"/>
      <c r="L32" s="231"/>
      <c r="M32" s="232" t="e">
        <f>IF(L32/K32*100&gt;100,100,L32/K32*100)</f>
        <v>#DIV/0!</v>
      </c>
      <c r="N32" s="232" t="e">
        <f>M32</f>
        <v>#DIV/0!</v>
      </c>
      <c r="O32" s="233"/>
      <c r="P32" s="370"/>
      <c r="Q32" s="224"/>
    </row>
    <row r="33" spans="1:17" customFormat="1" ht="63.75" hidden="1" customHeight="1" thickBot="1" x14ac:dyDescent="0.3">
      <c r="A33" s="215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361" t="s">
        <v>22</v>
      </c>
      <c r="J33" s="218" t="s">
        <v>23</v>
      </c>
      <c r="K33" s="53"/>
      <c r="L33" s="219"/>
      <c r="M33" s="219" t="e">
        <f>IF(K33/L33*100&gt;100,100,K33/L33*100)</f>
        <v>#DIV/0!</v>
      </c>
      <c r="N33" s="196" t="e">
        <f>(M33+M34+M35)/3</f>
        <v>#DIV/0!</v>
      </c>
      <c r="O33" s="55" t="e">
        <f>(N33+N36)/2</f>
        <v>#DIV/0!</v>
      </c>
      <c r="P33" s="370"/>
      <c r="Q33" s="221"/>
    </row>
    <row r="34" spans="1:17" customFormat="1" ht="63.75" hidden="1" customHeight="1" thickBot="1" x14ac:dyDescent="0.3">
      <c r="A34" s="215"/>
      <c r="B34" s="74"/>
      <c r="C34" s="30"/>
      <c r="D34" s="30"/>
      <c r="E34" s="30"/>
      <c r="F34" s="30"/>
      <c r="G34" s="30"/>
      <c r="H34" s="222" t="s">
        <v>21</v>
      </c>
      <c r="I34" s="361" t="s">
        <v>25</v>
      </c>
      <c r="J34" s="223" t="s">
        <v>23</v>
      </c>
      <c r="K34" s="61"/>
      <c r="L34" s="224"/>
      <c r="M34" s="224" t="e">
        <f>IF(L34/K34*100&gt;100,100,L34/K34*100)</f>
        <v>#DIV/0!</v>
      </c>
      <c r="N34" s="225"/>
      <c r="O34" s="226"/>
      <c r="P34" s="370"/>
      <c r="Q34" s="221"/>
    </row>
    <row r="35" spans="1:17" customFormat="1" ht="111" hidden="1" customHeight="1" x14ac:dyDescent="0.25">
      <c r="A35" s="215"/>
      <c r="B35" s="74"/>
      <c r="C35" s="30"/>
      <c r="D35" s="30"/>
      <c r="E35" s="30"/>
      <c r="F35" s="30"/>
      <c r="G35" s="30"/>
      <c r="H35" s="222" t="s">
        <v>21</v>
      </c>
      <c r="I35" s="361" t="s">
        <v>26</v>
      </c>
      <c r="J35" s="223" t="s">
        <v>23</v>
      </c>
      <c r="K35" s="61"/>
      <c r="L35" s="61"/>
      <c r="M35" s="224" t="e">
        <f>IF(L35/K35*100&gt;100,100,L35/K35*100)</f>
        <v>#DIV/0!</v>
      </c>
      <c r="N35" s="227"/>
      <c r="O35" s="226"/>
      <c r="P35" s="370"/>
      <c r="Q35" s="221"/>
    </row>
    <row r="36" spans="1:17" customFormat="1" ht="32.25" hidden="1" customHeight="1" thickBot="1" x14ac:dyDescent="0.3">
      <c r="A36" s="215"/>
      <c r="B36" s="75"/>
      <c r="C36" s="40"/>
      <c r="D36" s="40"/>
      <c r="E36" s="40"/>
      <c r="F36" s="40"/>
      <c r="G36" s="40"/>
      <c r="H36" s="228" t="s">
        <v>27</v>
      </c>
      <c r="I36" s="362" t="s">
        <v>28</v>
      </c>
      <c r="J36" s="229" t="s">
        <v>29</v>
      </c>
      <c r="K36" s="230"/>
      <c r="L36" s="231"/>
      <c r="M36" s="232" t="e">
        <f>IF(L36/K36*100&gt;100,100,L36/K36*100)</f>
        <v>#DIV/0!</v>
      </c>
      <c r="N36" s="232" t="e">
        <f>M36</f>
        <v>#DIV/0!</v>
      </c>
      <c r="O36" s="233"/>
      <c r="P36" s="370"/>
      <c r="Q36" s="224"/>
    </row>
    <row r="37" spans="1:17" customFormat="1" ht="63.75" hidden="1" customHeight="1" thickBot="1" x14ac:dyDescent="0.3">
      <c r="A37" s="215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361" t="s">
        <v>22</v>
      </c>
      <c r="J37" s="218" t="s">
        <v>23</v>
      </c>
      <c r="K37" s="53"/>
      <c r="L37" s="219"/>
      <c r="M37" s="219" t="e">
        <f>IF(K37/L37*100&gt;100,100,K37/L37*100)</f>
        <v>#DIV/0!</v>
      </c>
      <c r="N37" s="196" t="e">
        <f>(M37+M38+M39)/3</f>
        <v>#DIV/0!</v>
      </c>
      <c r="O37" s="55" t="e">
        <f>(N37+N40)/2</f>
        <v>#DIV/0!</v>
      </c>
      <c r="P37" s="370"/>
      <c r="Q37" s="221"/>
    </row>
    <row r="38" spans="1:17" customFormat="1" ht="63.75" hidden="1" customHeight="1" thickBot="1" x14ac:dyDescent="0.3">
      <c r="A38" s="215"/>
      <c r="B38" s="74"/>
      <c r="C38" s="30"/>
      <c r="D38" s="30"/>
      <c r="E38" s="30"/>
      <c r="F38" s="30"/>
      <c r="G38" s="30"/>
      <c r="H38" s="222" t="s">
        <v>21</v>
      </c>
      <c r="I38" s="361" t="s">
        <v>25</v>
      </c>
      <c r="J38" s="223" t="s">
        <v>23</v>
      </c>
      <c r="K38" s="61"/>
      <c r="L38" s="224"/>
      <c r="M38" s="224" t="e">
        <f>IF(L38/K38*100&gt;100,100,L38/K38*100)</f>
        <v>#DIV/0!</v>
      </c>
      <c r="N38" s="225"/>
      <c r="O38" s="226"/>
      <c r="P38" s="370"/>
      <c r="Q38" s="221"/>
    </row>
    <row r="39" spans="1:17" customFormat="1" ht="111" hidden="1" customHeight="1" x14ac:dyDescent="0.25">
      <c r="A39" s="215"/>
      <c r="B39" s="74"/>
      <c r="C39" s="30"/>
      <c r="D39" s="30"/>
      <c r="E39" s="30"/>
      <c r="F39" s="30"/>
      <c r="G39" s="30"/>
      <c r="H39" s="222" t="s">
        <v>21</v>
      </c>
      <c r="I39" s="361" t="s">
        <v>26</v>
      </c>
      <c r="J39" s="223" t="s">
        <v>23</v>
      </c>
      <c r="K39" s="61"/>
      <c r="L39" s="61"/>
      <c r="M39" s="224" t="e">
        <f>IF(L39/K39*100&gt;100,100,L39/K39*100)</f>
        <v>#DIV/0!</v>
      </c>
      <c r="N39" s="227"/>
      <c r="O39" s="226"/>
      <c r="P39" s="370"/>
      <c r="Q39" s="221"/>
    </row>
    <row r="40" spans="1:17" customFormat="1" ht="32.25" hidden="1" customHeight="1" thickBot="1" x14ac:dyDescent="0.3">
      <c r="A40" s="215"/>
      <c r="B40" s="75"/>
      <c r="C40" s="40"/>
      <c r="D40" s="40"/>
      <c r="E40" s="40"/>
      <c r="F40" s="40"/>
      <c r="G40" s="40"/>
      <c r="H40" s="228" t="s">
        <v>27</v>
      </c>
      <c r="I40" s="362" t="s">
        <v>28</v>
      </c>
      <c r="J40" s="229" t="s">
        <v>29</v>
      </c>
      <c r="K40" s="230"/>
      <c r="L40" s="231"/>
      <c r="M40" s="232" t="e">
        <f>IF(L40/K40*100&gt;100,100,L40/K40*100)</f>
        <v>#DIV/0!</v>
      </c>
      <c r="N40" s="232" t="e">
        <f>M40</f>
        <v>#DIV/0!</v>
      </c>
      <c r="O40" s="233"/>
      <c r="P40" s="370"/>
      <c r="Q40" s="224"/>
    </row>
    <row r="41" spans="1:17" customFormat="1" ht="63.75" hidden="1" customHeight="1" thickBot="1" x14ac:dyDescent="0.3">
      <c r="A41" s="215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216" t="s">
        <v>21</v>
      </c>
      <c r="I41" s="361" t="s">
        <v>22</v>
      </c>
      <c r="J41" s="218" t="s">
        <v>23</v>
      </c>
      <c r="K41" s="53"/>
      <c r="L41" s="219"/>
      <c r="M41" s="219" t="e">
        <f>IF(K41/L41*100&gt;100,100,K41/L41*100)</f>
        <v>#DIV/0!</v>
      </c>
      <c r="N41" s="196" t="e">
        <f>(M41+M42+M43)/3</f>
        <v>#DIV/0!</v>
      </c>
      <c r="O41" s="55" t="e">
        <f>(N41+N44)/2</f>
        <v>#DIV/0!</v>
      </c>
      <c r="P41" s="370"/>
      <c r="Q41" s="221"/>
    </row>
    <row r="42" spans="1:17" customFormat="1" ht="63.75" hidden="1" customHeight="1" thickBot="1" x14ac:dyDescent="0.3">
      <c r="A42" s="215"/>
      <c r="B42" s="58"/>
      <c r="C42" s="30"/>
      <c r="D42" s="30"/>
      <c r="E42" s="30"/>
      <c r="F42" s="30"/>
      <c r="G42" s="30"/>
      <c r="H42" s="222" t="s">
        <v>21</v>
      </c>
      <c r="I42" s="361" t="s">
        <v>25</v>
      </c>
      <c r="J42" s="223" t="s">
        <v>23</v>
      </c>
      <c r="K42" s="61"/>
      <c r="L42" s="224"/>
      <c r="M42" s="224" t="e">
        <f>IF(L42/K42*100&gt;100,100,L42/K42*100)</f>
        <v>#DIV/0!</v>
      </c>
      <c r="N42" s="225"/>
      <c r="O42" s="226"/>
      <c r="P42" s="370"/>
      <c r="Q42" s="221"/>
    </row>
    <row r="43" spans="1:17" customFormat="1" ht="111" hidden="1" customHeight="1" x14ac:dyDescent="0.25">
      <c r="A43" s="215"/>
      <c r="B43" s="58"/>
      <c r="C43" s="30"/>
      <c r="D43" s="30"/>
      <c r="E43" s="30"/>
      <c r="F43" s="30"/>
      <c r="G43" s="30"/>
      <c r="H43" s="222" t="s">
        <v>21</v>
      </c>
      <c r="I43" s="361" t="s">
        <v>26</v>
      </c>
      <c r="J43" s="223" t="s">
        <v>23</v>
      </c>
      <c r="K43" s="61"/>
      <c r="L43" s="61"/>
      <c r="M43" s="224" t="e">
        <f>IF(L43/K43*100&gt;100,100,L43/K43*100)</f>
        <v>#DIV/0!</v>
      </c>
      <c r="N43" s="227"/>
      <c r="O43" s="226"/>
      <c r="P43" s="370"/>
      <c r="Q43" s="221"/>
    </row>
    <row r="44" spans="1:17" customFormat="1" ht="32.25" hidden="1" customHeight="1" thickBot="1" x14ac:dyDescent="0.3">
      <c r="A44" s="215"/>
      <c r="B44" s="66"/>
      <c r="C44" s="40"/>
      <c r="D44" s="40"/>
      <c r="E44" s="40"/>
      <c r="F44" s="40"/>
      <c r="G44" s="40"/>
      <c r="H44" s="228" t="s">
        <v>27</v>
      </c>
      <c r="I44" s="362" t="s">
        <v>28</v>
      </c>
      <c r="J44" s="229" t="s">
        <v>29</v>
      </c>
      <c r="K44" s="230"/>
      <c r="L44" s="231"/>
      <c r="M44" s="232" t="e">
        <f>IF(L44/K44*100&gt;100,100,L44/K44*100)</f>
        <v>#DIV/0!</v>
      </c>
      <c r="N44" s="232" t="e">
        <f>M44</f>
        <v>#DIV/0!</v>
      </c>
      <c r="O44" s="233"/>
      <c r="P44" s="370"/>
      <c r="Q44" s="224"/>
    </row>
    <row r="45" spans="1:17" customFormat="1" ht="63.75" hidden="1" customHeight="1" thickBot="1" x14ac:dyDescent="0.3">
      <c r="A45" s="215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216" t="s">
        <v>21</v>
      </c>
      <c r="I45" s="361" t="s">
        <v>22</v>
      </c>
      <c r="J45" s="218" t="s">
        <v>23</v>
      </c>
      <c r="K45" s="53"/>
      <c r="L45" s="219"/>
      <c r="M45" s="219" t="e">
        <f>IF(K45/L45*100&gt;100,100,K45/L45*100)</f>
        <v>#DIV/0!</v>
      </c>
      <c r="N45" s="196" t="e">
        <f>(M45+M46+M47)/3</f>
        <v>#DIV/0!</v>
      </c>
      <c r="O45" s="55" t="e">
        <f>(N45+N48)/2</f>
        <v>#DIV/0!</v>
      </c>
      <c r="P45" s="370"/>
      <c r="Q45" s="221"/>
    </row>
    <row r="46" spans="1:17" customFormat="1" ht="63.75" hidden="1" customHeight="1" thickBot="1" x14ac:dyDescent="0.3">
      <c r="A46" s="215"/>
      <c r="B46" s="58"/>
      <c r="C46" s="30"/>
      <c r="D46" s="30"/>
      <c r="E46" s="30"/>
      <c r="F46" s="30"/>
      <c r="G46" s="30"/>
      <c r="H46" s="222" t="s">
        <v>21</v>
      </c>
      <c r="I46" s="361" t="s">
        <v>25</v>
      </c>
      <c r="J46" s="223" t="s">
        <v>23</v>
      </c>
      <c r="K46" s="61"/>
      <c r="L46" s="224"/>
      <c r="M46" s="224" t="e">
        <f>IF(L46/K46*100&gt;100,100,L46/K46*100)</f>
        <v>#DIV/0!</v>
      </c>
      <c r="N46" s="225"/>
      <c r="O46" s="226"/>
      <c r="P46" s="370"/>
      <c r="Q46" s="221"/>
    </row>
    <row r="47" spans="1:17" customFormat="1" ht="111" hidden="1" customHeight="1" x14ac:dyDescent="0.25">
      <c r="A47" s="215"/>
      <c r="B47" s="58"/>
      <c r="C47" s="30"/>
      <c r="D47" s="30"/>
      <c r="E47" s="30"/>
      <c r="F47" s="30"/>
      <c r="G47" s="30"/>
      <c r="H47" s="222" t="s">
        <v>21</v>
      </c>
      <c r="I47" s="361" t="s">
        <v>26</v>
      </c>
      <c r="J47" s="223" t="s">
        <v>23</v>
      </c>
      <c r="K47" s="61"/>
      <c r="L47" s="61"/>
      <c r="M47" s="224" t="e">
        <f>IF(L47/K47*100&gt;100,100,L47/K47*100)</f>
        <v>#DIV/0!</v>
      </c>
      <c r="N47" s="227"/>
      <c r="O47" s="226"/>
      <c r="P47" s="370"/>
      <c r="Q47" s="221"/>
    </row>
    <row r="48" spans="1:17" customFormat="1" ht="32.25" hidden="1" customHeight="1" thickBot="1" x14ac:dyDescent="0.3">
      <c r="A48" s="215"/>
      <c r="B48" s="66"/>
      <c r="C48" s="40"/>
      <c r="D48" s="40"/>
      <c r="E48" s="40"/>
      <c r="F48" s="40"/>
      <c r="G48" s="40"/>
      <c r="H48" s="228" t="s">
        <v>27</v>
      </c>
      <c r="I48" s="362" t="s">
        <v>28</v>
      </c>
      <c r="J48" s="229" t="s">
        <v>29</v>
      </c>
      <c r="K48" s="230"/>
      <c r="L48" s="231"/>
      <c r="M48" s="232" t="e">
        <f>IF(L48/K48*100&gt;100,100,L48/K48*100)</f>
        <v>#DIV/0!</v>
      </c>
      <c r="N48" s="232" t="e">
        <f>M48</f>
        <v>#DIV/0!</v>
      </c>
      <c r="O48" s="233"/>
      <c r="P48" s="370"/>
      <c r="Q48" s="224"/>
    </row>
    <row r="49" spans="1:17" customFormat="1" ht="63.75" hidden="1" customHeight="1" thickBot="1" x14ac:dyDescent="0.3">
      <c r="A49" s="215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361" t="s">
        <v>22</v>
      </c>
      <c r="J49" s="218" t="s">
        <v>23</v>
      </c>
      <c r="K49" s="53"/>
      <c r="L49" s="219"/>
      <c r="M49" s="219" t="e">
        <f>IF(K49/L49*100&gt;100,100,K49/L49*100)</f>
        <v>#DIV/0!</v>
      </c>
      <c r="N49" s="196" t="e">
        <f>(M49+M50+M51)/3</f>
        <v>#DIV/0!</v>
      </c>
      <c r="O49" s="55" t="e">
        <f>(N49+N52)/2</f>
        <v>#DIV/0!</v>
      </c>
      <c r="P49" s="370"/>
      <c r="Q49" s="221"/>
    </row>
    <row r="50" spans="1:17" customFormat="1" ht="63.75" hidden="1" customHeight="1" thickBot="1" x14ac:dyDescent="0.3">
      <c r="A50" s="215"/>
      <c r="B50" s="74"/>
      <c r="C50" s="30"/>
      <c r="D50" s="30"/>
      <c r="E50" s="30"/>
      <c r="F50" s="30"/>
      <c r="G50" s="30"/>
      <c r="H50" s="222" t="s">
        <v>21</v>
      </c>
      <c r="I50" s="361" t="s">
        <v>25</v>
      </c>
      <c r="J50" s="223" t="s">
        <v>23</v>
      </c>
      <c r="K50" s="61"/>
      <c r="L50" s="224"/>
      <c r="M50" s="224" t="e">
        <f t="shared" ref="M50:M56" si="0">IF(L50/K50*100&gt;100,100,L50/K50*100)</f>
        <v>#DIV/0!</v>
      </c>
      <c r="N50" s="225"/>
      <c r="O50" s="226"/>
      <c r="P50" s="370"/>
      <c r="Q50" s="221"/>
    </row>
    <row r="51" spans="1:17" customFormat="1" ht="111" hidden="1" customHeight="1" x14ac:dyDescent="0.25">
      <c r="A51" s="215"/>
      <c r="B51" s="74"/>
      <c r="C51" s="30"/>
      <c r="D51" s="30"/>
      <c r="E51" s="30"/>
      <c r="F51" s="30"/>
      <c r="G51" s="30"/>
      <c r="H51" s="222" t="s">
        <v>21</v>
      </c>
      <c r="I51" s="361" t="s">
        <v>26</v>
      </c>
      <c r="J51" s="223" t="s">
        <v>23</v>
      </c>
      <c r="K51" s="61"/>
      <c r="L51" s="61"/>
      <c r="M51" s="224" t="e">
        <f t="shared" si="0"/>
        <v>#DIV/0!</v>
      </c>
      <c r="N51" s="227"/>
      <c r="O51" s="226"/>
      <c r="P51" s="370"/>
      <c r="Q51" s="221"/>
    </row>
    <row r="52" spans="1:17" customFormat="1" ht="32.25" hidden="1" customHeight="1" thickBot="1" x14ac:dyDescent="0.3">
      <c r="A52" s="215"/>
      <c r="B52" s="75"/>
      <c r="C52" s="40"/>
      <c r="D52" s="40"/>
      <c r="E52" s="40"/>
      <c r="F52" s="40"/>
      <c r="G52" s="40"/>
      <c r="H52" s="228" t="s">
        <v>27</v>
      </c>
      <c r="I52" s="362" t="s">
        <v>28</v>
      </c>
      <c r="J52" s="229" t="s">
        <v>29</v>
      </c>
      <c r="K52" s="230"/>
      <c r="L52" s="231"/>
      <c r="M52" s="232" t="e">
        <f t="shared" si="0"/>
        <v>#DIV/0!</v>
      </c>
      <c r="N52" s="232" t="e">
        <f>M52</f>
        <v>#DIV/0!</v>
      </c>
      <c r="O52" s="233"/>
      <c r="P52" s="370"/>
      <c r="Q52" s="224"/>
    </row>
    <row r="53" spans="1:17" s="27" customFormat="1" ht="63.75" customHeight="1" thickBot="1" x14ac:dyDescent="0.3">
      <c r="A53" s="200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v>100</v>
      </c>
      <c r="L53" s="194">
        <v>100</v>
      </c>
      <c r="M53" s="195">
        <f t="shared" si="0"/>
        <v>100</v>
      </c>
      <c r="N53" s="196">
        <f>(M53+M54+M55)/3</f>
        <v>100</v>
      </c>
      <c r="O53" s="197">
        <f>(N53+N56)/2</f>
        <v>99.720670391061446</v>
      </c>
      <c r="P53" s="206"/>
      <c r="Q53" s="199"/>
    </row>
    <row r="54" spans="1:17" s="27" customFormat="1" ht="63.75" thickBot="1" x14ac:dyDescent="0.3">
      <c r="A54" s="200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95</v>
      </c>
      <c r="L54" s="195">
        <v>95</v>
      </c>
      <c r="M54" s="195">
        <f t="shared" si="0"/>
        <v>100</v>
      </c>
      <c r="N54" s="204"/>
      <c r="O54" s="205"/>
      <c r="P54" s="206"/>
      <c r="Q54" s="199"/>
    </row>
    <row r="55" spans="1:17" s="27" customFormat="1" ht="110.25" x14ac:dyDescent="0.25">
      <c r="A55" s="200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v>100</v>
      </c>
      <c r="L55" s="203">
        <v>100</v>
      </c>
      <c r="M55" s="195">
        <f t="shared" si="0"/>
        <v>100</v>
      </c>
      <c r="N55" s="207"/>
      <c r="O55" s="205"/>
      <c r="P55" s="206"/>
      <c r="Q55" s="199"/>
    </row>
    <row r="56" spans="1:17" s="27" customFormat="1" ht="32.25" thickBot="1" x14ac:dyDescent="0.3">
      <c r="A56" s="200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211">
        <v>358</v>
      </c>
      <c r="L56" s="211">
        <v>356</v>
      </c>
      <c r="M56" s="195">
        <f t="shared" si="0"/>
        <v>99.441340782122893</v>
      </c>
      <c r="N56" s="212">
        <f>M56</f>
        <v>99.441340782122893</v>
      </c>
      <c r="O56" s="213"/>
      <c r="P56" s="206"/>
      <c r="Q56" s="214"/>
    </row>
    <row r="57" spans="1:17" customFormat="1" ht="63.75" hidden="1" customHeight="1" thickBot="1" x14ac:dyDescent="0.3">
      <c r="A57" s="215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216" t="s">
        <v>21</v>
      </c>
      <c r="I57" s="361" t="s">
        <v>22</v>
      </c>
      <c r="J57" s="218" t="s">
        <v>23</v>
      </c>
      <c r="K57" s="53"/>
      <c r="L57" s="219"/>
      <c r="M57" s="219" t="e">
        <f>IF(K57/L57*100&gt;100,100,K57/L57*100)</f>
        <v>#DIV/0!</v>
      </c>
      <c r="N57" s="196" t="e">
        <f>(M57+M58+M59)/3</f>
        <v>#DIV/0!</v>
      </c>
      <c r="O57" s="55" t="e">
        <f>(N57+N60)/2</f>
        <v>#DIV/0!</v>
      </c>
      <c r="P57" s="370"/>
      <c r="Q57" s="221"/>
    </row>
    <row r="58" spans="1:17" customFormat="1" ht="63.75" hidden="1" customHeight="1" thickBot="1" x14ac:dyDescent="0.3">
      <c r="A58" s="215"/>
      <c r="B58" s="58"/>
      <c r="C58" s="30"/>
      <c r="D58" s="30"/>
      <c r="E58" s="30"/>
      <c r="F58" s="30"/>
      <c r="G58" s="30"/>
      <c r="H58" s="222" t="s">
        <v>21</v>
      </c>
      <c r="I58" s="361" t="s">
        <v>25</v>
      </c>
      <c r="J58" s="223" t="s">
        <v>23</v>
      </c>
      <c r="K58" s="61"/>
      <c r="L58" s="224"/>
      <c r="M58" s="224" t="e">
        <f>IF(L58/K58*100&gt;100,100,L58/K58*100)</f>
        <v>#DIV/0!</v>
      </c>
      <c r="N58" s="225"/>
      <c r="O58" s="226"/>
      <c r="P58" s="370"/>
      <c r="Q58" s="221"/>
    </row>
    <row r="59" spans="1:17" customFormat="1" ht="111" hidden="1" customHeight="1" x14ac:dyDescent="0.25">
      <c r="A59" s="215"/>
      <c r="B59" s="58"/>
      <c r="C59" s="30"/>
      <c r="D59" s="30"/>
      <c r="E59" s="30"/>
      <c r="F59" s="30"/>
      <c r="G59" s="30"/>
      <c r="H59" s="222" t="s">
        <v>21</v>
      </c>
      <c r="I59" s="361" t="s">
        <v>26</v>
      </c>
      <c r="J59" s="223" t="s">
        <v>23</v>
      </c>
      <c r="K59" s="61"/>
      <c r="L59" s="61"/>
      <c r="M59" s="224" t="e">
        <f>IF(L59/K59*100&gt;100,100,L59/K59*100)</f>
        <v>#DIV/0!</v>
      </c>
      <c r="N59" s="227"/>
      <c r="O59" s="226"/>
      <c r="P59" s="370"/>
      <c r="Q59" s="221"/>
    </row>
    <row r="60" spans="1:17" customFormat="1" ht="32.25" hidden="1" customHeight="1" thickBot="1" x14ac:dyDescent="0.3">
      <c r="A60" s="215"/>
      <c r="B60" s="66"/>
      <c r="C60" s="40"/>
      <c r="D60" s="40"/>
      <c r="E60" s="40"/>
      <c r="F60" s="40"/>
      <c r="G60" s="40"/>
      <c r="H60" s="228" t="s">
        <v>27</v>
      </c>
      <c r="I60" s="362" t="s">
        <v>28</v>
      </c>
      <c r="J60" s="229" t="s">
        <v>29</v>
      </c>
      <c r="K60" s="230"/>
      <c r="L60" s="231"/>
      <c r="M60" s="232" t="e">
        <f>IF(L60/K60*100&gt;100,100,L60/K60*100)</f>
        <v>#DIV/0!</v>
      </c>
      <c r="N60" s="232" t="e">
        <f>M60</f>
        <v>#DIV/0!</v>
      </c>
      <c r="O60" s="233"/>
      <c r="P60" s="370"/>
      <c r="Q60" s="224"/>
    </row>
    <row r="61" spans="1:17" customFormat="1" ht="63.75" hidden="1" customHeight="1" thickBot="1" x14ac:dyDescent="0.3">
      <c r="A61" s="215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361" t="s">
        <v>22</v>
      </c>
      <c r="J61" s="218" t="s">
        <v>23</v>
      </c>
      <c r="K61" s="53"/>
      <c r="L61" s="219"/>
      <c r="M61" s="219" t="e">
        <f>IF(K61/L61*100&gt;100,100,K61/L61*100)</f>
        <v>#DIV/0!</v>
      </c>
      <c r="N61" s="196" t="e">
        <f>(M61+M62+M63)/3</f>
        <v>#DIV/0!</v>
      </c>
      <c r="O61" s="55" t="e">
        <f>(N61+N64)/2</f>
        <v>#DIV/0!</v>
      </c>
      <c r="P61" s="370"/>
      <c r="Q61" s="221"/>
    </row>
    <row r="62" spans="1:17" customFormat="1" ht="63.75" hidden="1" customHeight="1" thickBot="1" x14ac:dyDescent="0.3">
      <c r="A62" s="215"/>
      <c r="B62" s="58"/>
      <c r="C62" s="30"/>
      <c r="D62" s="30"/>
      <c r="E62" s="30"/>
      <c r="F62" s="30"/>
      <c r="G62" s="30"/>
      <c r="H62" s="222" t="s">
        <v>21</v>
      </c>
      <c r="I62" s="361" t="s">
        <v>25</v>
      </c>
      <c r="J62" s="223" t="s">
        <v>23</v>
      </c>
      <c r="K62" s="61"/>
      <c r="L62" s="224"/>
      <c r="M62" s="224" t="e">
        <f t="shared" ref="M62:M68" si="1">IF(L62/K62*100&gt;100,100,L62/K62*100)</f>
        <v>#DIV/0!</v>
      </c>
      <c r="N62" s="225"/>
      <c r="O62" s="226"/>
      <c r="P62" s="370"/>
      <c r="Q62" s="221"/>
    </row>
    <row r="63" spans="1:17" customFormat="1" ht="111" hidden="1" customHeight="1" x14ac:dyDescent="0.25">
      <c r="A63" s="215"/>
      <c r="B63" s="58"/>
      <c r="C63" s="30"/>
      <c r="D63" s="30"/>
      <c r="E63" s="30"/>
      <c r="F63" s="30"/>
      <c r="G63" s="30"/>
      <c r="H63" s="222" t="s">
        <v>21</v>
      </c>
      <c r="I63" s="361" t="s">
        <v>26</v>
      </c>
      <c r="J63" s="223" t="s">
        <v>23</v>
      </c>
      <c r="K63" s="61"/>
      <c r="L63" s="61"/>
      <c r="M63" s="224" t="e">
        <f t="shared" si="1"/>
        <v>#DIV/0!</v>
      </c>
      <c r="N63" s="227"/>
      <c r="O63" s="226"/>
      <c r="P63" s="370"/>
      <c r="Q63" s="221"/>
    </row>
    <row r="64" spans="1:17" customFormat="1" ht="32.25" hidden="1" customHeight="1" thickBot="1" x14ac:dyDescent="0.3">
      <c r="A64" s="215"/>
      <c r="B64" s="66"/>
      <c r="C64" s="40"/>
      <c r="D64" s="40"/>
      <c r="E64" s="40"/>
      <c r="F64" s="40"/>
      <c r="G64" s="40"/>
      <c r="H64" s="228" t="s">
        <v>27</v>
      </c>
      <c r="I64" s="362" t="s">
        <v>28</v>
      </c>
      <c r="J64" s="229" t="s">
        <v>29</v>
      </c>
      <c r="K64" s="230"/>
      <c r="L64" s="231"/>
      <c r="M64" s="232" t="e">
        <f t="shared" si="1"/>
        <v>#DIV/0!</v>
      </c>
      <c r="N64" s="232" t="e">
        <f>M64</f>
        <v>#DIV/0!</v>
      </c>
      <c r="O64" s="233"/>
      <c r="P64" s="370"/>
      <c r="Q64" s="224"/>
    </row>
    <row r="65" spans="1:17" s="27" customFormat="1" ht="63.75" customHeight="1" thickBot="1" x14ac:dyDescent="0.3">
      <c r="A65" s="200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191" t="s">
        <v>21</v>
      </c>
      <c r="I65" s="191" t="s">
        <v>22</v>
      </c>
      <c r="J65" s="192" t="s">
        <v>23</v>
      </c>
      <c r="K65" s="193">
        <v>100</v>
      </c>
      <c r="L65" s="194">
        <v>100</v>
      </c>
      <c r="M65" s="195">
        <f t="shared" si="1"/>
        <v>100</v>
      </c>
      <c r="N65" s="196">
        <f>(M65+M66+M67)/3</f>
        <v>100</v>
      </c>
      <c r="O65" s="197">
        <f>(N65+N68)/2</f>
        <v>100</v>
      </c>
      <c r="P65" s="206"/>
      <c r="Q65" s="199"/>
    </row>
    <row r="66" spans="1:17" s="27" customFormat="1" ht="63.75" thickBot="1" x14ac:dyDescent="0.3">
      <c r="A66" s="200"/>
      <c r="B66" s="58"/>
      <c r="C66" s="30"/>
      <c r="D66" s="30"/>
      <c r="E66" s="30"/>
      <c r="F66" s="30"/>
      <c r="G66" s="30"/>
      <c r="H66" s="201" t="s">
        <v>21</v>
      </c>
      <c r="I66" s="191" t="s">
        <v>25</v>
      </c>
      <c r="J66" s="202" t="s">
        <v>23</v>
      </c>
      <c r="K66" s="203">
        <v>95</v>
      </c>
      <c r="L66" s="195">
        <v>100</v>
      </c>
      <c r="M66" s="195">
        <f t="shared" si="1"/>
        <v>100</v>
      </c>
      <c r="N66" s="284"/>
      <c r="O66" s="285"/>
      <c r="P66" s="206"/>
      <c r="Q66" s="199"/>
    </row>
    <row r="67" spans="1:17" s="27" customFormat="1" ht="78.75" x14ac:dyDescent="0.25">
      <c r="A67" s="200"/>
      <c r="B67" s="58"/>
      <c r="C67" s="30"/>
      <c r="D67" s="30"/>
      <c r="E67" s="30"/>
      <c r="F67" s="30"/>
      <c r="G67" s="30"/>
      <c r="H67" s="201" t="s">
        <v>21</v>
      </c>
      <c r="I67" s="191" t="s">
        <v>54</v>
      </c>
      <c r="J67" s="202" t="s">
        <v>23</v>
      </c>
      <c r="K67" s="203">
        <v>98</v>
      </c>
      <c r="L67" s="203">
        <v>100</v>
      </c>
      <c r="M67" s="195">
        <f t="shared" si="1"/>
        <v>100</v>
      </c>
      <c r="N67" s="286"/>
      <c r="O67" s="285"/>
      <c r="P67" s="206"/>
      <c r="Q67" s="199"/>
    </row>
    <row r="68" spans="1:17" s="27" customFormat="1" ht="32.25" thickBot="1" x14ac:dyDescent="0.3">
      <c r="A68" s="200"/>
      <c r="B68" s="66"/>
      <c r="C68" s="40"/>
      <c r="D68" s="40"/>
      <c r="E68" s="40"/>
      <c r="F68" s="40"/>
      <c r="G68" s="40"/>
      <c r="H68" s="208" t="s">
        <v>27</v>
      </c>
      <c r="I68" s="209" t="s">
        <v>28</v>
      </c>
      <c r="J68" s="210" t="s">
        <v>29</v>
      </c>
      <c r="K68" s="211">
        <v>5</v>
      </c>
      <c r="L68" s="211">
        <v>6</v>
      </c>
      <c r="M68" s="195">
        <f t="shared" si="1"/>
        <v>100</v>
      </c>
      <c r="N68" s="212">
        <f>M68</f>
        <v>100</v>
      </c>
      <c r="O68" s="287"/>
      <c r="P68" s="206"/>
      <c r="Q68" s="214"/>
    </row>
    <row r="69" spans="1:17" customFormat="1" ht="63.75" hidden="1" customHeight="1" thickBot="1" x14ac:dyDescent="0.3">
      <c r="A69" s="215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55"/>
      <c r="L69" s="256"/>
      <c r="M69" s="256" t="e">
        <f>IF(K69/L69*100&gt;100,100,K69/L69*100)</f>
        <v>#DIV/0!</v>
      </c>
      <c r="N69" s="196" t="e">
        <f>(M69+M70+M71)/3</f>
        <v>#DIV/0!</v>
      </c>
      <c r="O69" s="257" t="e">
        <f>(N69+N72)/2</f>
        <v>#DIV/0!</v>
      </c>
      <c r="P69" s="370"/>
      <c r="Q69" s="258"/>
    </row>
    <row r="70" spans="1:17" customFormat="1" ht="63.75" hidden="1" customHeight="1" thickBot="1" x14ac:dyDescent="0.3">
      <c r="A70" s="215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61"/>
      <c r="L70" s="262"/>
      <c r="M70" s="262" t="e">
        <f>IF(L70/K70*100&gt;100,100,L70/K70*100)</f>
        <v>#DIV/0!</v>
      </c>
      <c r="N70" s="263"/>
      <c r="O70" s="264"/>
      <c r="P70" s="370"/>
      <c r="Q70" s="258"/>
    </row>
    <row r="71" spans="1:17" customFormat="1" ht="111" hidden="1" customHeight="1" x14ac:dyDescent="0.25">
      <c r="A71" s="215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61"/>
      <c r="L71" s="261"/>
      <c r="M71" s="262" t="e">
        <f>IF(L71/K71*100&gt;100,100,L71/K71*100)</f>
        <v>#DIV/0!</v>
      </c>
      <c r="N71" s="265"/>
      <c r="O71" s="264"/>
      <c r="P71" s="370"/>
      <c r="Q71" s="258"/>
    </row>
    <row r="72" spans="1:17" customFormat="1" ht="32.25" hidden="1" customHeight="1" thickBot="1" x14ac:dyDescent="0.3">
      <c r="A72" s="215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68"/>
      <c r="L72" s="269"/>
      <c r="M72" s="270" t="e">
        <f>IF(L72/K72*100&gt;100,100,L72/K72*100)</f>
        <v>#DIV/0!</v>
      </c>
      <c r="N72" s="270" t="e">
        <f>M72</f>
        <v>#DIV/0!</v>
      </c>
      <c r="O72" s="271"/>
      <c r="P72" s="370"/>
      <c r="Q72" s="262"/>
    </row>
    <row r="73" spans="1:17" customFormat="1" ht="63.75" hidden="1" customHeight="1" thickBot="1" x14ac:dyDescent="0.3">
      <c r="A73" s="215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55"/>
      <c r="L73" s="256"/>
      <c r="M73" s="256" t="e">
        <f>IF(K73/L73*100&gt;100,100,K73/L73*100)</f>
        <v>#DIV/0!</v>
      </c>
      <c r="N73" s="196" t="e">
        <f>(M73+M74+M75)/3</f>
        <v>#DIV/0!</v>
      </c>
      <c r="O73" s="257" t="e">
        <f>(N73+N76)/2</f>
        <v>#DIV/0!</v>
      </c>
      <c r="P73" s="370"/>
      <c r="Q73" s="258"/>
    </row>
    <row r="74" spans="1:17" customFormat="1" ht="63.75" hidden="1" customHeight="1" thickBot="1" x14ac:dyDescent="0.3">
      <c r="A74" s="215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61"/>
      <c r="L74" s="262"/>
      <c r="M74" s="262" t="e">
        <f>IF(L74/K74*100&gt;100,100,L74/K74*100)</f>
        <v>#DIV/0!</v>
      </c>
      <c r="N74" s="263"/>
      <c r="O74" s="264"/>
      <c r="P74" s="370"/>
      <c r="Q74" s="258"/>
    </row>
    <row r="75" spans="1:17" customFormat="1" ht="111" hidden="1" customHeight="1" x14ac:dyDescent="0.25">
      <c r="A75" s="215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61"/>
      <c r="L75" s="261"/>
      <c r="M75" s="262" t="e">
        <f>IF(L75/K75*100&gt;100,100,L75/K75*100)</f>
        <v>#DIV/0!</v>
      </c>
      <c r="N75" s="265"/>
      <c r="O75" s="264"/>
      <c r="P75" s="370"/>
      <c r="Q75" s="258"/>
    </row>
    <row r="76" spans="1:17" customFormat="1" ht="32.25" hidden="1" customHeight="1" thickBot="1" x14ac:dyDescent="0.3">
      <c r="A76" s="215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70" t="e">
        <f>IF(L76/K76*100&gt;100,100,L76/K76*100)</f>
        <v>#DIV/0!</v>
      </c>
      <c r="N76" s="270" t="e">
        <f>M76</f>
        <v>#DIV/0!</v>
      </c>
      <c r="O76" s="271"/>
      <c r="P76" s="370"/>
      <c r="Q76" s="262"/>
    </row>
    <row r="77" spans="1:17" customFormat="1" ht="63.75" hidden="1" customHeight="1" thickBot="1" x14ac:dyDescent="0.3">
      <c r="A77" s="215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253" t="s">
        <v>21</v>
      </c>
      <c r="I77" s="217" t="s">
        <v>22</v>
      </c>
      <c r="J77" s="254" t="s">
        <v>23</v>
      </c>
      <c r="K77" s="255"/>
      <c r="L77" s="256"/>
      <c r="M77" s="256" t="e">
        <f>IF(K77/L77*100&gt;100,100,K77/L77*100)</f>
        <v>#DIV/0!</v>
      </c>
      <c r="N77" s="196" t="e">
        <f>(M77+M78+M79)/3</f>
        <v>#DIV/0!</v>
      </c>
      <c r="O77" s="257" t="e">
        <f>(N77+N80)/2</f>
        <v>#DIV/0!</v>
      </c>
      <c r="P77" s="370"/>
      <c r="Q77" s="258"/>
    </row>
    <row r="78" spans="1:17" customFormat="1" ht="63.75" hidden="1" customHeight="1" thickBot="1" x14ac:dyDescent="0.3">
      <c r="A78" s="215"/>
      <c r="B78" s="58"/>
      <c r="C78" s="30"/>
      <c r="D78" s="30"/>
      <c r="E78" s="30"/>
      <c r="F78" s="30"/>
      <c r="G78" s="30"/>
      <c r="H78" s="259" t="s">
        <v>21</v>
      </c>
      <c r="I78" s="217" t="s">
        <v>25</v>
      </c>
      <c r="J78" s="260" t="s">
        <v>23</v>
      </c>
      <c r="K78" s="261"/>
      <c r="L78" s="262"/>
      <c r="M78" s="262" t="e">
        <f>IF(L78/K78*100&gt;100,100,L78/K78*100)</f>
        <v>#DIV/0!</v>
      </c>
      <c r="N78" s="263"/>
      <c r="O78" s="264"/>
      <c r="P78" s="370"/>
      <c r="Q78" s="258"/>
    </row>
    <row r="79" spans="1:17" customFormat="1" ht="111" hidden="1" customHeight="1" x14ac:dyDescent="0.25">
      <c r="A79" s="215"/>
      <c r="B79" s="58"/>
      <c r="C79" s="30"/>
      <c r="D79" s="30"/>
      <c r="E79" s="30"/>
      <c r="F79" s="30"/>
      <c r="G79" s="30"/>
      <c r="H79" s="259" t="s">
        <v>21</v>
      </c>
      <c r="I79" s="217" t="s">
        <v>26</v>
      </c>
      <c r="J79" s="260" t="s">
        <v>23</v>
      </c>
      <c r="K79" s="261"/>
      <c r="L79" s="261"/>
      <c r="M79" s="262" t="e">
        <f>IF(L79/K79*100&gt;100,100,L79/K79*100)</f>
        <v>#DIV/0!</v>
      </c>
      <c r="N79" s="265"/>
      <c r="O79" s="264"/>
      <c r="P79" s="370"/>
      <c r="Q79" s="258"/>
    </row>
    <row r="80" spans="1:17" customFormat="1" ht="32.25" hidden="1" customHeight="1" thickBot="1" x14ac:dyDescent="0.3">
      <c r="A80" s="215"/>
      <c r="B80" s="66"/>
      <c r="C80" s="40"/>
      <c r="D80" s="40"/>
      <c r="E80" s="40"/>
      <c r="F80" s="40"/>
      <c r="G80" s="40"/>
      <c r="H80" s="266" t="s">
        <v>27</v>
      </c>
      <c r="I80" s="209" t="s">
        <v>28</v>
      </c>
      <c r="J80" s="267" t="s">
        <v>29</v>
      </c>
      <c r="K80" s="268"/>
      <c r="L80" s="269"/>
      <c r="M80" s="270" t="e">
        <f>IF(L80/K80*100&gt;100,100,L80/K80*100)</f>
        <v>#DIV/0!</v>
      </c>
      <c r="N80" s="270" t="e">
        <f>M80</f>
        <v>#DIV/0!</v>
      </c>
      <c r="O80" s="271"/>
      <c r="P80" s="370"/>
      <c r="Q80" s="262"/>
    </row>
    <row r="81" spans="1:17" customFormat="1" ht="63.75" hidden="1" customHeight="1" thickBot="1" x14ac:dyDescent="0.3">
      <c r="A81" s="215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253" t="s">
        <v>21</v>
      </c>
      <c r="I81" s="217" t="s">
        <v>22</v>
      </c>
      <c r="J81" s="254" t="s">
        <v>23</v>
      </c>
      <c r="K81" s="255"/>
      <c r="L81" s="256"/>
      <c r="M81" s="256" t="e">
        <f>IF(K81/L81*100&gt;100,100,K81/L81*100)</f>
        <v>#DIV/0!</v>
      </c>
      <c r="N81" s="196" t="e">
        <f>(M81+M82+M83)/3</f>
        <v>#DIV/0!</v>
      </c>
      <c r="O81" s="257" t="e">
        <f>(N81+N84)/2</f>
        <v>#DIV/0!</v>
      </c>
      <c r="P81" s="370"/>
      <c r="Q81" s="258"/>
    </row>
    <row r="82" spans="1:17" customFormat="1" ht="63.75" hidden="1" customHeight="1" thickBot="1" x14ac:dyDescent="0.3">
      <c r="A82" s="215"/>
      <c r="B82" s="58"/>
      <c r="C82" s="30"/>
      <c r="D82" s="30"/>
      <c r="E82" s="30"/>
      <c r="F82" s="30"/>
      <c r="G82" s="30"/>
      <c r="H82" s="259" t="s">
        <v>21</v>
      </c>
      <c r="I82" s="217" t="s">
        <v>25</v>
      </c>
      <c r="J82" s="260" t="s">
        <v>23</v>
      </c>
      <c r="K82" s="261"/>
      <c r="L82" s="262"/>
      <c r="M82" s="262" t="e">
        <f>IF(L82/K82*100&gt;100,100,L82/K82*100)</f>
        <v>#DIV/0!</v>
      </c>
      <c r="N82" s="263"/>
      <c r="O82" s="264"/>
      <c r="P82" s="370"/>
      <c r="Q82" s="258"/>
    </row>
    <row r="83" spans="1:17" customFormat="1" ht="111" hidden="1" customHeight="1" x14ac:dyDescent="0.25">
      <c r="A83" s="215"/>
      <c r="B83" s="58"/>
      <c r="C83" s="30"/>
      <c r="D83" s="30"/>
      <c r="E83" s="30"/>
      <c r="F83" s="30"/>
      <c r="G83" s="30"/>
      <c r="H83" s="259" t="s">
        <v>21</v>
      </c>
      <c r="I83" s="217" t="s">
        <v>26</v>
      </c>
      <c r="J83" s="260" t="s">
        <v>23</v>
      </c>
      <c r="K83" s="261"/>
      <c r="L83" s="261"/>
      <c r="M83" s="262" t="e">
        <f>IF(L83/K83*100&gt;100,100,L83/K83*100)</f>
        <v>#DIV/0!</v>
      </c>
      <c r="N83" s="265"/>
      <c r="O83" s="264"/>
      <c r="P83" s="370"/>
      <c r="Q83" s="258"/>
    </row>
    <row r="84" spans="1:17" customFormat="1" ht="32.25" hidden="1" customHeight="1" thickBot="1" x14ac:dyDescent="0.3">
      <c r="A84" s="215"/>
      <c r="B84" s="66"/>
      <c r="C84" s="40"/>
      <c r="D84" s="40"/>
      <c r="E84" s="40"/>
      <c r="F84" s="40"/>
      <c r="G84" s="40"/>
      <c r="H84" s="266" t="s">
        <v>27</v>
      </c>
      <c r="I84" s="209" t="s">
        <v>28</v>
      </c>
      <c r="J84" s="267" t="s">
        <v>29</v>
      </c>
      <c r="K84" s="268"/>
      <c r="L84" s="269"/>
      <c r="M84" s="270" t="e">
        <f>IF(L84/K84*100&gt;100,100,L84/K84*100)</f>
        <v>#DIV/0!</v>
      </c>
      <c r="N84" s="270" t="e">
        <f>M84</f>
        <v>#DIV/0!</v>
      </c>
      <c r="O84" s="271"/>
      <c r="P84" s="370"/>
      <c r="Q84" s="262"/>
    </row>
    <row r="85" spans="1:17" customFormat="1" ht="63.75" hidden="1" customHeight="1" thickBot="1" x14ac:dyDescent="0.3">
      <c r="A85" s="215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55"/>
      <c r="L85" s="256"/>
      <c r="M85" s="256" t="e">
        <f>IF(K85/L85*100&gt;100,100,K85/L85*100)</f>
        <v>#DIV/0!</v>
      </c>
      <c r="N85" s="196" t="e">
        <f>(M85+M86+M87)/3</f>
        <v>#DIV/0!</v>
      </c>
      <c r="O85" s="257" t="e">
        <f>(N85+N88)/2</f>
        <v>#DIV/0!</v>
      </c>
      <c r="P85" s="370"/>
      <c r="Q85" s="258"/>
    </row>
    <row r="86" spans="1:17" customFormat="1" ht="63.75" hidden="1" customHeight="1" thickBot="1" x14ac:dyDescent="0.3">
      <c r="A86" s="215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61"/>
      <c r="L86" s="262"/>
      <c r="M86" s="262" t="e">
        <f>IF(L86/K86*100&gt;100,100,L86/K86*100)</f>
        <v>#DIV/0!</v>
      </c>
      <c r="N86" s="263"/>
      <c r="O86" s="264"/>
      <c r="P86" s="370"/>
      <c r="Q86" s="258"/>
    </row>
    <row r="87" spans="1:17" customFormat="1" ht="111" hidden="1" customHeight="1" x14ac:dyDescent="0.25">
      <c r="A87" s="215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61"/>
      <c r="L87" s="261"/>
      <c r="M87" s="262" t="e">
        <f>IF(L87/K87*100&gt;100,100,L87/K87*100)</f>
        <v>#DIV/0!</v>
      </c>
      <c r="N87" s="265"/>
      <c r="O87" s="264"/>
      <c r="P87" s="370"/>
      <c r="Q87" s="258"/>
    </row>
    <row r="88" spans="1:17" customFormat="1" ht="32.25" hidden="1" customHeight="1" thickBot="1" x14ac:dyDescent="0.3">
      <c r="A88" s="215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70" t="e">
        <f>IF(L88/K88*100&gt;100,100,L88/K88*100)</f>
        <v>#DIV/0!</v>
      </c>
      <c r="N88" s="270" t="e">
        <f>M88</f>
        <v>#DIV/0!</v>
      </c>
      <c r="O88" s="271"/>
      <c r="P88" s="370"/>
      <c r="Q88" s="262"/>
    </row>
    <row r="89" spans="1:17" customFormat="1" ht="63.75" hidden="1" customHeight="1" thickBot="1" x14ac:dyDescent="0.3">
      <c r="A89" s="215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55"/>
      <c r="L89" s="256"/>
      <c r="M89" s="256" t="e">
        <f>IF(K89/L89*100&gt;100,100,K89/L89*100)</f>
        <v>#DIV/0!</v>
      </c>
      <c r="N89" s="196" t="e">
        <f>(M89+M90+M91)/3</f>
        <v>#DIV/0!</v>
      </c>
      <c r="O89" s="257" t="e">
        <f>(N89+N92)/2</f>
        <v>#DIV/0!</v>
      </c>
      <c r="P89" s="370"/>
      <c r="Q89" s="258"/>
    </row>
    <row r="90" spans="1:17" customFormat="1" ht="63.75" hidden="1" customHeight="1" thickBot="1" x14ac:dyDescent="0.3">
      <c r="A90" s="215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61"/>
      <c r="L90" s="262"/>
      <c r="M90" s="262" t="e">
        <f>IF(L90/K90*100&gt;100,100,L90/K90*100)</f>
        <v>#DIV/0!</v>
      </c>
      <c r="N90" s="263"/>
      <c r="O90" s="264"/>
      <c r="P90" s="370"/>
      <c r="Q90" s="258"/>
    </row>
    <row r="91" spans="1:17" customFormat="1" ht="111" hidden="1" customHeight="1" x14ac:dyDescent="0.25">
      <c r="A91" s="215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61"/>
      <c r="L91" s="261"/>
      <c r="M91" s="262" t="e">
        <f>IF(L91/K91*100&gt;100,100,L91/K91*100)</f>
        <v>#DIV/0!</v>
      </c>
      <c r="N91" s="265"/>
      <c r="O91" s="264"/>
      <c r="P91" s="370"/>
      <c r="Q91" s="258"/>
    </row>
    <row r="92" spans="1:17" customFormat="1" ht="32.25" hidden="1" customHeight="1" thickBot="1" x14ac:dyDescent="0.3">
      <c r="A92" s="215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70" t="e">
        <f>IF(L92/K92*100&gt;100,100,L92/K92*100)</f>
        <v>#DIV/0!</v>
      </c>
      <c r="N92" s="270" t="e">
        <f>M92</f>
        <v>#DIV/0!</v>
      </c>
      <c r="O92" s="271"/>
      <c r="P92" s="370"/>
      <c r="Q92" s="262"/>
    </row>
    <row r="93" spans="1:17" customFormat="1" ht="63.75" hidden="1" customHeight="1" thickBot="1" x14ac:dyDescent="0.3">
      <c r="A93" s="215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253" t="s">
        <v>21</v>
      </c>
      <c r="I93" s="217" t="s">
        <v>22</v>
      </c>
      <c r="J93" s="254" t="s">
        <v>23</v>
      </c>
      <c r="K93" s="255"/>
      <c r="L93" s="256"/>
      <c r="M93" s="256" t="e">
        <f>IF(K93/L93*100&gt;100,100,K93/L93*100)</f>
        <v>#DIV/0!</v>
      </c>
      <c r="N93" s="196" t="e">
        <f>(M93+M94+M95)/3</f>
        <v>#DIV/0!</v>
      </c>
      <c r="O93" s="257" t="e">
        <f>(N93+N96)/2</f>
        <v>#DIV/0!</v>
      </c>
      <c r="P93" s="370"/>
      <c r="Q93" s="258"/>
    </row>
    <row r="94" spans="1:17" customFormat="1" ht="63.75" hidden="1" customHeight="1" thickBot="1" x14ac:dyDescent="0.3">
      <c r="A94" s="215"/>
      <c r="B94" s="58"/>
      <c r="C94" s="30"/>
      <c r="D94" s="30"/>
      <c r="E94" s="30"/>
      <c r="F94" s="30"/>
      <c r="G94" s="30"/>
      <c r="H94" s="259" t="s">
        <v>21</v>
      </c>
      <c r="I94" s="217" t="s">
        <v>25</v>
      </c>
      <c r="J94" s="260" t="s">
        <v>23</v>
      </c>
      <c r="K94" s="261"/>
      <c r="L94" s="262"/>
      <c r="M94" s="262" t="e">
        <f>IF(L94/K94*100&gt;100,100,L94/K94*100)</f>
        <v>#DIV/0!</v>
      </c>
      <c r="N94" s="263"/>
      <c r="O94" s="264"/>
      <c r="P94" s="370"/>
      <c r="Q94" s="258"/>
    </row>
    <row r="95" spans="1:17" customFormat="1" ht="111" hidden="1" customHeight="1" x14ac:dyDescent="0.25">
      <c r="A95" s="215"/>
      <c r="B95" s="58"/>
      <c r="C95" s="30"/>
      <c r="D95" s="30"/>
      <c r="E95" s="30"/>
      <c r="F95" s="30"/>
      <c r="G95" s="30"/>
      <c r="H95" s="259" t="s">
        <v>21</v>
      </c>
      <c r="I95" s="217" t="s">
        <v>26</v>
      </c>
      <c r="J95" s="260" t="s">
        <v>23</v>
      </c>
      <c r="K95" s="261"/>
      <c r="L95" s="261"/>
      <c r="M95" s="262" t="e">
        <f>IF(L95/K95*100&gt;100,100,L95/K95*100)</f>
        <v>#DIV/0!</v>
      </c>
      <c r="N95" s="265"/>
      <c r="O95" s="264"/>
      <c r="P95" s="370"/>
      <c r="Q95" s="258"/>
    </row>
    <row r="96" spans="1:17" customFormat="1" ht="32.25" hidden="1" customHeight="1" thickBot="1" x14ac:dyDescent="0.3">
      <c r="A96" s="215"/>
      <c r="B96" s="66"/>
      <c r="C96" s="40"/>
      <c r="D96" s="40"/>
      <c r="E96" s="40"/>
      <c r="F96" s="40"/>
      <c r="G96" s="40"/>
      <c r="H96" s="266" t="s">
        <v>27</v>
      </c>
      <c r="I96" s="209" t="s">
        <v>28</v>
      </c>
      <c r="J96" s="267" t="s">
        <v>29</v>
      </c>
      <c r="K96" s="268"/>
      <c r="L96" s="269"/>
      <c r="M96" s="270" t="e">
        <f>IF(L96/K96*100&gt;100,100,L96/K96*100)</f>
        <v>#DIV/0!</v>
      </c>
      <c r="N96" s="270" t="e">
        <f>M96</f>
        <v>#DIV/0!</v>
      </c>
      <c r="O96" s="271"/>
      <c r="P96" s="370"/>
      <c r="Q96" s="262"/>
    </row>
    <row r="97" spans="1:17" customFormat="1" ht="63.75" hidden="1" customHeight="1" thickBot="1" x14ac:dyDescent="0.3">
      <c r="A97" s="215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253" t="s">
        <v>21</v>
      </c>
      <c r="I97" s="217" t="s">
        <v>22</v>
      </c>
      <c r="J97" s="254" t="s">
        <v>23</v>
      </c>
      <c r="K97" s="255"/>
      <c r="L97" s="256"/>
      <c r="M97" s="256" t="e">
        <f>IF(K97/L97*100&gt;100,100,K97/L97*100)</f>
        <v>#DIV/0!</v>
      </c>
      <c r="N97" s="196" t="e">
        <f>(M97+M98+M99)/3</f>
        <v>#DIV/0!</v>
      </c>
      <c r="O97" s="257" t="e">
        <f>(N97+N100)/2</f>
        <v>#DIV/0!</v>
      </c>
      <c r="P97" s="370"/>
      <c r="Q97" s="258"/>
    </row>
    <row r="98" spans="1:17" customFormat="1" ht="63.75" hidden="1" customHeight="1" thickBot="1" x14ac:dyDescent="0.3">
      <c r="A98" s="215"/>
      <c r="B98" s="58"/>
      <c r="C98" s="30"/>
      <c r="D98" s="30"/>
      <c r="E98" s="30"/>
      <c r="F98" s="30"/>
      <c r="G98" s="30"/>
      <c r="H98" s="259" t="s">
        <v>21</v>
      </c>
      <c r="I98" s="217" t="s">
        <v>25</v>
      </c>
      <c r="J98" s="260" t="s">
        <v>23</v>
      </c>
      <c r="K98" s="261"/>
      <c r="L98" s="262"/>
      <c r="M98" s="262" t="e">
        <f>IF(L98/K98*100&gt;100,100,L98/K98*100)</f>
        <v>#DIV/0!</v>
      </c>
      <c r="N98" s="263"/>
      <c r="O98" s="264"/>
      <c r="P98" s="370"/>
      <c r="Q98" s="258"/>
    </row>
    <row r="99" spans="1:17" customFormat="1" ht="111" hidden="1" customHeight="1" x14ac:dyDescent="0.25">
      <c r="A99" s="215"/>
      <c r="B99" s="58"/>
      <c r="C99" s="30"/>
      <c r="D99" s="30"/>
      <c r="E99" s="30"/>
      <c r="F99" s="30"/>
      <c r="G99" s="30"/>
      <c r="H99" s="259" t="s">
        <v>21</v>
      </c>
      <c r="I99" s="217" t="s">
        <v>26</v>
      </c>
      <c r="J99" s="260" t="s">
        <v>23</v>
      </c>
      <c r="K99" s="261"/>
      <c r="L99" s="261"/>
      <c r="M99" s="262" t="e">
        <f>IF(L99/K99*100&gt;100,100,L99/K99*100)</f>
        <v>#DIV/0!</v>
      </c>
      <c r="N99" s="265"/>
      <c r="O99" s="264"/>
      <c r="P99" s="370"/>
      <c r="Q99" s="258"/>
    </row>
    <row r="100" spans="1:17" customFormat="1" ht="32.25" hidden="1" customHeight="1" thickBot="1" x14ac:dyDescent="0.3">
      <c r="A100" s="215"/>
      <c r="B100" s="66"/>
      <c r="C100" s="40"/>
      <c r="D100" s="40"/>
      <c r="E100" s="40"/>
      <c r="F100" s="40"/>
      <c r="G100" s="40"/>
      <c r="H100" s="266" t="s">
        <v>27</v>
      </c>
      <c r="I100" s="209" t="s">
        <v>28</v>
      </c>
      <c r="J100" s="267" t="s">
        <v>29</v>
      </c>
      <c r="K100" s="268"/>
      <c r="L100" s="269"/>
      <c r="M100" s="270" t="e">
        <f>IF(L100/K100*100&gt;100,100,L100/K100*100)</f>
        <v>#DIV/0!</v>
      </c>
      <c r="N100" s="270" t="e">
        <f>M100</f>
        <v>#DIV/0!</v>
      </c>
      <c r="O100" s="271"/>
      <c r="P100" s="370"/>
      <c r="Q100" s="262"/>
    </row>
    <row r="101" spans="1:17" customFormat="1" ht="63.75" hidden="1" customHeight="1" thickBot="1" x14ac:dyDescent="0.3">
      <c r="A101" s="215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55"/>
      <c r="L101" s="256"/>
      <c r="M101" s="256" t="e">
        <f>IF(K101/L101*100&gt;100,100,K101/L101*100)</f>
        <v>#DIV/0!</v>
      </c>
      <c r="N101" s="196" t="e">
        <f>(M101+M102+M103)/3</f>
        <v>#DIV/0!</v>
      </c>
      <c r="O101" s="257" t="e">
        <f>(N101+N104)/2</f>
        <v>#DIV/0!</v>
      </c>
      <c r="P101" s="370"/>
      <c r="Q101" s="258"/>
    </row>
    <row r="102" spans="1:17" customFormat="1" ht="63.75" hidden="1" customHeight="1" thickBot="1" x14ac:dyDescent="0.3">
      <c r="A102" s="215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61"/>
      <c r="L102" s="262"/>
      <c r="M102" s="262" t="e">
        <f>IF(L102/K102*100&gt;100,100,L102/K102*100)</f>
        <v>#DIV/0!</v>
      </c>
      <c r="N102" s="263"/>
      <c r="O102" s="264"/>
      <c r="P102" s="370"/>
      <c r="Q102" s="258"/>
    </row>
    <row r="103" spans="1:17" customFormat="1" ht="111" hidden="1" customHeight="1" x14ac:dyDescent="0.25">
      <c r="A103" s="215"/>
      <c r="B103" s="58"/>
      <c r="C103" s="30"/>
      <c r="D103" s="30"/>
      <c r="E103" s="30"/>
      <c r="F103" s="30"/>
      <c r="G103" s="30"/>
      <c r="H103" s="259" t="s">
        <v>21</v>
      </c>
      <c r="I103" s="217" t="s">
        <v>26</v>
      </c>
      <c r="J103" s="260" t="s">
        <v>23</v>
      </c>
      <c r="K103" s="261"/>
      <c r="L103" s="261"/>
      <c r="M103" s="262" t="e">
        <f>IF(L103/K103*100&gt;100,100,L103/K103*100)</f>
        <v>#DIV/0!</v>
      </c>
      <c r="N103" s="265"/>
      <c r="O103" s="264"/>
      <c r="P103" s="370"/>
      <c r="Q103" s="258"/>
    </row>
    <row r="104" spans="1:17" customFormat="1" ht="32.25" hidden="1" customHeight="1" thickBot="1" x14ac:dyDescent="0.3">
      <c r="A104" s="215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268"/>
      <c r="L104" s="269"/>
      <c r="M104" s="270" t="e">
        <f>IF(L104/K104*100&gt;100,100,L104/K104*100)</f>
        <v>#DIV/0!</v>
      </c>
      <c r="N104" s="270" t="e">
        <f>M104</f>
        <v>#DIV/0!</v>
      </c>
      <c r="O104" s="271"/>
      <c r="P104" s="370"/>
      <c r="Q104" s="262"/>
    </row>
    <row r="105" spans="1:17" customFormat="1" ht="63.75" hidden="1" customHeight="1" thickBot="1" x14ac:dyDescent="0.3">
      <c r="A105" s="215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253" t="s">
        <v>21</v>
      </c>
      <c r="I105" s="217" t="s">
        <v>22</v>
      </c>
      <c r="J105" s="254" t="s">
        <v>23</v>
      </c>
      <c r="K105" s="255"/>
      <c r="L105" s="256"/>
      <c r="M105" s="256" t="e">
        <f>IF(K105/L105*100&gt;100,100,K105/L105*100)</f>
        <v>#DIV/0!</v>
      </c>
      <c r="N105" s="196" t="e">
        <f>(M105+M106+M107)/3</f>
        <v>#DIV/0!</v>
      </c>
      <c r="O105" s="257" t="e">
        <f>(N105+N108)/2</f>
        <v>#DIV/0!</v>
      </c>
      <c r="P105" s="370"/>
      <c r="Q105" s="258"/>
    </row>
    <row r="106" spans="1:17" customFormat="1" ht="63.75" hidden="1" customHeight="1" thickBot="1" x14ac:dyDescent="0.3">
      <c r="A106" s="215"/>
      <c r="B106" s="58"/>
      <c r="C106" s="30"/>
      <c r="D106" s="30"/>
      <c r="E106" s="30"/>
      <c r="F106" s="30"/>
      <c r="G106" s="30"/>
      <c r="H106" s="259" t="s">
        <v>21</v>
      </c>
      <c r="I106" s="217" t="s">
        <v>25</v>
      </c>
      <c r="J106" s="260" t="s">
        <v>23</v>
      </c>
      <c r="K106" s="261"/>
      <c r="L106" s="262"/>
      <c r="M106" s="262" t="e">
        <f>IF(L106/K106*100&gt;100,100,L106/K106*100)</f>
        <v>#DIV/0!</v>
      </c>
      <c r="N106" s="263"/>
      <c r="O106" s="264"/>
      <c r="P106" s="370"/>
      <c r="Q106" s="258"/>
    </row>
    <row r="107" spans="1:17" customFormat="1" ht="111" hidden="1" customHeight="1" x14ac:dyDescent="0.25">
      <c r="A107" s="215"/>
      <c r="B107" s="58"/>
      <c r="C107" s="30"/>
      <c r="D107" s="30"/>
      <c r="E107" s="30"/>
      <c r="F107" s="30"/>
      <c r="G107" s="30"/>
      <c r="H107" s="259" t="s">
        <v>21</v>
      </c>
      <c r="I107" s="217" t="s">
        <v>26</v>
      </c>
      <c r="J107" s="260" t="s">
        <v>23</v>
      </c>
      <c r="K107" s="261"/>
      <c r="L107" s="261"/>
      <c r="M107" s="262" t="e">
        <f>IF(L107/K107*100&gt;100,100,L107/K107*100)</f>
        <v>#DIV/0!</v>
      </c>
      <c r="N107" s="265"/>
      <c r="O107" s="264"/>
      <c r="P107" s="370"/>
      <c r="Q107" s="258"/>
    </row>
    <row r="108" spans="1:17" customFormat="1" ht="32.25" hidden="1" customHeight="1" thickBot="1" x14ac:dyDescent="0.3">
      <c r="A108" s="215"/>
      <c r="B108" s="66"/>
      <c r="C108" s="40"/>
      <c r="D108" s="40"/>
      <c r="E108" s="40"/>
      <c r="F108" s="40"/>
      <c r="G108" s="40"/>
      <c r="H108" s="266" t="s">
        <v>27</v>
      </c>
      <c r="I108" s="209" t="s">
        <v>28</v>
      </c>
      <c r="J108" s="267" t="s">
        <v>29</v>
      </c>
      <c r="K108" s="268"/>
      <c r="L108" s="269"/>
      <c r="M108" s="270" t="e">
        <f>IF(L108/K108*100&gt;100,100,L108/K108*100)</f>
        <v>#DIV/0!</v>
      </c>
      <c r="N108" s="270" t="e">
        <f>M108</f>
        <v>#DIV/0!</v>
      </c>
      <c r="O108" s="271"/>
      <c r="P108" s="370"/>
      <c r="Q108" s="262"/>
    </row>
    <row r="109" spans="1:17" customFormat="1" ht="63.75" hidden="1" customHeight="1" thickBot="1" x14ac:dyDescent="0.3">
      <c r="A109" s="215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253" t="s">
        <v>21</v>
      </c>
      <c r="I109" s="217" t="s">
        <v>22</v>
      </c>
      <c r="J109" s="254" t="s">
        <v>23</v>
      </c>
      <c r="K109" s="255"/>
      <c r="L109" s="256"/>
      <c r="M109" s="256" t="e">
        <f>IF(K109/L109*100&gt;100,100,K109/L109*100)</f>
        <v>#DIV/0!</v>
      </c>
      <c r="N109" s="196" t="e">
        <f>(M109+M110+M111)/3</f>
        <v>#DIV/0!</v>
      </c>
      <c r="O109" s="257" t="e">
        <f>(N109+N112)/2</f>
        <v>#DIV/0!</v>
      </c>
      <c r="P109" s="370"/>
      <c r="Q109" s="258"/>
    </row>
    <row r="110" spans="1:17" customFormat="1" ht="63.75" hidden="1" customHeight="1" thickBot="1" x14ac:dyDescent="0.3">
      <c r="A110" s="215"/>
      <c r="B110" s="58"/>
      <c r="C110" s="30"/>
      <c r="D110" s="30"/>
      <c r="E110" s="30"/>
      <c r="F110" s="30"/>
      <c r="G110" s="30"/>
      <c r="H110" s="259" t="s">
        <v>21</v>
      </c>
      <c r="I110" s="217" t="s">
        <v>25</v>
      </c>
      <c r="J110" s="260" t="s">
        <v>23</v>
      </c>
      <c r="K110" s="261"/>
      <c r="L110" s="262"/>
      <c r="M110" s="262" t="e">
        <f>IF(L110/K110*100&gt;100,100,L110/K110*100)</f>
        <v>#DIV/0!</v>
      </c>
      <c r="N110" s="263"/>
      <c r="O110" s="264"/>
      <c r="P110" s="370"/>
      <c r="Q110" s="258"/>
    </row>
    <row r="111" spans="1:17" customFormat="1" ht="111" hidden="1" customHeight="1" x14ac:dyDescent="0.25">
      <c r="A111" s="215"/>
      <c r="B111" s="58"/>
      <c r="C111" s="30"/>
      <c r="D111" s="30"/>
      <c r="E111" s="30"/>
      <c r="F111" s="30"/>
      <c r="G111" s="30"/>
      <c r="H111" s="259" t="s">
        <v>21</v>
      </c>
      <c r="I111" s="217" t="s">
        <v>26</v>
      </c>
      <c r="J111" s="260" t="s">
        <v>23</v>
      </c>
      <c r="K111" s="261"/>
      <c r="L111" s="261"/>
      <c r="M111" s="262" t="e">
        <f>IF(L111/K111*100&gt;100,100,L111/K111*100)</f>
        <v>#DIV/0!</v>
      </c>
      <c r="N111" s="265"/>
      <c r="O111" s="264"/>
      <c r="P111" s="370"/>
      <c r="Q111" s="258"/>
    </row>
    <row r="112" spans="1:17" customFormat="1" ht="32.25" hidden="1" customHeight="1" thickBot="1" x14ac:dyDescent="0.3">
      <c r="A112" s="215"/>
      <c r="B112" s="66"/>
      <c r="C112" s="40"/>
      <c r="D112" s="40"/>
      <c r="E112" s="40"/>
      <c r="F112" s="40"/>
      <c r="G112" s="40"/>
      <c r="H112" s="266" t="s">
        <v>27</v>
      </c>
      <c r="I112" s="209" t="s">
        <v>28</v>
      </c>
      <c r="J112" s="267" t="s">
        <v>29</v>
      </c>
      <c r="K112" s="268"/>
      <c r="L112" s="269"/>
      <c r="M112" s="270" t="e">
        <f>IF(L112/K112*100&gt;100,100,L112/K112*100)</f>
        <v>#DIV/0!</v>
      </c>
      <c r="N112" s="270" t="e">
        <f>M112</f>
        <v>#DIV/0!</v>
      </c>
      <c r="O112" s="271"/>
      <c r="P112" s="370"/>
      <c r="Q112" s="262"/>
    </row>
    <row r="113" spans="1:17" customFormat="1" ht="63.75" hidden="1" customHeight="1" thickBot="1" x14ac:dyDescent="0.3">
      <c r="A113" s="215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55"/>
      <c r="L113" s="256"/>
      <c r="M113" s="256" t="e">
        <f>IF(K113/L113*100&gt;100,100,K113/L113*100)</f>
        <v>#DIV/0!</v>
      </c>
      <c r="N113" s="196" t="e">
        <f>(M113+M114+M115)/3</f>
        <v>#DIV/0!</v>
      </c>
      <c r="O113" s="257" t="e">
        <f>(N113+N116)/2</f>
        <v>#DIV/0!</v>
      </c>
      <c r="P113" s="370"/>
      <c r="Q113" s="258"/>
    </row>
    <row r="114" spans="1:17" customFormat="1" ht="63.75" hidden="1" customHeight="1" thickBot="1" x14ac:dyDescent="0.3">
      <c r="A114" s="215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61"/>
      <c r="L114" s="262"/>
      <c r="M114" s="262" t="e">
        <f t="shared" ref="M114:M120" si="2">IF(L114/K114*100&gt;100,100,L114/K114*100)</f>
        <v>#DIV/0!</v>
      </c>
      <c r="N114" s="263"/>
      <c r="O114" s="264"/>
      <c r="P114" s="370"/>
      <c r="Q114" s="258"/>
    </row>
    <row r="115" spans="1:17" customFormat="1" ht="111" hidden="1" customHeight="1" x14ac:dyDescent="0.25">
      <c r="A115" s="215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61"/>
      <c r="L115" s="261"/>
      <c r="M115" s="262" t="e">
        <f t="shared" si="2"/>
        <v>#DIV/0!</v>
      </c>
      <c r="N115" s="265"/>
      <c r="O115" s="264"/>
      <c r="P115" s="370"/>
      <c r="Q115" s="258"/>
    </row>
    <row r="116" spans="1:17" customFormat="1" ht="32.25" hidden="1" customHeight="1" thickBot="1" x14ac:dyDescent="0.3">
      <c r="A116" s="215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70" t="e">
        <f t="shared" si="2"/>
        <v>#DIV/0!</v>
      </c>
      <c r="N116" s="270" t="e">
        <f>M116</f>
        <v>#DIV/0!</v>
      </c>
      <c r="O116" s="271"/>
      <c r="P116" s="370"/>
      <c r="Q116" s="262"/>
    </row>
    <row r="117" spans="1:17" s="27" customFormat="1" ht="63.75" customHeight="1" thickBot="1" x14ac:dyDescent="0.3">
      <c r="A117" s="200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191" t="s">
        <v>21</v>
      </c>
      <c r="I117" s="191" t="s">
        <v>22</v>
      </c>
      <c r="J117" s="192" t="s">
        <v>23</v>
      </c>
      <c r="K117" s="193">
        <v>100</v>
      </c>
      <c r="L117" s="194">
        <v>100</v>
      </c>
      <c r="M117" s="195">
        <f t="shared" si="2"/>
        <v>100</v>
      </c>
      <c r="N117" s="196">
        <f>(M117+M118+M119)/3</f>
        <v>100</v>
      </c>
      <c r="O117" s="197">
        <f>(N117+N120)/2</f>
        <v>99.597855227882036</v>
      </c>
      <c r="P117" s="206"/>
      <c r="Q117" s="199"/>
    </row>
    <row r="118" spans="1:17" s="27" customFormat="1" ht="63.75" thickBot="1" x14ac:dyDescent="0.3">
      <c r="A118" s="200"/>
      <c r="B118" s="58"/>
      <c r="C118" s="30"/>
      <c r="D118" s="30"/>
      <c r="E118" s="30"/>
      <c r="F118" s="30"/>
      <c r="G118" s="30"/>
      <c r="H118" s="201" t="s">
        <v>21</v>
      </c>
      <c r="I118" s="191" t="s">
        <v>25</v>
      </c>
      <c r="J118" s="202" t="s">
        <v>23</v>
      </c>
      <c r="K118" s="203">
        <v>95</v>
      </c>
      <c r="L118" s="195">
        <v>100</v>
      </c>
      <c r="M118" s="195">
        <f t="shared" si="2"/>
        <v>100</v>
      </c>
      <c r="N118" s="284"/>
      <c r="O118" s="285"/>
      <c r="P118" s="206"/>
      <c r="Q118" s="199"/>
    </row>
    <row r="119" spans="1:17" s="27" customFormat="1" ht="78.75" x14ac:dyDescent="0.25">
      <c r="A119" s="200"/>
      <c r="B119" s="58"/>
      <c r="C119" s="30"/>
      <c r="D119" s="30"/>
      <c r="E119" s="30"/>
      <c r="F119" s="30"/>
      <c r="G119" s="30"/>
      <c r="H119" s="201" t="s">
        <v>21</v>
      </c>
      <c r="I119" s="191" t="s">
        <v>54</v>
      </c>
      <c r="J119" s="202" t="s">
        <v>23</v>
      </c>
      <c r="K119" s="203">
        <v>98</v>
      </c>
      <c r="L119" s="203">
        <v>100</v>
      </c>
      <c r="M119" s="195">
        <f t="shared" si="2"/>
        <v>100</v>
      </c>
      <c r="N119" s="286"/>
      <c r="O119" s="285"/>
      <c r="P119" s="206"/>
      <c r="Q119" s="199"/>
    </row>
    <row r="120" spans="1:17" s="27" customFormat="1" ht="32.25" thickBot="1" x14ac:dyDescent="0.3">
      <c r="A120" s="200"/>
      <c r="B120" s="66"/>
      <c r="C120" s="40"/>
      <c r="D120" s="40"/>
      <c r="E120" s="40"/>
      <c r="F120" s="40"/>
      <c r="G120" s="40"/>
      <c r="H120" s="208" t="s">
        <v>27</v>
      </c>
      <c r="I120" s="209" t="s">
        <v>28</v>
      </c>
      <c r="J120" s="210" t="s">
        <v>29</v>
      </c>
      <c r="K120" s="211">
        <v>373</v>
      </c>
      <c r="L120" s="211">
        <v>370</v>
      </c>
      <c r="M120" s="195">
        <f t="shared" si="2"/>
        <v>99.195710455764072</v>
      </c>
      <c r="N120" s="212">
        <f>M120</f>
        <v>99.195710455764072</v>
      </c>
      <c r="O120" s="287"/>
      <c r="P120" s="206"/>
      <c r="Q120" s="214"/>
    </row>
    <row r="121" spans="1:17" customFormat="1" ht="63.75" hidden="1" customHeight="1" thickBot="1" x14ac:dyDescent="0.3">
      <c r="A121" s="215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253" t="s">
        <v>21</v>
      </c>
      <c r="I121" s="217" t="s">
        <v>22</v>
      </c>
      <c r="J121" s="254" t="s">
        <v>23</v>
      </c>
      <c r="K121" s="255"/>
      <c r="L121" s="256"/>
      <c r="M121" s="256" t="e">
        <f>IF(K121/L121*100&gt;100,100,K121/L121*100)</f>
        <v>#DIV/0!</v>
      </c>
      <c r="N121" s="196" t="e">
        <f>(M121+M122+M123)/3</f>
        <v>#DIV/0!</v>
      </c>
      <c r="O121" s="257" t="e">
        <f>(N121+N124)/2</f>
        <v>#DIV/0!</v>
      </c>
      <c r="P121" s="370"/>
      <c r="Q121" s="258"/>
    </row>
    <row r="122" spans="1:17" customFormat="1" ht="63.75" hidden="1" customHeight="1" thickBot="1" x14ac:dyDescent="0.3">
      <c r="A122" s="215"/>
      <c r="B122" s="58"/>
      <c r="C122" s="30"/>
      <c r="D122" s="30"/>
      <c r="E122" s="30"/>
      <c r="F122" s="30"/>
      <c r="G122" s="30"/>
      <c r="H122" s="259" t="s">
        <v>21</v>
      </c>
      <c r="I122" s="217" t="s">
        <v>25</v>
      </c>
      <c r="J122" s="260" t="s">
        <v>23</v>
      </c>
      <c r="K122" s="261"/>
      <c r="L122" s="262"/>
      <c r="M122" s="262" t="e">
        <f>IF(L122/K122*100&gt;100,100,L122/K122*100)</f>
        <v>#DIV/0!</v>
      </c>
      <c r="N122" s="263"/>
      <c r="O122" s="264"/>
      <c r="P122" s="370"/>
      <c r="Q122" s="258"/>
    </row>
    <row r="123" spans="1:17" customFormat="1" ht="111" hidden="1" customHeight="1" x14ac:dyDescent="0.25">
      <c r="A123" s="215"/>
      <c r="B123" s="58"/>
      <c r="C123" s="30"/>
      <c r="D123" s="30"/>
      <c r="E123" s="30"/>
      <c r="F123" s="30"/>
      <c r="G123" s="30"/>
      <c r="H123" s="259" t="s">
        <v>21</v>
      </c>
      <c r="I123" s="217" t="s">
        <v>26</v>
      </c>
      <c r="J123" s="260" t="s">
        <v>23</v>
      </c>
      <c r="K123" s="261"/>
      <c r="L123" s="261"/>
      <c r="M123" s="262" t="e">
        <f>IF(L123/K123*100&gt;100,100,L123/K123*100)</f>
        <v>#DIV/0!</v>
      </c>
      <c r="N123" s="265"/>
      <c r="O123" s="264"/>
      <c r="P123" s="370"/>
      <c r="Q123" s="258"/>
    </row>
    <row r="124" spans="1:17" customFormat="1" ht="32.25" hidden="1" customHeight="1" thickBot="1" x14ac:dyDescent="0.3">
      <c r="A124" s="215"/>
      <c r="B124" s="66"/>
      <c r="C124" s="40"/>
      <c r="D124" s="40"/>
      <c r="E124" s="40"/>
      <c r="F124" s="40"/>
      <c r="G124" s="40"/>
      <c r="H124" s="266" t="s">
        <v>27</v>
      </c>
      <c r="I124" s="209" t="s">
        <v>28</v>
      </c>
      <c r="J124" s="267" t="s">
        <v>29</v>
      </c>
      <c r="K124" s="268"/>
      <c r="L124" s="269"/>
      <c r="M124" s="270" t="e">
        <f>IF(L124/K124*100&gt;100,100,L124/K124*100)</f>
        <v>#DIV/0!</v>
      </c>
      <c r="N124" s="270" t="e">
        <f>M124</f>
        <v>#DIV/0!</v>
      </c>
      <c r="O124" s="271"/>
      <c r="P124" s="370"/>
      <c r="Q124" s="262"/>
    </row>
    <row r="125" spans="1:17" customFormat="1" ht="63.75" hidden="1" customHeight="1" thickBot="1" x14ac:dyDescent="0.3">
      <c r="A125" s="215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55"/>
      <c r="L125" s="256"/>
      <c r="M125" s="256" t="e">
        <f>IF(K125/L125*100&gt;100,100,K125/L125*100)</f>
        <v>#DIV/0!</v>
      </c>
      <c r="N125" s="196" t="e">
        <f>(M125+M126+M127)/3</f>
        <v>#DIV/0!</v>
      </c>
      <c r="O125" s="257" t="e">
        <f>(N125+N128)/2</f>
        <v>#DIV/0!</v>
      </c>
      <c r="P125" s="370"/>
      <c r="Q125" s="258"/>
    </row>
    <row r="126" spans="1:17" customFormat="1" ht="63.75" hidden="1" customHeight="1" thickBot="1" x14ac:dyDescent="0.3">
      <c r="A126" s="215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61"/>
      <c r="L126" s="262"/>
      <c r="M126" s="262" t="e">
        <f>IF(L126/K126*100&gt;100,100,L126/K126*100)</f>
        <v>#DIV/0!</v>
      </c>
      <c r="N126" s="263"/>
      <c r="O126" s="264"/>
      <c r="P126" s="370"/>
      <c r="Q126" s="258"/>
    </row>
    <row r="127" spans="1:17" customFormat="1" ht="111" hidden="1" customHeight="1" x14ac:dyDescent="0.25">
      <c r="A127" s="215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61"/>
      <c r="L127" s="261"/>
      <c r="M127" s="262" t="e">
        <f>IF(L127/K127*100&gt;100,100,L127/K127*100)</f>
        <v>#DIV/0!</v>
      </c>
      <c r="N127" s="265"/>
      <c r="O127" s="264"/>
      <c r="P127" s="370"/>
      <c r="Q127" s="258"/>
    </row>
    <row r="128" spans="1:17" customFormat="1" ht="32.25" hidden="1" customHeight="1" thickBot="1" x14ac:dyDescent="0.3">
      <c r="A128" s="215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70" t="e">
        <f>IF(L128/K128*100&gt;100,100,L128/K128*100)</f>
        <v>#DIV/0!</v>
      </c>
      <c r="N128" s="270" t="e">
        <f>M128</f>
        <v>#DIV/0!</v>
      </c>
      <c r="O128" s="271"/>
      <c r="P128" s="370"/>
      <c r="Q128" s="262"/>
    </row>
    <row r="129" spans="1:17" customFormat="1" ht="63.75" hidden="1" customHeight="1" thickBot="1" x14ac:dyDescent="0.3">
      <c r="A129" s="215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55"/>
      <c r="L129" s="256"/>
      <c r="M129" s="256" t="e">
        <f>IF(K129/L129*100&gt;100,100,K129/L129*100)</f>
        <v>#DIV/0!</v>
      </c>
      <c r="N129" s="196" t="e">
        <f>(M129+M130+M131)/3</f>
        <v>#DIV/0!</v>
      </c>
      <c r="O129" s="257" t="e">
        <f>(N129+N132)/2</f>
        <v>#DIV/0!</v>
      </c>
      <c r="P129" s="370"/>
      <c r="Q129" s="258"/>
    </row>
    <row r="130" spans="1:17" customFormat="1" ht="63.75" hidden="1" customHeight="1" thickBot="1" x14ac:dyDescent="0.3">
      <c r="A130" s="215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61"/>
      <c r="L130" s="262"/>
      <c r="M130" s="262" t="e">
        <f>IF(L130/K130*100&gt;100,100,L130/K130*100)</f>
        <v>#DIV/0!</v>
      </c>
      <c r="N130" s="263"/>
      <c r="O130" s="264"/>
      <c r="P130" s="370"/>
      <c r="Q130" s="258"/>
    </row>
    <row r="131" spans="1:17" customFormat="1" ht="63.75" hidden="1" customHeight="1" x14ac:dyDescent="0.25">
      <c r="A131" s="215"/>
      <c r="B131" s="58"/>
      <c r="C131" s="30"/>
      <c r="D131" s="30"/>
      <c r="E131" s="30"/>
      <c r="F131" s="30"/>
      <c r="G131" s="30"/>
      <c r="H131" s="259" t="s">
        <v>21</v>
      </c>
      <c r="I131" s="217" t="s">
        <v>97</v>
      </c>
      <c r="J131" s="260" t="s">
        <v>23</v>
      </c>
      <c r="K131" s="261"/>
      <c r="L131" s="261"/>
      <c r="M131" s="262" t="e">
        <f>IF(L131/K131*100&gt;100,100,L131/K131*100)</f>
        <v>#DIV/0!</v>
      </c>
      <c r="N131" s="265"/>
      <c r="O131" s="264"/>
      <c r="P131" s="370"/>
      <c r="Q131" s="258"/>
    </row>
    <row r="132" spans="1:17" customFormat="1" ht="32.25" hidden="1" customHeight="1" thickBot="1" x14ac:dyDescent="0.3">
      <c r="A132" s="215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68"/>
      <c r="L132" s="211"/>
      <c r="M132" s="270" t="e">
        <f>IF(L132/K132*100&gt;100,100,L132/K132*100)</f>
        <v>#DIV/0!</v>
      </c>
      <c r="N132" s="270" t="e">
        <f>M132</f>
        <v>#DIV/0!</v>
      </c>
      <c r="O132" s="271"/>
      <c r="P132" s="370"/>
      <c r="Q132" s="262"/>
    </row>
    <row r="133" spans="1:17" customFormat="1" ht="63.75" hidden="1" customHeight="1" thickBot="1" x14ac:dyDescent="0.3">
      <c r="A133" s="215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55"/>
      <c r="L133" s="256"/>
      <c r="M133" s="256" t="e">
        <f>IF(K133/L133*100&gt;100,100,K133/L133*100)</f>
        <v>#DIV/0!</v>
      </c>
      <c r="N133" s="196" t="e">
        <f>(M133+M134+M135)/3</f>
        <v>#DIV/0!</v>
      </c>
      <c r="O133" s="257" t="e">
        <f>(N133+N136)/2</f>
        <v>#DIV/0!</v>
      </c>
      <c r="P133" s="370"/>
      <c r="Q133" s="258"/>
    </row>
    <row r="134" spans="1:17" customFormat="1" ht="63.75" hidden="1" customHeight="1" thickBot="1" x14ac:dyDescent="0.3">
      <c r="A134" s="215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61"/>
      <c r="L134" s="262"/>
      <c r="M134" s="262" t="e">
        <f>IF(L134/K134*100&gt;100,100,L134/K134*100)</f>
        <v>#DIV/0!</v>
      </c>
      <c r="N134" s="263"/>
      <c r="O134" s="264"/>
      <c r="P134" s="370"/>
      <c r="Q134" s="258"/>
    </row>
    <row r="135" spans="1:17" customFormat="1" ht="111" hidden="1" customHeight="1" x14ac:dyDescent="0.25">
      <c r="A135" s="215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61"/>
      <c r="L135" s="261"/>
      <c r="M135" s="262" t="e">
        <f>IF(L135/K135*100&gt;100,100,L135/K135*100)</f>
        <v>#DIV/0!</v>
      </c>
      <c r="N135" s="265"/>
      <c r="O135" s="264"/>
      <c r="P135" s="370"/>
      <c r="Q135" s="258"/>
    </row>
    <row r="136" spans="1:17" customFormat="1" ht="32.25" hidden="1" customHeight="1" thickBot="1" x14ac:dyDescent="0.3">
      <c r="A136" s="215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70" t="e">
        <f>IF(L136/K136*100&gt;100,100,L136/K136*100)</f>
        <v>#DIV/0!</v>
      </c>
      <c r="N136" s="270" t="e">
        <f>M136</f>
        <v>#DIV/0!</v>
      </c>
      <c r="O136" s="271"/>
      <c r="P136" s="370"/>
      <c r="Q136" s="262"/>
    </row>
    <row r="137" spans="1:17" customFormat="1" ht="63.75" hidden="1" customHeight="1" thickBot="1" x14ac:dyDescent="0.3">
      <c r="A137" s="215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55"/>
      <c r="L137" s="256"/>
      <c r="M137" s="256" t="e">
        <f>IF(K137/L137*100&gt;100,100,K137/L137*100)</f>
        <v>#DIV/0!</v>
      </c>
      <c r="N137" s="196" t="e">
        <f>(M137+M138+M139)/3</f>
        <v>#DIV/0!</v>
      </c>
      <c r="O137" s="257" t="e">
        <f>(N137+N140)/2</f>
        <v>#DIV/0!</v>
      </c>
      <c r="P137" s="370"/>
      <c r="Q137" s="258"/>
    </row>
    <row r="138" spans="1:17" customFormat="1" ht="63.75" hidden="1" customHeight="1" thickBot="1" x14ac:dyDescent="0.3">
      <c r="A138" s="215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61"/>
      <c r="L138" s="262"/>
      <c r="M138" s="262" t="e">
        <f>IF(L138/K138*100&gt;100,100,L138/K138*100)</f>
        <v>#DIV/0!</v>
      </c>
      <c r="N138" s="263"/>
      <c r="O138" s="264"/>
      <c r="P138" s="370"/>
      <c r="Q138" s="258"/>
    </row>
    <row r="139" spans="1:17" customFormat="1" ht="111" hidden="1" customHeight="1" x14ac:dyDescent="0.25">
      <c r="A139" s="215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61"/>
      <c r="L139" s="261"/>
      <c r="M139" s="262" t="e">
        <f>IF(L139/K139*100&gt;100,100,L139/K139*100)</f>
        <v>#DIV/0!</v>
      </c>
      <c r="N139" s="265"/>
      <c r="O139" s="264"/>
      <c r="P139" s="370"/>
      <c r="Q139" s="258"/>
    </row>
    <row r="140" spans="1:17" customFormat="1" ht="32.25" hidden="1" customHeight="1" thickBot="1" x14ac:dyDescent="0.3">
      <c r="A140" s="215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70" t="e">
        <f>IF(L140/K140*100&gt;100,100,L140/K140*100)</f>
        <v>#DIV/0!</v>
      </c>
      <c r="N140" s="270" t="e">
        <f>M140</f>
        <v>#DIV/0!</v>
      </c>
      <c r="O140" s="271"/>
      <c r="P140" s="370"/>
      <c r="Q140" s="262"/>
    </row>
    <row r="141" spans="1:17" customFormat="1" ht="63.75" hidden="1" customHeight="1" thickBot="1" x14ac:dyDescent="0.3">
      <c r="A141" s="215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253" t="s">
        <v>21</v>
      </c>
      <c r="I141" s="217" t="s">
        <v>22</v>
      </c>
      <c r="J141" s="254" t="s">
        <v>23</v>
      </c>
      <c r="K141" s="255"/>
      <c r="L141" s="256"/>
      <c r="M141" s="256" t="e">
        <f>IF(K141/L141*100&gt;100,100,K141/L141*100)</f>
        <v>#DIV/0!</v>
      </c>
      <c r="N141" s="196" t="e">
        <f>(M141+M142+M143)/3</f>
        <v>#DIV/0!</v>
      </c>
      <c r="O141" s="257" t="e">
        <f>(N141+N144)/2</f>
        <v>#DIV/0!</v>
      </c>
      <c r="P141" s="370"/>
      <c r="Q141" s="258"/>
    </row>
    <row r="142" spans="1:17" customFormat="1" ht="63.75" hidden="1" customHeight="1" thickBot="1" x14ac:dyDescent="0.3">
      <c r="A142" s="215"/>
      <c r="B142" s="58"/>
      <c r="C142" s="30"/>
      <c r="D142" s="30"/>
      <c r="E142" s="30"/>
      <c r="F142" s="30"/>
      <c r="G142" s="30"/>
      <c r="H142" s="259" t="s">
        <v>21</v>
      </c>
      <c r="I142" s="217" t="s">
        <v>25</v>
      </c>
      <c r="J142" s="260" t="s">
        <v>23</v>
      </c>
      <c r="K142" s="261"/>
      <c r="L142" s="262"/>
      <c r="M142" s="262" t="e">
        <f>IF(L142/K142*100&gt;100,100,L142/K142*100)</f>
        <v>#DIV/0!</v>
      </c>
      <c r="N142" s="263"/>
      <c r="O142" s="264"/>
      <c r="P142" s="370"/>
      <c r="Q142" s="258"/>
    </row>
    <row r="143" spans="1:17" customFormat="1" ht="111" hidden="1" customHeight="1" x14ac:dyDescent="0.25">
      <c r="A143" s="215"/>
      <c r="B143" s="58"/>
      <c r="C143" s="30"/>
      <c r="D143" s="30"/>
      <c r="E143" s="30"/>
      <c r="F143" s="30"/>
      <c r="G143" s="30"/>
      <c r="H143" s="259" t="s">
        <v>21</v>
      </c>
      <c r="I143" s="217" t="s">
        <v>26</v>
      </c>
      <c r="J143" s="260" t="s">
        <v>23</v>
      </c>
      <c r="K143" s="261"/>
      <c r="L143" s="261"/>
      <c r="M143" s="262" t="e">
        <f>IF(L143/K143*100&gt;100,100,L143/K143*100)</f>
        <v>#DIV/0!</v>
      </c>
      <c r="N143" s="265"/>
      <c r="O143" s="264"/>
      <c r="P143" s="370"/>
      <c r="Q143" s="258"/>
    </row>
    <row r="144" spans="1:17" customFormat="1" ht="32.25" hidden="1" customHeight="1" thickBot="1" x14ac:dyDescent="0.3">
      <c r="A144" s="215"/>
      <c r="B144" s="66"/>
      <c r="C144" s="40"/>
      <c r="D144" s="40"/>
      <c r="E144" s="40"/>
      <c r="F144" s="40"/>
      <c r="G144" s="40"/>
      <c r="H144" s="266" t="s">
        <v>27</v>
      </c>
      <c r="I144" s="209" t="s">
        <v>28</v>
      </c>
      <c r="J144" s="267" t="s">
        <v>29</v>
      </c>
      <c r="K144" s="268"/>
      <c r="L144" s="269"/>
      <c r="M144" s="270" t="e">
        <f>IF(L144/K144*100&gt;100,100,L144/K144*100)</f>
        <v>#DIV/0!</v>
      </c>
      <c r="N144" s="270" t="e">
        <f>M144</f>
        <v>#DIV/0!</v>
      </c>
      <c r="O144" s="271"/>
      <c r="P144" s="370"/>
      <c r="Q144" s="262"/>
    </row>
    <row r="145" spans="1:17" customFormat="1" ht="63.75" hidden="1" customHeight="1" thickBot="1" x14ac:dyDescent="0.3">
      <c r="A145" s="215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55"/>
      <c r="L145" s="256"/>
      <c r="M145" s="256" t="e">
        <f>IF(K145/L145*100&gt;100,100,K145/L145*100)</f>
        <v>#DIV/0!</v>
      </c>
      <c r="N145" s="196" t="e">
        <f>(M145+M146+M147)/3</f>
        <v>#DIV/0!</v>
      </c>
      <c r="O145" s="257" t="e">
        <f>(N145+N148)/2</f>
        <v>#DIV/0!</v>
      </c>
      <c r="P145" s="370"/>
      <c r="Q145" s="258"/>
    </row>
    <row r="146" spans="1:17" customFormat="1" ht="63.75" hidden="1" customHeight="1" thickBot="1" x14ac:dyDescent="0.3">
      <c r="A146" s="215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61"/>
      <c r="L146" s="262"/>
      <c r="M146" s="262" t="e">
        <f>IF(L146/K146*100&gt;100,100,L146/K146*100)</f>
        <v>#DIV/0!</v>
      </c>
      <c r="N146" s="263"/>
      <c r="O146" s="264"/>
      <c r="P146" s="370"/>
      <c r="Q146" s="258"/>
    </row>
    <row r="147" spans="1:17" customFormat="1" ht="111" hidden="1" customHeight="1" x14ac:dyDescent="0.25">
      <c r="A147" s="215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61"/>
      <c r="L147" s="261"/>
      <c r="M147" s="262" t="e">
        <f>IF(L147/K147*100&gt;100,100,L147/K147*100)</f>
        <v>#DIV/0!</v>
      </c>
      <c r="N147" s="265"/>
      <c r="O147" s="264"/>
      <c r="P147" s="370"/>
      <c r="Q147" s="258"/>
    </row>
    <row r="148" spans="1:17" customFormat="1" ht="32.25" hidden="1" customHeight="1" thickBot="1" x14ac:dyDescent="0.3">
      <c r="A148" s="215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70" t="e">
        <f>IF(L148/K148*100&gt;100,100,L148/K148*100)</f>
        <v>#DIV/0!</v>
      </c>
      <c r="N148" s="270" t="e">
        <f>M148</f>
        <v>#DIV/0!</v>
      </c>
      <c r="O148" s="271"/>
      <c r="P148" s="370"/>
      <c r="Q148" s="262"/>
    </row>
    <row r="149" spans="1:17" customFormat="1" ht="63.75" hidden="1" customHeight="1" thickBot="1" x14ac:dyDescent="0.3">
      <c r="A149" s="215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55"/>
      <c r="L149" s="256"/>
      <c r="M149" s="256" t="e">
        <f>IF(K149/L149*100&gt;100,100,K149/L149*100)</f>
        <v>#DIV/0!</v>
      </c>
      <c r="N149" s="196" t="e">
        <f>(M149+M150+M151)/3</f>
        <v>#DIV/0!</v>
      </c>
      <c r="O149" s="257" t="e">
        <f>(N149+N152)/2</f>
        <v>#DIV/0!</v>
      </c>
      <c r="P149" s="370"/>
      <c r="Q149" s="258"/>
    </row>
    <row r="150" spans="1:17" customFormat="1" ht="63.75" hidden="1" customHeight="1" thickBot="1" x14ac:dyDescent="0.3">
      <c r="A150" s="215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61"/>
      <c r="L150" s="262"/>
      <c r="M150" s="262" t="e">
        <f>IF(L150/K150*100&gt;100,100,L150/K150*100)</f>
        <v>#DIV/0!</v>
      </c>
      <c r="N150" s="263"/>
      <c r="O150" s="264"/>
      <c r="P150" s="370"/>
      <c r="Q150" s="258"/>
    </row>
    <row r="151" spans="1:17" customFormat="1" ht="111" hidden="1" customHeight="1" x14ac:dyDescent="0.25">
      <c r="A151" s="215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61"/>
      <c r="L151" s="261"/>
      <c r="M151" s="262" t="e">
        <f>IF(L151/K151*100&gt;100,100,L151/K151*100)</f>
        <v>#DIV/0!</v>
      </c>
      <c r="N151" s="265"/>
      <c r="O151" s="264"/>
      <c r="P151" s="370"/>
      <c r="Q151" s="258"/>
    </row>
    <row r="152" spans="1:17" customFormat="1" ht="32.25" hidden="1" customHeight="1" thickBot="1" x14ac:dyDescent="0.3">
      <c r="A152" s="215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70" t="e">
        <f>IF(L152/K152*100&gt;100,100,L152/K152*100)</f>
        <v>#DIV/0!</v>
      </c>
      <c r="N152" s="270" t="e">
        <f>M152</f>
        <v>#DIV/0!</v>
      </c>
      <c r="O152" s="271"/>
      <c r="P152" s="370"/>
      <c r="Q152" s="262"/>
    </row>
    <row r="153" spans="1:17" customFormat="1" ht="63.75" hidden="1" customHeight="1" thickBot="1" x14ac:dyDescent="0.3">
      <c r="A153" s="215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55"/>
      <c r="L153" s="256"/>
      <c r="M153" s="256" t="e">
        <f>IF(K153/L153*100&gt;100,100,K153/L153*100)</f>
        <v>#DIV/0!</v>
      </c>
      <c r="N153" s="196" t="e">
        <f>(M153+M154+M155)/3</f>
        <v>#DIV/0!</v>
      </c>
      <c r="O153" s="257" t="e">
        <f>(N153+N156)/2</f>
        <v>#DIV/0!</v>
      </c>
      <c r="P153" s="370"/>
      <c r="Q153" s="258"/>
    </row>
    <row r="154" spans="1:17" customFormat="1" ht="63.75" hidden="1" customHeight="1" thickBot="1" x14ac:dyDescent="0.3">
      <c r="A154" s="215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61"/>
      <c r="L154" s="262"/>
      <c r="M154" s="262" t="e">
        <f>IF(L154/K154*100&gt;100,100,L154/K154*100)</f>
        <v>#DIV/0!</v>
      </c>
      <c r="N154" s="263"/>
      <c r="O154" s="264"/>
      <c r="P154" s="370"/>
      <c r="Q154" s="258"/>
    </row>
    <row r="155" spans="1:17" customFormat="1" ht="111" hidden="1" customHeight="1" x14ac:dyDescent="0.25">
      <c r="A155" s="215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61"/>
      <c r="L155" s="261"/>
      <c r="M155" s="262" t="e">
        <f>IF(L155/K155*100&gt;100,100,L155/K155*100)</f>
        <v>#DIV/0!</v>
      </c>
      <c r="N155" s="265"/>
      <c r="O155" s="264"/>
      <c r="P155" s="370"/>
      <c r="Q155" s="258"/>
    </row>
    <row r="156" spans="1:17" customFormat="1" ht="32.25" hidden="1" customHeight="1" thickBot="1" x14ac:dyDescent="0.3">
      <c r="A156" s="215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70" t="e">
        <f>IF(L156/K156*100&gt;100,100,L156/K156*100)</f>
        <v>#DIV/0!</v>
      </c>
      <c r="N156" s="270" t="e">
        <f>M156</f>
        <v>#DIV/0!</v>
      </c>
      <c r="O156" s="271"/>
      <c r="P156" s="370"/>
      <c r="Q156" s="262"/>
    </row>
    <row r="157" spans="1:17" customFormat="1" ht="63.75" hidden="1" customHeight="1" thickBot="1" x14ac:dyDescent="0.3">
      <c r="A157" s="215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253" t="s">
        <v>21</v>
      </c>
      <c r="I157" s="217" t="s">
        <v>22</v>
      </c>
      <c r="J157" s="254" t="s">
        <v>23</v>
      </c>
      <c r="K157" s="255"/>
      <c r="L157" s="256"/>
      <c r="M157" s="256" t="e">
        <f>IF(K157/L157*100&gt;100,100,K157/L157*100)</f>
        <v>#DIV/0!</v>
      </c>
      <c r="N157" s="196" t="e">
        <f>(M157+M158+M159)/3</f>
        <v>#DIV/0!</v>
      </c>
      <c r="O157" s="257" t="e">
        <f>(N157+N160)/2</f>
        <v>#DIV/0!</v>
      </c>
      <c r="P157" s="370"/>
      <c r="Q157" s="258"/>
    </row>
    <row r="158" spans="1:17" customFormat="1" ht="63.75" hidden="1" customHeight="1" thickBot="1" x14ac:dyDescent="0.3">
      <c r="A158" s="215"/>
      <c r="B158" s="58"/>
      <c r="C158" s="30"/>
      <c r="D158" s="30"/>
      <c r="E158" s="30"/>
      <c r="F158" s="30"/>
      <c r="G158" s="30"/>
      <c r="H158" s="259" t="s">
        <v>21</v>
      </c>
      <c r="I158" s="217" t="s">
        <v>25</v>
      </c>
      <c r="J158" s="260" t="s">
        <v>23</v>
      </c>
      <c r="K158" s="261"/>
      <c r="L158" s="262"/>
      <c r="M158" s="262" t="e">
        <f t="shared" ref="M158:M164" si="3">IF(L158/K158*100&gt;100,100,L158/K158*100)</f>
        <v>#DIV/0!</v>
      </c>
      <c r="N158" s="263"/>
      <c r="O158" s="264"/>
      <c r="P158" s="370"/>
      <c r="Q158" s="258"/>
    </row>
    <row r="159" spans="1:17" customFormat="1" ht="111" hidden="1" customHeight="1" x14ac:dyDescent="0.25">
      <c r="A159" s="215"/>
      <c r="B159" s="58"/>
      <c r="C159" s="30"/>
      <c r="D159" s="30"/>
      <c r="E159" s="30"/>
      <c r="F159" s="30"/>
      <c r="G159" s="30"/>
      <c r="H159" s="259" t="s">
        <v>21</v>
      </c>
      <c r="I159" s="217" t="s">
        <v>26</v>
      </c>
      <c r="J159" s="260" t="s">
        <v>23</v>
      </c>
      <c r="K159" s="261"/>
      <c r="L159" s="261"/>
      <c r="M159" s="262" t="e">
        <f t="shared" si="3"/>
        <v>#DIV/0!</v>
      </c>
      <c r="N159" s="265"/>
      <c r="O159" s="264"/>
      <c r="P159" s="370"/>
      <c r="Q159" s="258"/>
    </row>
    <row r="160" spans="1:17" customFormat="1" ht="32.25" hidden="1" customHeight="1" thickBot="1" x14ac:dyDescent="0.3">
      <c r="A160" s="215"/>
      <c r="B160" s="66"/>
      <c r="C160" s="40"/>
      <c r="D160" s="40"/>
      <c r="E160" s="40"/>
      <c r="F160" s="40"/>
      <c r="G160" s="40"/>
      <c r="H160" s="266" t="s">
        <v>27</v>
      </c>
      <c r="I160" s="209" t="s">
        <v>28</v>
      </c>
      <c r="J160" s="267" t="s">
        <v>29</v>
      </c>
      <c r="K160" s="268"/>
      <c r="L160" s="269"/>
      <c r="M160" s="270" t="e">
        <f t="shared" si="3"/>
        <v>#DIV/0!</v>
      </c>
      <c r="N160" s="270" t="e">
        <f>M160</f>
        <v>#DIV/0!</v>
      </c>
      <c r="O160" s="271"/>
      <c r="P160" s="370"/>
      <c r="Q160" s="262"/>
    </row>
    <row r="161" spans="1:17" s="27" customFormat="1" ht="63.75" hidden="1" customHeight="1" thickBot="1" x14ac:dyDescent="0.3">
      <c r="A161" s="200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191" t="s">
        <v>21</v>
      </c>
      <c r="I161" s="191" t="s">
        <v>22</v>
      </c>
      <c r="J161" s="192" t="s">
        <v>23</v>
      </c>
      <c r="K161" s="272"/>
      <c r="L161" s="273"/>
      <c r="M161" s="214" t="e">
        <f t="shared" si="3"/>
        <v>#DIV/0!</v>
      </c>
      <c r="N161" s="274" t="e">
        <f>(M161+M162+M163)/3</f>
        <v>#DIV/0!</v>
      </c>
      <c r="O161" s="275" t="e">
        <f>(N161+N164)/2</f>
        <v>#DIV/0!</v>
      </c>
      <c r="P161" s="206"/>
      <c r="Q161" s="199"/>
    </row>
    <row r="162" spans="1:17" s="27" customFormat="1" ht="63.75" hidden="1" thickBot="1" x14ac:dyDescent="0.3">
      <c r="A162" s="200"/>
      <c r="B162" s="58"/>
      <c r="C162" s="30"/>
      <c r="D162" s="30"/>
      <c r="E162" s="30"/>
      <c r="F162" s="30"/>
      <c r="G162" s="30"/>
      <c r="H162" s="201" t="s">
        <v>21</v>
      </c>
      <c r="I162" s="191" t="s">
        <v>25</v>
      </c>
      <c r="J162" s="202" t="s">
        <v>23</v>
      </c>
      <c r="K162" s="276"/>
      <c r="L162" s="214"/>
      <c r="M162" s="214" t="e">
        <f t="shared" si="3"/>
        <v>#DIV/0!</v>
      </c>
      <c r="N162" s="277"/>
      <c r="O162" s="278"/>
      <c r="P162" s="206"/>
      <c r="Q162" s="199"/>
    </row>
    <row r="163" spans="1:17" s="27" customFormat="1" ht="63.75" hidden="1" thickBot="1" x14ac:dyDescent="0.3">
      <c r="A163" s="200"/>
      <c r="B163" s="58"/>
      <c r="C163" s="30"/>
      <c r="D163" s="30"/>
      <c r="E163" s="30"/>
      <c r="F163" s="30"/>
      <c r="G163" s="30"/>
      <c r="H163" s="201" t="s">
        <v>21</v>
      </c>
      <c r="I163" s="191" t="s">
        <v>97</v>
      </c>
      <c r="J163" s="202" t="s">
        <v>23</v>
      </c>
      <c r="K163" s="276"/>
      <c r="L163" s="276"/>
      <c r="M163" s="214" t="e">
        <f t="shared" si="3"/>
        <v>#DIV/0!</v>
      </c>
      <c r="N163" s="279"/>
      <c r="O163" s="278"/>
      <c r="P163" s="206"/>
      <c r="Q163" s="199"/>
    </row>
    <row r="164" spans="1:17" s="27" customFormat="1" ht="32.25" hidden="1" thickBot="1" x14ac:dyDescent="0.3">
      <c r="A164" s="200"/>
      <c r="B164" s="66"/>
      <c r="C164" s="40"/>
      <c r="D164" s="40"/>
      <c r="E164" s="40"/>
      <c r="F164" s="40"/>
      <c r="G164" s="40"/>
      <c r="H164" s="208" t="s">
        <v>27</v>
      </c>
      <c r="I164" s="209" t="s">
        <v>28</v>
      </c>
      <c r="J164" s="210" t="s">
        <v>29</v>
      </c>
      <c r="K164" s="280"/>
      <c r="L164" s="281"/>
      <c r="M164" s="214" t="e">
        <f t="shared" si="3"/>
        <v>#DIV/0!</v>
      </c>
      <c r="N164" s="282" t="e">
        <f>M164</f>
        <v>#DIV/0!</v>
      </c>
      <c r="O164" s="283"/>
      <c r="P164" s="206"/>
      <c r="Q164" s="214"/>
    </row>
    <row r="165" spans="1:17" customFormat="1" ht="63.75" hidden="1" customHeight="1" thickBot="1" x14ac:dyDescent="0.3">
      <c r="A165" s="215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55"/>
      <c r="L165" s="256"/>
      <c r="M165" s="256" t="e">
        <f>IF(K165/L165*100&gt;100,100,K165/L165*100)</f>
        <v>#DIV/0!</v>
      </c>
      <c r="N165" s="196" t="e">
        <f>(M165+M166+M167)/3</f>
        <v>#DIV/0!</v>
      </c>
      <c r="O165" s="257" t="e">
        <f>(N165+N168)/2</f>
        <v>#DIV/0!</v>
      </c>
      <c r="P165" s="370"/>
      <c r="Q165" s="258"/>
    </row>
    <row r="166" spans="1:17" customFormat="1" ht="63.75" hidden="1" customHeight="1" thickBot="1" x14ac:dyDescent="0.3">
      <c r="A166" s="215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61"/>
      <c r="L166" s="262"/>
      <c r="M166" s="262" t="e">
        <f>IF(L166/K166*100&gt;100,100,L166/K166*100)</f>
        <v>#DIV/0!</v>
      </c>
      <c r="N166" s="263"/>
      <c r="O166" s="264"/>
      <c r="P166" s="370"/>
      <c r="Q166" s="258"/>
    </row>
    <row r="167" spans="1:17" customFormat="1" ht="111" hidden="1" customHeight="1" x14ac:dyDescent="0.25">
      <c r="A167" s="215"/>
      <c r="B167" s="58"/>
      <c r="C167" s="30"/>
      <c r="D167" s="30"/>
      <c r="E167" s="30"/>
      <c r="F167" s="30"/>
      <c r="G167" s="30"/>
      <c r="H167" s="259" t="s">
        <v>21</v>
      </c>
      <c r="I167" s="217" t="s">
        <v>26</v>
      </c>
      <c r="J167" s="260" t="s">
        <v>23</v>
      </c>
      <c r="K167" s="261"/>
      <c r="L167" s="261"/>
      <c r="M167" s="262" t="e">
        <f>IF(L167/K167*100&gt;100,100,L167/K167*100)</f>
        <v>#DIV/0!</v>
      </c>
      <c r="N167" s="265"/>
      <c r="O167" s="264"/>
      <c r="P167" s="370"/>
      <c r="Q167" s="258"/>
    </row>
    <row r="168" spans="1:17" customFormat="1" ht="32.25" hidden="1" customHeight="1" thickBot="1" x14ac:dyDescent="0.3">
      <c r="A168" s="215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268"/>
      <c r="L168" s="269"/>
      <c r="M168" s="270" t="e">
        <f>IF(L168/K168*100&gt;100,100,L168/K168*100)</f>
        <v>#DIV/0!</v>
      </c>
      <c r="N168" s="270" t="e">
        <f>M168</f>
        <v>#DIV/0!</v>
      </c>
      <c r="O168" s="271"/>
      <c r="P168" s="370"/>
      <c r="Q168" s="262"/>
    </row>
    <row r="169" spans="1:17" customFormat="1" ht="63.75" hidden="1" customHeight="1" thickBot="1" x14ac:dyDescent="0.3">
      <c r="A169" s="215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253" t="s">
        <v>21</v>
      </c>
      <c r="I169" s="217" t="s">
        <v>22</v>
      </c>
      <c r="J169" s="254" t="s">
        <v>23</v>
      </c>
      <c r="K169" s="255"/>
      <c r="L169" s="256"/>
      <c r="M169" s="256" t="e">
        <f>IF(K169/L169*100&gt;100,100,K169/L169*100)</f>
        <v>#DIV/0!</v>
      </c>
      <c r="N169" s="196" t="e">
        <f>(M169+M170+M171)/3</f>
        <v>#DIV/0!</v>
      </c>
      <c r="O169" s="257" t="e">
        <f>(N169+N172)/2</f>
        <v>#DIV/0!</v>
      </c>
      <c r="P169" s="370"/>
      <c r="Q169" s="258"/>
    </row>
    <row r="170" spans="1:17" customFormat="1" ht="63.75" hidden="1" customHeight="1" thickBot="1" x14ac:dyDescent="0.3">
      <c r="A170" s="215"/>
      <c r="B170" s="58"/>
      <c r="C170" s="30"/>
      <c r="D170" s="30"/>
      <c r="E170" s="30"/>
      <c r="F170" s="30"/>
      <c r="G170" s="30"/>
      <c r="H170" s="259" t="s">
        <v>21</v>
      </c>
      <c r="I170" s="217" t="s">
        <v>25</v>
      </c>
      <c r="J170" s="260" t="s">
        <v>23</v>
      </c>
      <c r="K170" s="261"/>
      <c r="L170" s="262"/>
      <c r="M170" s="262" t="e">
        <f>IF(L170/K170*100&gt;100,100,L170/K170*100)</f>
        <v>#DIV/0!</v>
      </c>
      <c r="N170" s="263"/>
      <c r="O170" s="264"/>
      <c r="P170" s="370"/>
      <c r="Q170" s="258"/>
    </row>
    <row r="171" spans="1:17" customFormat="1" ht="111" hidden="1" customHeight="1" x14ac:dyDescent="0.25">
      <c r="A171" s="215"/>
      <c r="B171" s="58"/>
      <c r="C171" s="30"/>
      <c r="D171" s="30"/>
      <c r="E171" s="30"/>
      <c r="F171" s="30"/>
      <c r="G171" s="30"/>
      <c r="H171" s="259" t="s">
        <v>21</v>
      </c>
      <c r="I171" s="217" t="s">
        <v>26</v>
      </c>
      <c r="J171" s="260" t="s">
        <v>23</v>
      </c>
      <c r="K171" s="261"/>
      <c r="L171" s="261"/>
      <c r="M171" s="262" t="e">
        <f>IF(L171/K171*100&gt;100,100,L171/K171*100)</f>
        <v>#DIV/0!</v>
      </c>
      <c r="N171" s="265"/>
      <c r="O171" s="264"/>
      <c r="P171" s="370"/>
      <c r="Q171" s="258"/>
    </row>
    <row r="172" spans="1:17" customFormat="1" ht="32.25" hidden="1" customHeight="1" thickBot="1" x14ac:dyDescent="0.3">
      <c r="A172" s="215"/>
      <c r="B172" s="66"/>
      <c r="C172" s="40"/>
      <c r="D172" s="40"/>
      <c r="E172" s="40"/>
      <c r="F172" s="40"/>
      <c r="G172" s="40"/>
      <c r="H172" s="266" t="s">
        <v>27</v>
      </c>
      <c r="I172" s="209" t="s">
        <v>28</v>
      </c>
      <c r="J172" s="267" t="s">
        <v>29</v>
      </c>
      <c r="K172" s="268"/>
      <c r="L172" s="269"/>
      <c r="M172" s="270" t="e">
        <f>IF(L172/K172*100&gt;100,100,L172/K172*100)</f>
        <v>#DIV/0!</v>
      </c>
      <c r="N172" s="270" t="e">
        <f>M172</f>
        <v>#DIV/0!</v>
      </c>
      <c r="O172" s="271"/>
      <c r="P172" s="370"/>
      <c r="Q172" s="262"/>
    </row>
    <row r="173" spans="1:17" customFormat="1" ht="63.75" hidden="1" customHeight="1" thickBot="1" x14ac:dyDescent="0.3">
      <c r="A173" s="215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55"/>
      <c r="L173" s="256"/>
      <c r="M173" s="256" t="e">
        <f>IF(K173/L173*100&gt;100,100,K173/L173*100)</f>
        <v>#DIV/0!</v>
      </c>
      <c r="N173" s="196" t="e">
        <f>(M173+M174+M175)/3</f>
        <v>#DIV/0!</v>
      </c>
      <c r="O173" s="257" t="e">
        <f>(N173+N176)/2</f>
        <v>#DIV/0!</v>
      </c>
      <c r="P173" s="370"/>
      <c r="Q173" s="258"/>
    </row>
    <row r="174" spans="1:17" customFormat="1" ht="63.75" hidden="1" customHeight="1" thickBot="1" x14ac:dyDescent="0.3">
      <c r="A174" s="215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61"/>
      <c r="L174" s="262"/>
      <c r="M174" s="262" t="e">
        <f>IF(L174/K174*100&gt;100,100,L174/K174*100)</f>
        <v>#DIV/0!</v>
      </c>
      <c r="N174" s="263"/>
      <c r="O174" s="264"/>
      <c r="P174" s="370"/>
      <c r="Q174" s="258"/>
    </row>
    <row r="175" spans="1:17" customFormat="1" ht="111" hidden="1" customHeight="1" x14ac:dyDescent="0.25">
      <c r="A175" s="215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61"/>
      <c r="L175" s="261"/>
      <c r="M175" s="262" t="e">
        <f>IF(L175/K175*100&gt;100,100,L175/K175*100)</f>
        <v>#DIV/0!</v>
      </c>
      <c r="N175" s="265"/>
      <c r="O175" s="264"/>
      <c r="P175" s="370"/>
      <c r="Q175" s="258"/>
    </row>
    <row r="176" spans="1:17" customFormat="1" ht="32.25" hidden="1" customHeight="1" thickBot="1" x14ac:dyDescent="0.3">
      <c r="A176" s="215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68"/>
      <c r="L176" s="269"/>
      <c r="M176" s="270" t="e">
        <f>IF(L176/K176*100&gt;100,100,L176/K176*100)</f>
        <v>#DIV/0!</v>
      </c>
      <c r="N176" s="270" t="e">
        <f>M176</f>
        <v>#DIV/0!</v>
      </c>
      <c r="O176" s="271"/>
      <c r="P176" s="370"/>
      <c r="Q176" s="262"/>
    </row>
    <row r="177" spans="1:17" s="159" customFormat="1" ht="63.75" customHeight="1" thickBot="1" x14ac:dyDescent="0.3">
      <c r="A177" s="234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253" t="s">
        <v>21</v>
      </c>
      <c r="I177" s="217" t="s">
        <v>22</v>
      </c>
      <c r="J177" s="254" t="s">
        <v>23</v>
      </c>
      <c r="K177" s="288">
        <v>100</v>
      </c>
      <c r="L177" s="289">
        <v>100</v>
      </c>
      <c r="M177" s="289">
        <f>IF(K177/L177*100&gt;100,100,K177/L177*100)</f>
        <v>100</v>
      </c>
      <c r="N177" s="196">
        <f>(M177+M178+M179)/3</f>
        <v>100</v>
      </c>
      <c r="O177" s="290">
        <f>(N177+N180)/2</f>
        <v>99.295774647887328</v>
      </c>
      <c r="P177" s="370"/>
      <c r="Q177" s="291"/>
    </row>
    <row r="178" spans="1:17" s="159" customFormat="1" ht="63.75" customHeight="1" thickBot="1" x14ac:dyDescent="0.3">
      <c r="A178" s="234"/>
      <c r="B178" s="58"/>
      <c r="C178" s="30"/>
      <c r="D178" s="30"/>
      <c r="E178" s="30"/>
      <c r="F178" s="30"/>
      <c r="G178" s="30"/>
      <c r="H178" s="259" t="s">
        <v>21</v>
      </c>
      <c r="I178" s="217" t="s">
        <v>25</v>
      </c>
      <c r="J178" s="260" t="s">
        <v>23</v>
      </c>
      <c r="K178" s="292">
        <v>95</v>
      </c>
      <c r="L178" s="293">
        <v>100</v>
      </c>
      <c r="M178" s="293">
        <f>IF(L178/K178*100&gt;100,100,L178/K178*100)</f>
        <v>100</v>
      </c>
      <c r="N178" s="263"/>
      <c r="O178" s="264"/>
      <c r="P178" s="370"/>
      <c r="Q178" s="291"/>
    </row>
    <row r="179" spans="1:17" s="159" customFormat="1" ht="111" customHeight="1" x14ac:dyDescent="0.25">
      <c r="A179" s="234"/>
      <c r="B179" s="58"/>
      <c r="C179" s="30"/>
      <c r="D179" s="30"/>
      <c r="E179" s="30"/>
      <c r="F179" s="30"/>
      <c r="G179" s="30"/>
      <c r="H179" s="259" t="s">
        <v>21</v>
      </c>
      <c r="I179" s="217" t="s">
        <v>26</v>
      </c>
      <c r="J179" s="260" t="s">
        <v>23</v>
      </c>
      <c r="K179" s="292">
        <v>98</v>
      </c>
      <c r="L179" s="292">
        <v>100</v>
      </c>
      <c r="M179" s="293">
        <f>IF(L179/K179*100&gt;100,100,L179/K179*100)</f>
        <v>100</v>
      </c>
      <c r="N179" s="265"/>
      <c r="O179" s="264"/>
      <c r="P179" s="370"/>
      <c r="Q179" s="291"/>
    </row>
    <row r="180" spans="1:17" s="159" customFormat="1" ht="32.25" customHeight="1" thickBot="1" x14ac:dyDescent="0.3">
      <c r="A180" s="234"/>
      <c r="B180" s="66"/>
      <c r="C180" s="40"/>
      <c r="D180" s="40"/>
      <c r="E180" s="40"/>
      <c r="F180" s="40"/>
      <c r="G180" s="40"/>
      <c r="H180" s="266" t="s">
        <v>27</v>
      </c>
      <c r="I180" s="209" t="s">
        <v>28</v>
      </c>
      <c r="J180" s="267" t="s">
        <v>29</v>
      </c>
      <c r="K180" s="211">
        <v>71</v>
      </c>
      <c r="L180" s="211">
        <v>70</v>
      </c>
      <c r="M180" s="294">
        <f>IF(L180/K180*100&gt;100,100,L180/K180*100)</f>
        <v>98.591549295774655</v>
      </c>
      <c r="N180" s="294">
        <f>M180</f>
        <v>98.591549295774655</v>
      </c>
      <c r="O180" s="271"/>
      <c r="P180" s="370"/>
      <c r="Q180" s="293"/>
    </row>
    <row r="181" spans="1:17" customFormat="1" ht="63.75" hidden="1" customHeight="1" thickBot="1" x14ac:dyDescent="0.3">
      <c r="A181" s="215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253" t="s">
        <v>21</v>
      </c>
      <c r="I181" s="217" t="s">
        <v>22</v>
      </c>
      <c r="J181" s="254" t="s">
        <v>23</v>
      </c>
      <c r="K181" s="255"/>
      <c r="L181" s="256"/>
      <c r="M181" s="256" t="e">
        <f>IF(K181/L181*100&gt;100,100,K181/L181*100)</f>
        <v>#DIV/0!</v>
      </c>
      <c r="N181" s="196" t="e">
        <f>(M181+M182+M183)/3</f>
        <v>#DIV/0!</v>
      </c>
      <c r="O181" s="257" t="e">
        <f>(N181+N184)/2</f>
        <v>#DIV/0!</v>
      </c>
      <c r="P181" s="370"/>
      <c r="Q181" s="258"/>
    </row>
    <row r="182" spans="1:17" customFormat="1" ht="63.75" hidden="1" customHeight="1" thickBot="1" x14ac:dyDescent="0.3">
      <c r="A182" s="215"/>
      <c r="B182" s="58"/>
      <c r="C182" s="30"/>
      <c r="D182" s="30"/>
      <c r="E182" s="30"/>
      <c r="F182" s="30"/>
      <c r="G182" s="30"/>
      <c r="H182" s="259" t="s">
        <v>21</v>
      </c>
      <c r="I182" s="217" t="s">
        <v>25</v>
      </c>
      <c r="J182" s="260" t="s">
        <v>23</v>
      </c>
      <c r="K182" s="261"/>
      <c r="L182" s="262"/>
      <c r="M182" s="262" t="e">
        <f>IF(L182/K182*100&gt;100,100,L182/K182*100)</f>
        <v>#DIV/0!</v>
      </c>
      <c r="N182" s="263"/>
      <c r="O182" s="264"/>
      <c r="P182" s="370"/>
      <c r="Q182" s="258"/>
    </row>
    <row r="183" spans="1:17" customFormat="1" ht="111" hidden="1" customHeight="1" x14ac:dyDescent="0.25">
      <c r="A183" s="215"/>
      <c r="B183" s="58"/>
      <c r="C183" s="30"/>
      <c r="D183" s="30"/>
      <c r="E183" s="30"/>
      <c r="F183" s="30"/>
      <c r="G183" s="30"/>
      <c r="H183" s="259" t="s">
        <v>21</v>
      </c>
      <c r="I183" s="217" t="s">
        <v>26</v>
      </c>
      <c r="J183" s="260" t="s">
        <v>23</v>
      </c>
      <c r="K183" s="261"/>
      <c r="L183" s="261"/>
      <c r="M183" s="262" t="e">
        <f>IF(L183/K183*100&gt;100,100,L183/K183*100)</f>
        <v>#DIV/0!</v>
      </c>
      <c r="N183" s="265"/>
      <c r="O183" s="264"/>
      <c r="P183" s="370"/>
      <c r="Q183" s="258"/>
    </row>
    <row r="184" spans="1:17" customFormat="1" ht="32.25" hidden="1" customHeight="1" thickBot="1" x14ac:dyDescent="0.3">
      <c r="A184" s="215"/>
      <c r="B184" s="66"/>
      <c r="C184" s="40"/>
      <c r="D184" s="40"/>
      <c r="E184" s="40"/>
      <c r="F184" s="40"/>
      <c r="G184" s="40"/>
      <c r="H184" s="266" t="s">
        <v>27</v>
      </c>
      <c r="I184" s="209" t="s">
        <v>28</v>
      </c>
      <c r="J184" s="267" t="s">
        <v>29</v>
      </c>
      <c r="K184" s="268"/>
      <c r="L184" s="269"/>
      <c r="M184" s="270" t="e">
        <f>IF(L184/K184*100&gt;100,100,L184/K184*100)</f>
        <v>#DIV/0!</v>
      </c>
      <c r="N184" s="270" t="e">
        <f>M184</f>
        <v>#DIV/0!</v>
      </c>
      <c r="O184" s="271"/>
      <c r="P184" s="370"/>
      <c r="Q184" s="262"/>
    </row>
    <row r="185" spans="1:17" customFormat="1" ht="63.75" hidden="1" customHeight="1" thickBot="1" x14ac:dyDescent="0.3">
      <c r="A185" s="215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55"/>
      <c r="L185" s="256"/>
      <c r="M185" s="256" t="e">
        <f>IF(K185/L185*100&gt;100,100,K185/L185*100)</f>
        <v>#DIV/0!</v>
      </c>
      <c r="N185" s="196" t="e">
        <f>(M185+M186+M187)/3</f>
        <v>#DIV/0!</v>
      </c>
      <c r="O185" s="257" t="e">
        <f>(N185+N188)/2</f>
        <v>#DIV/0!</v>
      </c>
      <c r="P185" s="370"/>
      <c r="Q185" s="258"/>
    </row>
    <row r="186" spans="1:17" customFormat="1" ht="63.75" hidden="1" customHeight="1" thickBot="1" x14ac:dyDescent="0.3">
      <c r="A186" s="215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61"/>
      <c r="L186" s="262"/>
      <c r="M186" s="262" t="e">
        <f>IF(L186/K186*100&gt;100,100,L186/K186*100)</f>
        <v>#DIV/0!</v>
      </c>
      <c r="N186" s="263"/>
      <c r="O186" s="264"/>
      <c r="P186" s="370"/>
      <c r="Q186" s="258"/>
    </row>
    <row r="187" spans="1:17" customFormat="1" ht="111" hidden="1" customHeight="1" x14ac:dyDescent="0.25">
      <c r="A187" s="215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61"/>
      <c r="L187" s="261"/>
      <c r="M187" s="262" t="e">
        <f>IF(L187/K187*100&gt;100,100,L187/K187*100)</f>
        <v>#DIV/0!</v>
      </c>
      <c r="N187" s="265"/>
      <c r="O187" s="264"/>
      <c r="P187" s="370"/>
      <c r="Q187" s="258"/>
    </row>
    <row r="188" spans="1:17" customFormat="1" ht="32.25" hidden="1" customHeight="1" thickBot="1" x14ac:dyDescent="0.3">
      <c r="A188" s="215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70" t="e">
        <f>IF(L188/K188*100&gt;100,100,L188/K188*100)</f>
        <v>#DIV/0!</v>
      </c>
      <c r="N188" s="270" t="e">
        <f>M188</f>
        <v>#DIV/0!</v>
      </c>
      <c r="O188" s="271"/>
      <c r="P188" s="370"/>
      <c r="Q188" s="262"/>
    </row>
    <row r="189" spans="1:17" customFormat="1" ht="63.75" hidden="1" customHeight="1" thickBot="1" x14ac:dyDescent="0.3">
      <c r="A189" s="215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55"/>
      <c r="L189" s="256"/>
      <c r="M189" s="256" t="e">
        <f>IF(K189/L189*100&gt;100,100,K189/L189*100)</f>
        <v>#DIV/0!</v>
      </c>
      <c r="N189" s="196" t="e">
        <f>(M189+M190+M191)/3</f>
        <v>#DIV/0!</v>
      </c>
      <c r="O189" s="257" t="e">
        <f>(N189+N192)/2</f>
        <v>#DIV/0!</v>
      </c>
      <c r="P189" s="370"/>
      <c r="Q189" s="258"/>
    </row>
    <row r="190" spans="1:17" customFormat="1" ht="63.75" hidden="1" customHeight="1" thickBot="1" x14ac:dyDescent="0.3">
      <c r="A190" s="215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61"/>
      <c r="L190" s="262"/>
      <c r="M190" s="262" t="e">
        <f t="shared" ref="M190:M196" si="4">IF(L190/K190*100&gt;100,100,L190/K190*100)</f>
        <v>#DIV/0!</v>
      </c>
      <c r="N190" s="263"/>
      <c r="O190" s="264"/>
      <c r="P190" s="370"/>
      <c r="Q190" s="258"/>
    </row>
    <row r="191" spans="1:17" customFormat="1" ht="111" hidden="1" customHeight="1" x14ac:dyDescent="0.25">
      <c r="A191" s="215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61"/>
      <c r="L191" s="261"/>
      <c r="M191" s="262" t="e">
        <f t="shared" si="4"/>
        <v>#DIV/0!</v>
      </c>
      <c r="N191" s="265"/>
      <c r="O191" s="264"/>
      <c r="P191" s="370"/>
      <c r="Q191" s="258"/>
    </row>
    <row r="192" spans="1:17" customFormat="1" ht="32.25" hidden="1" customHeight="1" thickBot="1" x14ac:dyDescent="0.3">
      <c r="A192" s="215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70" t="e">
        <f t="shared" si="4"/>
        <v>#DIV/0!</v>
      </c>
      <c r="N192" s="270" t="e">
        <f>M192</f>
        <v>#DIV/0!</v>
      </c>
      <c r="O192" s="271"/>
      <c r="P192" s="370"/>
      <c r="Q192" s="262"/>
    </row>
    <row r="193" spans="1:17" s="27" customFormat="1" ht="79.5" customHeight="1" thickBot="1" x14ac:dyDescent="0.3">
      <c r="A193" s="200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295" t="s">
        <v>21</v>
      </c>
      <c r="I193" s="295" t="s">
        <v>106</v>
      </c>
      <c r="J193" s="296" t="s">
        <v>23</v>
      </c>
      <c r="K193" s="193">
        <v>13.5</v>
      </c>
      <c r="L193" s="193">
        <v>13.6</v>
      </c>
      <c r="M193" s="195">
        <f t="shared" si="4"/>
        <v>100</v>
      </c>
      <c r="N193" s="316">
        <f>(M193+M194+M195)/3</f>
        <v>100</v>
      </c>
      <c r="O193" s="345">
        <f>(N193+N196)/2</f>
        <v>100</v>
      </c>
      <c r="P193" s="206"/>
      <c r="Q193" s="300"/>
    </row>
    <row r="194" spans="1:17" s="27" customFormat="1" ht="79.5" thickBot="1" x14ac:dyDescent="0.3">
      <c r="A194" s="200"/>
      <c r="B194" s="121"/>
      <c r="C194" s="122"/>
      <c r="D194" s="122"/>
      <c r="E194" s="122"/>
      <c r="F194" s="122"/>
      <c r="G194" s="30"/>
      <c r="H194" s="301" t="s">
        <v>21</v>
      </c>
      <c r="I194" s="295" t="s">
        <v>107</v>
      </c>
      <c r="J194" s="302" t="s">
        <v>23</v>
      </c>
      <c r="K194" s="193">
        <v>11.9</v>
      </c>
      <c r="L194" s="193">
        <v>11.9</v>
      </c>
      <c r="M194" s="195">
        <f t="shared" si="4"/>
        <v>100</v>
      </c>
      <c r="N194" s="346"/>
      <c r="O194" s="347"/>
      <c r="P194" s="206"/>
      <c r="Q194" s="300"/>
    </row>
    <row r="195" spans="1:17" s="27" customFormat="1" ht="63.75" thickBot="1" x14ac:dyDescent="0.3">
      <c r="A195" s="200"/>
      <c r="B195" s="121"/>
      <c r="C195" s="122"/>
      <c r="D195" s="122"/>
      <c r="E195" s="122"/>
      <c r="F195" s="122"/>
      <c r="G195" s="30"/>
      <c r="H195" s="301" t="s">
        <v>21</v>
      </c>
      <c r="I195" s="295" t="s">
        <v>108</v>
      </c>
      <c r="J195" s="302" t="s">
        <v>23</v>
      </c>
      <c r="K195" s="193">
        <v>95</v>
      </c>
      <c r="L195" s="193">
        <v>100</v>
      </c>
      <c r="M195" s="195">
        <f t="shared" si="4"/>
        <v>100</v>
      </c>
      <c r="N195" s="348"/>
      <c r="O195" s="347"/>
      <c r="P195" s="206"/>
      <c r="Q195" s="300"/>
    </row>
    <row r="196" spans="1:17" s="27" customFormat="1" ht="32.25" thickBot="1" x14ac:dyDescent="0.3">
      <c r="A196" s="200"/>
      <c r="B196" s="128"/>
      <c r="C196" s="129"/>
      <c r="D196" s="129"/>
      <c r="E196" s="129"/>
      <c r="F196" s="129"/>
      <c r="G196" s="40"/>
      <c r="H196" s="306" t="s">
        <v>27</v>
      </c>
      <c r="I196" s="307" t="s">
        <v>109</v>
      </c>
      <c r="J196" s="308" t="s">
        <v>110</v>
      </c>
      <c r="K196" s="349">
        <v>530</v>
      </c>
      <c r="L196" s="349">
        <v>530</v>
      </c>
      <c r="M196" s="195">
        <f t="shared" si="4"/>
        <v>100</v>
      </c>
      <c r="N196" s="350">
        <f>M196</f>
        <v>100</v>
      </c>
      <c r="O196" s="351"/>
      <c r="P196" s="206"/>
      <c r="Q196" s="312"/>
    </row>
    <row r="197" spans="1:17" s="159" customFormat="1" ht="79.5" customHeight="1" thickBot="1" x14ac:dyDescent="0.3">
      <c r="A197" s="234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313" t="s">
        <v>21</v>
      </c>
      <c r="I197" s="314" t="s">
        <v>106</v>
      </c>
      <c r="J197" s="315" t="s">
        <v>23</v>
      </c>
      <c r="K197" s="237">
        <v>13.5</v>
      </c>
      <c r="L197" s="237">
        <v>13.6</v>
      </c>
      <c r="M197" s="366">
        <f>IF(K197/L197*100&gt;100,100,K197/L197*100)</f>
        <v>99.264705882352942</v>
      </c>
      <c r="N197" s="316">
        <f>(M197+M198+M199)/3</f>
        <v>99.754901960784309</v>
      </c>
      <c r="O197" s="317">
        <f>(N197+N200)/2</f>
        <v>99.877450980392155</v>
      </c>
      <c r="P197" s="370"/>
      <c r="Q197" s="319"/>
    </row>
    <row r="198" spans="1:17" s="159" customFormat="1" ht="79.5" customHeight="1" thickBot="1" x14ac:dyDescent="0.3">
      <c r="A198" s="234"/>
      <c r="B198" s="121"/>
      <c r="C198" s="122"/>
      <c r="D198" s="122"/>
      <c r="E198" s="122"/>
      <c r="F198" s="122"/>
      <c r="G198" s="30"/>
      <c r="H198" s="320" t="s">
        <v>21</v>
      </c>
      <c r="I198" s="314" t="s">
        <v>107</v>
      </c>
      <c r="J198" s="321" t="s">
        <v>23</v>
      </c>
      <c r="K198" s="237">
        <v>11.9</v>
      </c>
      <c r="L198" s="237">
        <v>11.9</v>
      </c>
      <c r="M198" s="322">
        <f>IF(L198/K198*100&gt;100,100,L198/K198*100)</f>
        <v>100</v>
      </c>
      <c r="N198" s="323"/>
      <c r="O198" s="324"/>
      <c r="P198" s="370"/>
      <c r="Q198" s="319"/>
    </row>
    <row r="199" spans="1:17" s="159" customFormat="1" ht="63.75" customHeight="1" thickBot="1" x14ac:dyDescent="0.3">
      <c r="A199" s="234"/>
      <c r="B199" s="121"/>
      <c r="C199" s="122"/>
      <c r="D199" s="122"/>
      <c r="E199" s="122"/>
      <c r="F199" s="122"/>
      <c r="G199" s="30"/>
      <c r="H199" s="320" t="s">
        <v>21</v>
      </c>
      <c r="I199" s="314" t="s">
        <v>108</v>
      </c>
      <c r="J199" s="321" t="s">
        <v>23</v>
      </c>
      <c r="K199" s="237">
        <v>95</v>
      </c>
      <c r="L199" s="237">
        <v>100</v>
      </c>
      <c r="M199" s="322">
        <f>IF(L199/K199*100&gt;100,100,L199/K199*100)</f>
        <v>100</v>
      </c>
      <c r="N199" s="325"/>
      <c r="O199" s="324"/>
      <c r="P199" s="370"/>
      <c r="Q199" s="319"/>
    </row>
    <row r="200" spans="1:17" s="159" customFormat="1" ht="32.25" customHeight="1" thickBot="1" x14ac:dyDescent="0.3">
      <c r="A200" s="234"/>
      <c r="B200" s="128"/>
      <c r="C200" s="129"/>
      <c r="D200" s="129"/>
      <c r="E200" s="129"/>
      <c r="F200" s="129"/>
      <c r="G200" s="40"/>
      <c r="H200" s="326" t="s">
        <v>27</v>
      </c>
      <c r="I200" s="307" t="s">
        <v>109</v>
      </c>
      <c r="J200" s="327" t="s">
        <v>110</v>
      </c>
      <c r="K200" s="237">
        <v>4715</v>
      </c>
      <c r="L200" s="237">
        <v>4715</v>
      </c>
      <c r="M200" s="328">
        <f>IF(L200/K200*100&gt;100,100,L200/K200*100)</f>
        <v>100</v>
      </c>
      <c r="N200" s="328">
        <f>M200</f>
        <v>100</v>
      </c>
      <c r="O200" s="329"/>
      <c r="P200" s="370"/>
      <c r="Q200" s="322"/>
    </row>
    <row r="201" spans="1:17" customFormat="1" ht="79.5" hidden="1" customHeight="1" thickBot="1" x14ac:dyDescent="0.3">
      <c r="A201" s="215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330" t="s">
        <v>21</v>
      </c>
      <c r="I201" s="364" t="s">
        <v>106</v>
      </c>
      <c r="J201" s="331" t="s">
        <v>23</v>
      </c>
      <c r="K201" s="53"/>
      <c r="L201" s="53"/>
      <c r="M201" s="332" t="e">
        <f>IF(K201/L201*100&gt;100,100,K201/L201*100)</f>
        <v>#DIV/0!</v>
      </c>
      <c r="N201" s="316" t="e">
        <f>(M201+M202+M203)/3</f>
        <v>#DIV/0!</v>
      </c>
      <c r="O201" s="140" t="e">
        <f>(N201+N204)/2</f>
        <v>#DIV/0!</v>
      </c>
      <c r="P201" s="370"/>
      <c r="Q201" s="334"/>
    </row>
    <row r="202" spans="1:17" customFormat="1" ht="79.5" hidden="1" customHeight="1" thickBot="1" x14ac:dyDescent="0.3">
      <c r="A202" s="215"/>
      <c r="B202" s="121"/>
      <c r="C202" s="122"/>
      <c r="D202" s="122"/>
      <c r="E202" s="122"/>
      <c r="F202" s="122"/>
      <c r="G202" s="30"/>
      <c r="H202" s="335" t="s">
        <v>21</v>
      </c>
      <c r="I202" s="364" t="s">
        <v>107</v>
      </c>
      <c r="J202" s="336" t="s">
        <v>23</v>
      </c>
      <c r="K202" s="53"/>
      <c r="L202" s="53"/>
      <c r="M202" s="337" t="e">
        <f>IF(L202/K202*100&gt;100,100,L202/K202*100)</f>
        <v>#DIV/0!</v>
      </c>
      <c r="N202" s="338"/>
      <c r="O202" s="339"/>
      <c r="P202" s="370"/>
      <c r="Q202" s="334"/>
    </row>
    <row r="203" spans="1:17" customFormat="1" ht="63.75" hidden="1" customHeight="1" thickBot="1" x14ac:dyDescent="0.3">
      <c r="A203" s="215"/>
      <c r="B203" s="121"/>
      <c r="C203" s="122"/>
      <c r="D203" s="122"/>
      <c r="E203" s="122"/>
      <c r="F203" s="122"/>
      <c r="G203" s="30"/>
      <c r="H203" s="335" t="s">
        <v>21</v>
      </c>
      <c r="I203" s="364" t="s">
        <v>108</v>
      </c>
      <c r="J203" s="336" t="s">
        <v>23</v>
      </c>
      <c r="K203" s="53"/>
      <c r="L203" s="53"/>
      <c r="M203" s="337" t="e">
        <f>IF(L203/K203*100&gt;100,100,L203/K203*100)</f>
        <v>#DIV/0!</v>
      </c>
      <c r="N203" s="340"/>
      <c r="O203" s="339"/>
      <c r="P203" s="370"/>
      <c r="Q203" s="334"/>
    </row>
    <row r="204" spans="1:17" customFormat="1" ht="32.25" hidden="1" customHeight="1" thickBot="1" x14ac:dyDescent="0.3">
      <c r="A204" s="215"/>
      <c r="B204" s="128"/>
      <c r="C204" s="129"/>
      <c r="D204" s="129"/>
      <c r="E204" s="129"/>
      <c r="F204" s="129"/>
      <c r="G204" s="40"/>
      <c r="H204" s="341" t="s">
        <v>27</v>
      </c>
      <c r="I204" s="365" t="s">
        <v>109</v>
      </c>
      <c r="J204" s="342" t="s">
        <v>110</v>
      </c>
      <c r="K204" s="53"/>
      <c r="L204" s="53"/>
      <c r="M204" s="343" t="e">
        <f>IF(L204/K204*100&gt;100,100,L204/K204*100)</f>
        <v>#DIV/0!</v>
      </c>
      <c r="N204" s="343" t="e">
        <f>M204</f>
        <v>#DIV/0!</v>
      </c>
      <c r="O204" s="344"/>
      <c r="P204" s="370"/>
      <c r="Q204" s="337"/>
    </row>
    <row r="205" spans="1:17" s="159" customFormat="1" ht="79.5" customHeight="1" thickBot="1" x14ac:dyDescent="0.3">
      <c r="A205" s="234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313" t="s">
        <v>21</v>
      </c>
      <c r="I205" s="314" t="s">
        <v>106</v>
      </c>
      <c r="J205" s="315" t="s">
        <v>23</v>
      </c>
      <c r="K205" s="237">
        <v>7.15</v>
      </c>
      <c r="L205" s="237">
        <v>7.15</v>
      </c>
      <c r="M205" s="366">
        <f>IF(K205/L205*100&gt;100,100,K205/L205*100)</f>
        <v>100</v>
      </c>
      <c r="N205" s="316">
        <f>(M205+M206+M207)/3</f>
        <v>100</v>
      </c>
      <c r="O205" s="317">
        <f>(N205+N208)/2</f>
        <v>100</v>
      </c>
      <c r="P205" s="370"/>
      <c r="Q205" s="319"/>
    </row>
    <row r="206" spans="1:17" s="159" customFormat="1" ht="79.5" customHeight="1" thickBot="1" x14ac:dyDescent="0.3">
      <c r="A206" s="234"/>
      <c r="B206" s="121"/>
      <c r="C206" s="122"/>
      <c r="D206" s="122"/>
      <c r="E206" s="122"/>
      <c r="F206" s="122"/>
      <c r="G206" s="30"/>
      <c r="H206" s="320" t="s">
        <v>21</v>
      </c>
      <c r="I206" s="314" t="s">
        <v>107</v>
      </c>
      <c r="J206" s="321" t="s">
        <v>23</v>
      </c>
      <c r="K206" s="237">
        <v>10</v>
      </c>
      <c r="L206" s="237">
        <v>10</v>
      </c>
      <c r="M206" s="322">
        <f>IF(L206/K206*100&gt;100,100,L206/K206*100)</f>
        <v>100</v>
      </c>
      <c r="N206" s="323"/>
      <c r="O206" s="324"/>
      <c r="P206" s="370"/>
      <c r="Q206" s="319"/>
    </row>
    <row r="207" spans="1:17" s="159" customFormat="1" ht="63.75" customHeight="1" thickBot="1" x14ac:dyDescent="0.3">
      <c r="A207" s="234"/>
      <c r="B207" s="121"/>
      <c r="C207" s="122"/>
      <c r="D207" s="122"/>
      <c r="E207" s="122"/>
      <c r="F207" s="122"/>
      <c r="G207" s="30"/>
      <c r="H207" s="320" t="s">
        <v>21</v>
      </c>
      <c r="I207" s="314" t="s">
        <v>108</v>
      </c>
      <c r="J207" s="321" t="s">
        <v>23</v>
      </c>
      <c r="K207" s="237">
        <v>95</v>
      </c>
      <c r="L207" s="237">
        <v>95</v>
      </c>
      <c r="M207" s="322">
        <f>IF(L207/K207*100&gt;100,100,L207/K207*100)</f>
        <v>100</v>
      </c>
      <c r="N207" s="325"/>
      <c r="O207" s="324"/>
      <c r="P207" s="370"/>
      <c r="Q207" s="319"/>
    </row>
    <row r="208" spans="1:17" s="159" customFormat="1" ht="32.25" customHeight="1" thickBot="1" x14ac:dyDescent="0.3">
      <c r="A208" s="234"/>
      <c r="B208" s="128"/>
      <c r="C208" s="129"/>
      <c r="D208" s="129"/>
      <c r="E208" s="129"/>
      <c r="F208" s="129"/>
      <c r="G208" s="40"/>
      <c r="H208" s="326" t="s">
        <v>27</v>
      </c>
      <c r="I208" s="307" t="s">
        <v>109</v>
      </c>
      <c r="J208" s="327" t="s">
        <v>110</v>
      </c>
      <c r="K208" s="237">
        <v>907</v>
      </c>
      <c r="L208" s="237">
        <v>908</v>
      </c>
      <c r="M208" s="328">
        <f>IF(L208/K208*100&gt;100,100,L208/K208*100)</f>
        <v>100</v>
      </c>
      <c r="N208" s="328">
        <f>M208</f>
        <v>100</v>
      </c>
      <c r="O208" s="329"/>
      <c r="P208" s="370"/>
      <c r="Q208" s="322"/>
    </row>
    <row r="209" spans="1:17" customFormat="1" ht="79.5" hidden="1" customHeight="1" thickBot="1" x14ac:dyDescent="0.3">
      <c r="A209" s="215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330" t="s">
        <v>21</v>
      </c>
      <c r="I209" s="364" t="s">
        <v>106</v>
      </c>
      <c r="J209" s="331" t="s">
        <v>23</v>
      </c>
      <c r="K209" s="53"/>
      <c r="L209" s="53"/>
      <c r="M209" s="332" t="e">
        <f>IF(K209/L209*100&gt;100,100,K209/L209*100)</f>
        <v>#DIV/0!</v>
      </c>
      <c r="N209" s="316" t="e">
        <f>(M209+M210+M211)/3</f>
        <v>#DIV/0!</v>
      </c>
      <c r="O209" s="140" t="e">
        <f>(N209+N212)/2</f>
        <v>#DIV/0!</v>
      </c>
      <c r="P209" s="370"/>
      <c r="Q209" s="334"/>
    </row>
    <row r="210" spans="1:17" customFormat="1" ht="79.5" hidden="1" customHeight="1" thickBot="1" x14ac:dyDescent="0.3">
      <c r="A210" s="215"/>
      <c r="B210" s="121"/>
      <c r="C210" s="122"/>
      <c r="D210" s="122"/>
      <c r="E210" s="122"/>
      <c r="F210" s="122"/>
      <c r="G210" s="30"/>
      <c r="H210" s="335" t="s">
        <v>21</v>
      </c>
      <c r="I210" s="364" t="s">
        <v>107</v>
      </c>
      <c r="J210" s="336" t="s">
        <v>23</v>
      </c>
      <c r="K210" s="53"/>
      <c r="L210" s="53"/>
      <c r="M210" s="337" t="e">
        <f>IF(L210/K210*100&gt;100,100,L210/K210*100)</f>
        <v>#DIV/0!</v>
      </c>
      <c r="N210" s="338"/>
      <c r="O210" s="339"/>
      <c r="P210" s="370"/>
      <c r="Q210" s="334"/>
    </row>
    <row r="211" spans="1:17" customFormat="1" ht="63.75" hidden="1" customHeight="1" thickBot="1" x14ac:dyDescent="0.3">
      <c r="A211" s="215"/>
      <c r="B211" s="121"/>
      <c r="C211" s="122"/>
      <c r="D211" s="122"/>
      <c r="E211" s="122"/>
      <c r="F211" s="122"/>
      <c r="G211" s="30"/>
      <c r="H211" s="335" t="s">
        <v>21</v>
      </c>
      <c r="I211" s="364" t="s">
        <v>108</v>
      </c>
      <c r="J211" s="336" t="s">
        <v>23</v>
      </c>
      <c r="K211" s="53"/>
      <c r="L211" s="53"/>
      <c r="M211" s="337" t="e">
        <f>IF(L211/K211*100&gt;100,100,L211/K211*100)</f>
        <v>#DIV/0!</v>
      </c>
      <c r="N211" s="340"/>
      <c r="O211" s="339"/>
      <c r="P211" s="370"/>
      <c r="Q211" s="334"/>
    </row>
    <row r="212" spans="1:17" customFormat="1" ht="32.25" hidden="1" customHeight="1" thickBot="1" x14ac:dyDescent="0.3">
      <c r="A212" s="215"/>
      <c r="B212" s="128"/>
      <c r="C212" s="129"/>
      <c r="D212" s="129"/>
      <c r="E212" s="129"/>
      <c r="F212" s="129"/>
      <c r="G212" s="40"/>
      <c r="H212" s="341" t="s">
        <v>27</v>
      </c>
      <c r="I212" s="365" t="s">
        <v>109</v>
      </c>
      <c r="J212" s="342" t="s">
        <v>110</v>
      </c>
      <c r="K212" s="53"/>
      <c r="L212" s="53"/>
      <c r="M212" s="343" t="e">
        <f>IF(L212/K212*100&gt;100,100,L212/K212*100)</f>
        <v>#DIV/0!</v>
      </c>
      <c r="N212" s="343" t="e">
        <f>M212</f>
        <v>#DIV/0!</v>
      </c>
      <c r="O212" s="344"/>
      <c r="P212" s="370"/>
      <c r="Q212" s="337"/>
    </row>
    <row r="213" spans="1:17" customFormat="1" ht="79.5" hidden="1" customHeight="1" thickBot="1" x14ac:dyDescent="0.3">
      <c r="A213" s="215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330" t="s">
        <v>21</v>
      </c>
      <c r="I213" s="364" t="s">
        <v>106</v>
      </c>
      <c r="J213" s="331" t="s">
        <v>23</v>
      </c>
      <c r="K213" s="53"/>
      <c r="L213" s="53"/>
      <c r="M213" s="332" t="e">
        <f>IF(K213/L213*100&gt;100,100,K213/L213*100)</f>
        <v>#DIV/0!</v>
      </c>
      <c r="N213" s="316" t="e">
        <f>(M213+M214+M215)/3</f>
        <v>#DIV/0!</v>
      </c>
      <c r="O213" s="140" t="e">
        <f>(N213+N216)/2</f>
        <v>#DIV/0!</v>
      </c>
      <c r="P213" s="370"/>
      <c r="Q213" s="334"/>
    </row>
    <row r="214" spans="1:17" customFormat="1" ht="79.5" hidden="1" customHeight="1" thickBot="1" x14ac:dyDescent="0.3">
      <c r="A214" s="215"/>
      <c r="B214" s="121"/>
      <c r="C214" s="122"/>
      <c r="D214" s="122"/>
      <c r="E214" s="122"/>
      <c r="F214" s="122"/>
      <c r="G214" s="30"/>
      <c r="H214" s="335" t="s">
        <v>21</v>
      </c>
      <c r="I214" s="364" t="s">
        <v>107</v>
      </c>
      <c r="J214" s="336" t="s">
        <v>23</v>
      </c>
      <c r="K214" s="53"/>
      <c r="L214" s="53"/>
      <c r="M214" s="337" t="e">
        <f>IF(L214/K214*100&gt;100,100,L214/K214*100)</f>
        <v>#DIV/0!</v>
      </c>
      <c r="N214" s="338"/>
      <c r="O214" s="339"/>
      <c r="P214" s="370"/>
      <c r="Q214" s="334"/>
    </row>
    <row r="215" spans="1:17" customFormat="1" ht="63.75" hidden="1" customHeight="1" thickBot="1" x14ac:dyDescent="0.3">
      <c r="A215" s="215"/>
      <c r="B215" s="121"/>
      <c r="C215" s="122"/>
      <c r="D215" s="122"/>
      <c r="E215" s="122"/>
      <c r="F215" s="122"/>
      <c r="G215" s="30"/>
      <c r="H215" s="335" t="s">
        <v>21</v>
      </c>
      <c r="I215" s="364" t="s">
        <v>108</v>
      </c>
      <c r="J215" s="336" t="s">
        <v>23</v>
      </c>
      <c r="K215" s="53"/>
      <c r="L215" s="53"/>
      <c r="M215" s="337" t="e">
        <f>IF(L215/K215*100&gt;100,100,L215/K215*100)</f>
        <v>#DIV/0!</v>
      </c>
      <c r="N215" s="340"/>
      <c r="O215" s="339"/>
      <c r="P215" s="370"/>
      <c r="Q215" s="334"/>
    </row>
    <row r="216" spans="1:17" customFormat="1" ht="32.25" hidden="1" customHeight="1" thickBot="1" x14ac:dyDescent="0.3">
      <c r="A216" s="215"/>
      <c r="B216" s="128"/>
      <c r="C216" s="129"/>
      <c r="D216" s="129"/>
      <c r="E216" s="129"/>
      <c r="F216" s="129"/>
      <c r="G216" s="40"/>
      <c r="H216" s="341" t="s">
        <v>27</v>
      </c>
      <c r="I216" s="365" t="s">
        <v>109</v>
      </c>
      <c r="J216" s="342" t="s">
        <v>110</v>
      </c>
      <c r="K216" s="53"/>
      <c r="L216" s="53"/>
      <c r="M216" s="343" t="e">
        <f>IF(L216/K216*100&gt;100,100,L216/K216*100)</f>
        <v>#DIV/0!</v>
      </c>
      <c r="N216" s="343" t="e">
        <f>M216</f>
        <v>#DIV/0!</v>
      </c>
      <c r="O216" s="344"/>
      <c r="P216" s="370"/>
      <c r="Q216" s="337"/>
    </row>
    <row r="217" spans="1:17" s="27" customFormat="1" ht="79.5" customHeight="1" thickBot="1" x14ac:dyDescent="0.3">
      <c r="A217" s="200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295" t="s">
        <v>21</v>
      </c>
      <c r="I217" s="295" t="s">
        <v>106</v>
      </c>
      <c r="J217" s="296" t="s">
        <v>23</v>
      </c>
      <c r="K217" s="193">
        <v>40</v>
      </c>
      <c r="L217" s="193">
        <v>35.200000000000003</v>
      </c>
      <c r="M217" s="195">
        <f t="shared" ref="M217:M224" si="5">IF(L217/K217*100&gt;100,100,L217/K217*100)</f>
        <v>88.000000000000014</v>
      </c>
      <c r="N217" s="316">
        <f>(M217+M218+M219)/3</f>
        <v>96</v>
      </c>
      <c r="O217" s="345">
        <f>(N217+N220)/2</f>
        <v>98</v>
      </c>
      <c r="P217" s="206"/>
      <c r="Q217" s="300"/>
    </row>
    <row r="218" spans="1:17" s="27" customFormat="1" ht="79.5" thickBot="1" x14ac:dyDescent="0.3">
      <c r="A218" s="200"/>
      <c r="B218" s="121"/>
      <c r="C218" s="122"/>
      <c r="D218" s="122"/>
      <c r="E218" s="122"/>
      <c r="F218" s="122"/>
      <c r="G218" s="30"/>
      <c r="H218" s="301" t="s">
        <v>21</v>
      </c>
      <c r="I218" s="295" t="s">
        <v>107</v>
      </c>
      <c r="J218" s="302" t="s">
        <v>23</v>
      </c>
      <c r="K218" s="193">
        <v>12.5</v>
      </c>
      <c r="L218" s="193">
        <v>13</v>
      </c>
      <c r="M218" s="195">
        <f t="shared" si="5"/>
        <v>100</v>
      </c>
      <c r="N218" s="346"/>
      <c r="O218" s="347"/>
      <c r="P218" s="206"/>
      <c r="Q218" s="300"/>
    </row>
    <row r="219" spans="1:17" s="27" customFormat="1" ht="63.75" thickBot="1" x14ac:dyDescent="0.3">
      <c r="A219" s="200"/>
      <c r="B219" s="121"/>
      <c r="C219" s="122"/>
      <c r="D219" s="122"/>
      <c r="E219" s="122"/>
      <c r="F219" s="122"/>
      <c r="G219" s="30"/>
      <c r="H219" s="301" t="s">
        <v>21</v>
      </c>
      <c r="I219" s="295" t="s">
        <v>108</v>
      </c>
      <c r="J219" s="302" t="s">
        <v>23</v>
      </c>
      <c r="K219" s="193">
        <v>95</v>
      </c>
      <c r="L219" s="193">
        <v>100</v>
      </c>
      <c r="M219" s="195">
        <f t="shared" si="5"/>
        <v>100</v>
      </c>
      <c r="N219" s="348"/>
      <c r="O219" s="347"/>
      <c r="P219" s="206"/>
      <c r="Q219" s="300"/>
    </row>
    <row r="220" spans="1:17" s="27" customFormat="1" ht="32.25" thickBot="1" x14ac:dyDescent="0.3">
      <c r="A220" s="200"/>
      <c r="B220" s="128"/>
      <c r="C220" s="129"/>
      <c r="D220" s="129"/>
      <c r="E220" s="129"/>
      <c r="F220" s="129"/>
      <c r="G220" s="40"/>
      <c r="H220" s="306" t="s">
        <v>27</v>
      </c>
      <c r="I220" s="307" t="s">
        <v>109</v>
      </c>
      <c r="J220" s="308" t="s">
        <v>110</v>
      </c>
      <c r="K220" s="349">
        <v>33481</v>
      </c>
      <c r="L220" s="349">
        <v>36159</v>
      </c>
      <c r="M220" s="195">
        <f t="shared" si="5"/>
        <v>100</v>
      </c>
      <c r="N220" s="350">
        <f>M220</f>
        <v>100</v>
      </c>
      <c r="O220" s="351"/>
      <c r="P220" s="206"/>
      <c r="Q220" s="312"/>
    </row>
    <row r="221" spans="1:17" s="27" customFormat="1" ht="79.5" customHeight="1" thickBot="1" x14ac:dyDescent="0.3">
      <c r="A221" s="200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295" t="s">
        <v>21</v>
      </c>
      <c r="I221" s="295" t="s">
        <v>106</v>
      </c>
      <c r="J221" s="296" t="s">
        <v>23</v>
      </c>
      <c r="K221" s="193">
        <v>3</v>
      </c>
      <c r="L221" s="193">
        <v>2.1</v>
      </c>
      <c r="M221" s="195">
        <f t="shared" si="5"/>
        <v>70</v>
      </c>
      <c r="N221" s="316">
        <f>(M221+M222+M223)/3</f>
        <v>90</v>
      </c>
      <c r="O221" s="345">
        <f>(N221+N224)/2</f>
        <v>95</v>
      </c>
      <c r="P221" s="206"/>
      <c r="Q221" s="300"/>
    </row>
    <row r="222" spans="1:17" s="27" customFormat="1" ht="79.5" thickBot="1" x14ac:dyDescent="0.3">
      <c r="A222" s="200"/>
      <c r="B222" s="121"/>
      <c r="C222" s="122"/>
      <c r="D222" s="122"/>
      <c r="E222" s="122"/>
      <c r="F222" s="122"/>
      <c r="G222" s="30"/>
      <c r="H222" s="301" t="s">
        <v>21</v>
      </c>
      <c r="I222" s="295" t="s">
        <v>107</v>
      </c>
      <c r="J222" s="302" t="s">
        <v>23</v>
      </c>
      <c r="K222" s="193">
        <v>0.01</v>
      </c>
      <c r="L222" s="193">
        <v>0.01</v>
      </c>
      <c r="M222" s="195">
        <f t="shared" si="5"/>
        <v>100</v>
      </c>
      <c r="N222" s="346"/>
      <c r="O222" s="347"/>
      <c r="P222" s="206"/>
      <c r="Q222" s="300"/>
    </row>
    <row r="223" spans="1:17" s="27" customFormat="1" ht="63.75" thickBot="1" x14ac:dyDescent="0.3">
      <c r="A223" s="200"/>
      <c r="B223" s="121"/>
      <c r="C223" s="122"/>
      <c r="D223" s="122"/>
      <c r="E223" s="122"/>
      <c r="F223" s="122"/>
      <c r="G223" s="30"/>
      <c r="H223" s="301" t="s">
        <v>21</v>
      </c>
      <c r="I223" s="295" t="s">
        <v>108</v>
      </c>
      <c r="J223" s="302" t="s">
        <v>23</v>
      </c>
      <c r="K223" s="193">
        <v>95</v>
      </c>
      <c r="L223" s="193">
        <v>100</v>
      </c>
      <c r="M223" s="195">
        <f t="shared" si="5"/>
        <v>100</v>
      </c>
      <c r="N223" s="348"/>
      <c r="O223" s="347"/>
      <c r="P223" s="206"/>
      <c r="Q223" s="300"/>
    </row>
    <row r="224" spans="1:17" s="27" customFormat="1" ht="32.25" thickBot="1" x14ac:dyDescent="0.3">
      <c r="A224" s="352"/>
      <c r="B224" s="128"/>
      <c r="C224" s="129"/>
      <c r="D224" s="129"/>
      <c r="E224" s="129"/>
      <c r="F224" s="129"/>
      <c r="G224" s="40"/>
      <c r="H224" s="306" t="s">
        <v>27</v>
      </c>
      <c r="I224" s="307" t="s">
        <v>109</v>
      </c>
      <c r="J224" s="308" t="s">
        <v>110</v>
      </c>
      <c r="K224" s="349">
        <v>2618</v>
      </c>
      <c r="L224" s="349">
        <v>2754</v>
      </c>
      <c r="M224" s="195">
        <f t="shared" si="5"/>
        <v>100</v>
      </c>
      <c r="N224" s="350">
        <f>M224</f>
        <v>100</v>
      </c>
      <c r="O224" s="351"/>
      <c r="P224" s="206"/>
      <c r="Q224" s="312"/>
    </row>
    <row r="225" spans="1:17" customFormat="1" ht="79.5" hidden="1" customHeight="1" thickBot="1" x14ac:dyDescent="0.3">
      <c r="A225" s="367" t="s">
        <v>145</v>
      </c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330" t="s">
        <v>21</v>
      </c>
      <c r="I225" s="364" t="s">
        <v>106</v>
      </c>
      <c r="J225" s="331" t="s">
        <v>23</v>
      </c>
      <c r="K225" s="53"/>
      <c r="L225" s="53"/>
      <c r="M225" s="332" t="e">
        <f>IF(K225/L225*100&gt;100,100,K225/L225*100)</f>
        <v>#DIV/0!</v>
      </c>
      <c r="N225" s="316" t="e">
        <f>(M225+M226+M227)/3</f>
        <v>#DIV/0!</v>
      </c>
      <c r="O225" s="140" t="e">
        <f>(N225+N228)/2</f>
        <v>#DIV/0!</v>
      </c>
      <c r="P225" s="333"/>
      <c r="Q225" s="334"/>
    </row>
    <row r="226" spans="1:17" customFormat="1" ht="78.75" hidden="1" customHeight="1" thickBot="1" x14ac:dyDescent="0.3">
      <c r="A226" s="368"/>
      <c r="B226" s="121"/>
      <c r="C226" s="122"/>
      <c r="D226" s="122"/>
      <c r="E226" s="122"/>
      <c r="F226" s="122"/>
      <c r="G226" s="30"/>
      <c r="H226" s="335" t="s">
        <v>21</v>
      </c>
      <c r="I226" s="364" t="s">
        <v>107</v>
      </c>
      <c r="J226" s="336" t="s">
        <v>23</v>
      </c>
      <c r="K226" s="53"/>
      <c r="L226" s="53"/>
      <c r="M226" s="337" t="e">
        <f>IF(L226/K226*100&gt;100,100,L226/K226*100)</f>
        <v>#DIV/0!</v>
      </c>
      <c r="N226" s="338"/>
      <c r="O226" s="339"/>
      <c r="P226" s="333"/>
      <c r="Q226" s="334"/>
    </row>
    <row r="227" spans="1:17" customFormat="1" ht="63" hidden="1" customHeight="1" thickBot="1" x14ac:dyDescent="0.3">
      <c r="A227" s="368"/>
      <c r="B227" s="121"/>
      <c r="C227" s="122"/>
      <c r="D227" s="122"/>
      <c r="E227" s="122"/>
      <c r="F227" s="122"/>
      <c r="G227" s="30"/>
      <c r="H227" s="335" t="s">
        <v>21</v>
      </c>
      <c r="I227" s="364" t="s">
        <v>108</v>
      </c>
      <c r="J227" s="336" t="s">
        <v>23</v>
      </c>
      <c r="K227" s="53"/>
      <c r="L227" s="53"/>
      <c r="M227" s="337" t="e">
        <f>IF(L227/K227*100&gt;100,100,L227/K227*100)</f>
        <v>#DIV/0!</v>
      </c>
      <c r="N227" s="340"/>
      <c r="O227" s="339"/>
      <c r="P227" s="333"/>
      <c r="Q227" s="334"/>
    </row>
    <row r="228" spans="1:17" customFormat="1" ht="32.25" hidden="1" customHeight="1" thickBot="1" x14ac:dyDescent="0.3">
      <c r="A228" s="369"/>
      <c r="B228" s="128"/>
      <c r="C228" s="129"/>
      <c r="D228" s="129"/>
      <c r="E228" s="129"/>
      <c r="F228" s="129"/>
      <c r="G228" s="40"/>
      <c r="H228" s="341" t="s">
        <v>27</v>
      </c>
      <c r="I228" s="365" t="s">
        <v>109</v>
      </c>
      <c r="J228" s="342" t="s">
        <v>110</v>
      </c>
      <c r="K228" s="53"/>
      <c r="L228" s="53"/>
      <c r="M228" s="343" t="e">
        <f>IF(L228/K228*100&gt;100,100,L228/K228*100)</f>
        <v>#DIV/0!</v>
      </c>
      <c r="N228" s="343" t="e">
        <f>M228</f>
        <v>#DIV/0!</v>
      </c>
      <c r="O228" s="344"/>
      <c r="P228" s="333"/>
      <c r="Q228" s="337"/>
    </row>
    <row r="230" spans="1:17" ht="15.75" x14ac:dyDescent="0.25">
      <c r="A230" s="156" t="s">
        <v>137</v>
      </c>
      <c r="B230" s="179"/>
      <c r="C230" s="179"/>
      <c r="D230" s="180"/>
      <c r="E230" s="180"/>
      <c r="F230" s="180"/>
      <c r="G230" s="179"/>
      <c r="H230" s="179"/>
      <c r="I230" s="156"/>
    </row>
    <row r="232" spans="1:17" ht="18.75" x14ac:dyDescent="0.3">
      <c r="A232" s="158" t="s">
        <v>142</v>
      </c>
    </row>
  </sheetData>
  <autoFilter ref="B3:Q228">
    <filterColumn colId="11">
      <filters>
        <filter val="100,0"/>
        <filter val="70,0"/>
        <filter val="88,0"/>
        <filter val="9"/>
        <filter val="98,6"/>
        <filter val="99,2"/>
        <filter val="99,3"/>
        <filter val="99,4"/>
      </filters>
    </filterColumn>
  </autoFilter>
  <mergeCells count="453">
    <mergeCell ref="O225:O228"/>
    <mergeCell ref="N221:N223"/>
    <mergeCell ref="O221:O224"/>
    <mergeCell ref="A225:A228"/>
    <mergeCell ref="B225:B228"/>
    <mergeCell ref="C225:C228"/>
    <mergeCell ref="D225:D228"/>
    <mergeCell ref="E225:E228"/>
    <mergeCell ref="F225:F228"/>
    <mergeCell ref="G225:G228"/>
    <mergeCell ref="N225:N227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224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224"/>
    <mergeCell ref="B5:B8"/>
    <mergeCell ref="C5:C8"/>
    <mergeCell ref="D5:D8"/>
    <mergeCell ref="E5:E8"/>
    <mergeCell ref="F5:F8"/>
    <mergeCell ref="G5:G8"/>
    <mergeCell ref="N5:N7"/>
  </mergeCells>
  <pageMargins left="0.3" right="0.70866141732283472" top="0.33" bottom="0.39" header="0.2" footer="0.19"/>
  <pageSetup paperSize="9" scale="48" orientation="landscape" r:id="rId1"/>
  <rowBreaks count="2" manualBreakCount="2">
    <brk id="116" max="16383" man="1"/>
    <brk id="205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U339"/>
  <sheetViews>
    <sheetView view="pageBreakPreview" zoomScale="70" zoomScaleNormal="70" zoomScaleSheetLayoutView="70" workbookViewId="0">
      <selection sqref="A1:Q1"/>
    </sheetView>
  </sheetViews>
  <sheetFormatPr defaultRowHeight="15" x14ac:dyDescent="0.25"/>
  <cols>
    <col min="1" max="1" width="10.7109375" style="3" customWidth="1"/>
    <col min="2" max="2" width="22.42578125" style="3" customWidth="1"/>
    <col min="3" max="3" width="33.28515625" style="3" customWidth="1"/>
    <col min="4" max="6" width="8.5703125" hidden="1" customWidth="1"/>
    <col min="7" max="7" width="8.5703125" style="3" customWidth="1"/>
    <col min="8" max="8" width="17.85546875" style="3" customWidth="1"/>
    <col min="9" max="9" width="56.7109375" style="3" customWidth="1"/>
    <col min="10" max="10" width="12.140625" style="3" customWidth="1"/>
    <col min="11" max="11" width="14.28515625" style="157" customWidth="1"/>
    <col min="12" max="12" width="15.42578125" style="157" customWidth="1"/>
    <col min="13" max="13" width="14" style="157" customWidth="1"/>
    <col min="14" max="14" width="14.28515625" style="157" customWidth="1"/>
    <col min="15" max="15" width="15.5703125" style="157" customWidth="1"/>
    <col min="16" max="16" width="14.5703125" style="3" customWidth="1"/>
    <col min="17" max="17" width="14.7109375" style="3" customWidth="1"/>
    <col min="18" max="16384" width="9.140625" style="3"/>
  </cols>
  <sheetData>
    <row r="1" spans="1:17" ht="21" x14ac:dyDescent="0.35">
      <c r="A1" s="181" t="s">
        <v>0</v>
      </c>
      <c r="B1" s="181"/>
      <c r="C1" s="181"/>
      <c r="D1" s="182"/>
      <c r="E1" s="182"/>
      <c r="F1" s="182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3" spans="1:17" ht="220.5" x14ac:dyDescent="0.25">
      <c r="A3" s="3" t="s">
        <v>1</v>
      </c>
      <c r="B3" s="183" t="s">
        <v>2</v>
      </c>
      <c r="C3" s="184"/>
      <c r="D3" s="185"/>
      <c r="E3" s="185"/>
      <c r="F3" s="186"/>
      <c r="G3" s="187" t="s">
        <v>3</v>
      </c>
      <c r="H3" s="187" t="s">
        <v>4</v>
      </c>
      <c r="I3" s="187" t="s">
        <v>5</v>
      </c>
      <c r="J3" s="187" t="s">
        <v>6</v>
      </c>
      <c r="K3" s="187" t="s">
        <v>7</v>
      </c>
      <c r="L3" s="188" t="s">
        <v>8</v>
      </c>
      <c r="M3" s="187" t="s">
        <v>9</v>
      </c>
      <c r="N3" s="187" t="s">
        <v>10</v>
      </c>
      <c r="O3" s="187" t="s">
        <v>11</v>
      </c>
      <c r="P3" s="187" t="s">
        <v>12</v>
      </c>
      <c r="Q3" s="187" t="s">
        <v>13</v>
      </c>
    </row>
    <row r="4" spans="1:17" ht="16.5" thickBot="1" x14ac:dyDescent="0.3">
      <c r="A4" s="3">
        <v>1</v>
      </c>
      <c r="B4" s="11"/>
      <c r="C4" s="11"/>
      <c r="D4" s="189"/>
      <c r="E4" s="189"/>
      <c r="F4" s="189">
        <v>2</v>
      </c>
      <c r="G4" s="11">
        <v>3</v>
      </c>
      <c r="H4" s="11">
        <v>4</v>
      </c>
      <c r="I4" s="11">
        <v>5</v>
      </c>
      <c r="J4" s="11">
        <v>6</v>
      </c>
      <c r="K4" s="11">
        <v>7</v>
      </c>
      <c r="L4" s="11">
        <v>8</v>
      </c>
      <c r="M4" s="11">
        <v>9</v>
      </c>
      <c r="N4" s="11">
        <v>10</v>
      </c>
      <c r="O4" s="11">
        <v>11</v>
      </c>
      <c r="P4" s="188">
        <v>12</v>
      </c>
      <c r="Q4" s="11">
        <v>13</v>
      </c>
    </row>
    <row r="5" spans="1:17" s="27" customFormat="1" ht="63.75" customHeight="1" thickBot="1" x14ac:dyDescent="0.3">
      <c r="A5" s="371" t="s">
        <v>146</v>
      </c>
      <c r="B5" s="15" t="s">
        <v>15</v>
      </c>
      <c r="C5" s="16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91" t="s">
        <v>21</v>
      </c>
      <c r="I5" s="191" t="s">
        <v>22</v>
      </c>
      <c r="J5" s="192" t="s">
        <v>23</v>
      </c>
      <c r="K5" s="193">
        <v>100</v>
      </c>
      <c r="L5" s="194">
        <v>100</v>
      </c>
      <c r="M5" s="195">
        <f>IF(L5/K5*100&gt;100,100,L5/K5*100)</f>
        <v>100</v>
      </c>
      <c r="N5" s="196">
        <f>(M5+M6+M7)/3</f>
        <v>95.971252204585539</v>
      </c>
      <c r="O5" s="197">
        <f>(N5+N8)/2</f>
        <v>96.596737213403884</v>
      </c>
      <c r="P5" s="198" t="s">
        <v>24</v>
      </c>
      <c r="Q5" s="199"/>
    </row>
    <row r="6" spans="1:17" s="27" customFormat="1" ht="63" customHeight="1" thickBot="1" x14ac:dyDescent="0.3">
      <c r="A6" s="372"/>
      <c r="B6" s="29"/>
      <c r="C6" s="16"/>
      <c r="D6" s="30"/>
      <c r="E6" s="30"/>
      <c r="F6" s="30"/>
      <c r="G6" s="30"/>
      <c r="H6" s="201" t="s">
        <v>21</v>
      </c>
      <c r="I6" s="191" t="s">
        <v>25</v>
      </c>
      <c r="J6" s="202" t="s">
        <v>23</v>
      </c>
      <c r="K6" s="203">
        <v>94.5</v>
      </c>
      <c r="L6" s="195">
        <v>91.3</v>
      </c>
      <c r="M6" s="195">
        <f>IF(L6/K6*100&gt;100,100,L6/K6*100)</f>
        <v>96.613756613756607</v>
      </c>
      <c r="N6" s="204"/>
      <c r="O6" s="205"/>
      <c r="P6" s="206"/>
      <c r="Q6" s="199"/>
    </row>
    <row r="7" spans="1:17" s="27" customFormat="1" ht="110.25" customHeight="1" x14ac:dyDescent="0.25">
      <c r="A7" s="372"/>
      <c r="B7" s="29"/>
      <c r="C7" s="16"/>
      <c r="D7" s="30"/>
      <c r="E7" s="30"/>
      <c r="F7" s="30"/>
      <c r="G7" s="30"/>
      <c r="H7" s="201" t="s">
        <v>21</v>
      </c>
      <c r="I7" s="191" t="s">
        <v>26</v>
      </c>
      <c r="J7" s="202" t="s">
        <v>23</v>
      </c>
      <c r="K7" s="203">
        <v>100</v>
      </c>
      <c r="L7" s="203">
        <v>91.3</v>
      </c>
      <c r="M7" s="195">
        <f>IF(L7/K7*100&gt;100,100,L7/K7*100)</f>
        <v>91.3</v>
      </c>
      <c r="N7" s="207"/>
      <c r="O7" s="205"/>
      <c r="P7" s="206"/>
      <c r="Q7" s="199"/>
    </row>
    <row r="8" spans="1:17" s="27" customFormat="1" ht="32.25" thickBot="1" x14ac:dyDescent="0.3">
      <c r="A8" s="372"/>
      <c r="B8" s="39"/>
      <c r="C8" s="16"/>
      <c r="D8" s="40"/>
      <c r="E8" s="40"/>
      <c r="F8" s="40"/>
      <c r="G8" s="40"/>
      <c r="H8" s="208" t="s">
        <v>27</v>
      </c>
      <c r="I8" s="209" t="s">
        <v>28</v>
      </c>
      <c r="J8" s="210" t="s">
        <v>29</v>
      </c>
      <c r="K8" s="360">
        <v>72</v>
      </c>
      <c r="L8" s="360">
        <v>70</v>
      </c>
      <c r="M8" s="195">
        <f>IF(L8/K8*100&gt;100,100,L8/K8*100)</f>
        <v>97.222222222222214</v>
      </c>
      <c r="N8" s="212">
        <f>M8</f>
        <v>97.222222222222214</v>
      </c>
      <c r="O8" s="213"/>
      <c r="P8" s="206"/>
      <c r="Q8" s="214"/>
    </row>
    <row r="9" spans="1:17" customFormat="1" ht="63.75" hidden="1" customHeight="1" thickBot="1" x14ac:dyDescent="0.3">
      <c r="A9" s="372"/>
      <c r="B9" s="49" t="s">
        <v>30</v>
      </c>
      <c r="C9" s="17" t="s">
        <v>31</v>
      </c>
      <c r="D9" s="17" t="s">
        <v>17</v>
      </c>
      <c r="E9" s="17" t="s">
        <v>18</v>
      </c>
      <c r="F9" s="17" t="s">
        <v>32</v>
      </c>
      <c r="G9" s="17" t="s">
        <v>20</v>
      </c>
      <c r="H9" s="216" t="s">
        <v>21</v>
      </c>
      <c r="I9" s="361" t="s">
        <v>22</v>
      </c>
      <c r="J9" s="218" t="s">
        <v>23</v>
      </c>
      <c r="K9" s="53"/>
      <c r="L9" s="219"/>
      <c r="M9" s="219" t="e">
        <f>IF(K9/L9*100&gt;100,100,K9/L9*100)</f>
        <v>#DIV/0!</v>
      </c>
      <c r="N9" s="196" t="e">
        <f>(M9+M10+M11)/3</f>
        <v>#DIV/0!</v>
      </c>
      <c r="O9" s="55" t="e">
        <f>(N9+N12)/2</f>
        <v>#DIV/0!</v>
      </c>
      <c r="P9" s="240"/>
      <c r="Q9" s="221"/>
    </row>
    <row r="10" spans="1:17" customFormat="1" ht="63.75" hidden="1" customHeight="1" thickBot="1" x14ac:dyDescent="0.3">
      <c r="A10" s="372"/>
      <c r="B10" s="58"/>
      <c r="C10" s="30"/>
      <c r="D10" s="30"/>
      <c r="E10" s="30"/>
      <c r="F10" s="30"/>
      <c r="G10" s="30"/>
      <c r="H10" s="222" t="s">
        <v>21</v>
      </c>
      <c r="I10" s="361" t="s">
        <v>25</v>
      </c>
      <c r="J10" s="223" t="s">
        <v>23</v>
      </c>
      <c r="K10" s="61"/>
      <c r="L10" s="224"/>
      <c r="M10" s="224" t="e">
        <f>IF(L10/K10*100&gt;100,100,L10/K10*100)</f>
        <v>#DIV/0!</v>
      </c>
      <c r="N10" s="225"/>
      <c r="O10" s="226"/>
      <c r="P10" s="240"/>
      <c r="Q10" s="221"/>
    </row>
    <row r="11" spans="1:17" customFormat="1" ht="111" hidden="1" customHeight="1" x14ac:dyDescent="0.25">
      <c r="A11" s="372"/>
      <c r="B11" s="58"/>
      <c r="C11" s="30"/>
      <c r="D11" s="30"/>
      <c r="E11" s="30"/>
      <c r="F11" s="30"/>
      <c r="G11" s="30"/>
      <c r="H11" s="222" t="s">
        <v>21</v>
      </c>
      <c r="I11" s="361" t="s">
        <v>26</v>
      </c>
      <c r="J11" s="223" t="s">
        <v>23</v>
      </c>
      <c r="K11" s="61"/>
      <c r="L11" s="61"/>
      <c r="M11" s="224" t="e">
        <f>IF(L11/K11*100&gt;100,100,L11/K11*100)</f>
        <v>#DIV/0!</v>
      </c>
      <c r="N11" s="227"/>
      <c r="O11" s="226"/>
      <c r="P11" s="240"/>
      <c r="Q11" s="221"/>
    </row>
    <row r="12" spans="1:17" customFormat="1" ht="32.25" hidden="1" customHeight="1" thickBot="1" x14ac:dyDescent="0.3">
      <c r="A12" s="372"/>
      <c r="B12" s="66"/>
      <c r="C12" s="40"/>
      <c r="D12" s="40"/>
      <c r="E12" s="40"/>
      <c r="F12" s="40"/>
      <c r="G12" s="40"/>
      <c r="H12" s="228" t="s">
        <v>27</v>
      </c>
      <c r="I12" s="362" t="s">
        <v>28</v>
      </c>
      <c r="J12" s="229" t="s">
        <v>29</v>
      </c>
      <c r="K12" s="230"/>
      <c r="L12" s="231"/>
      <c r="M12" s="232" t="e">
        <f>IF(L12/K12*100&gt;100,100,L12/K12*100)</f>
        <v>#DIV/0!</v>
      </c>
      <c r="N12" s="232" t="e">
        <f>M12</f>
        <v>#DIV/0!</v>
      </c>
      <c r="O12" s="233"/>
      <c r="P12" s="240"/>
      <c r="Q12" s="224"/>
    </row>
    <row r="13" spans="1:17" customFormat="1" ht="63.75" hidden="1" customHeight="1" thickBot="1" x14ac:dyDescent="0.3">
      <c r="A13" s="372"/>
      <c r="B13" s="73"/>
      <c r="C13" s="17" t="s">
        <v>33</v>
      </c>
      <c r="D13" s="17" t="s">
        <v>17</v>
      </c>
      <c r="E13" s="17" t="s">
        <v>18</v>
      </c>
      <c r="F13" s="17" t="s">
        <v>34</v>
      </c>
      <c r="G13" s="17" t="s">
        <v>20</v>
      </c>
      <c r="H13" s="216" t="s">
        <v>21</v>
      </c>
      <c r="I13" s="361" t="s">
        <v>22</v>
      </c>
      <c r="J13" s="218" t="s">
        <v>23</v>
      </c>
      <c r="K13" s="53"/>
      <c r="L13" s="219"/>
      <c r="M13" s="219" t="e">
        <f>IF(K13/L13*100&gt;100,100,K13/L13*100)</f>
        <v>#DIV/0!</v>
      </c>
      <c r="N13" s="196" t="e">
        <f>(M13+M14+M15)/3</f>
        <v>#DIV/0!</v>
      </c>
      <c r="O13" s="55" t="e">
        <f>(N13+N16)/2</f>
        <v>#DIV/0!</v>
      </c>
      <c r="P13" s="240"/>
      <c r="Q13" s="221"/>
    </row>
    <row r="14" spans="1:17" customFormat="1" ht="63.75" hidden="1" customHeight="1" thickBot="1" x14ac:dyDescent="0.3">
      <c r="A14" s="372"/>
      <c r="B14" s="74"/>
      <c r="C14" s="30"/>
      <c r="D14" s="30"/>
      <c r="E14" s="30"/>
      <c r="F14" s="30"/>
      <c r="G14" s="30"/>
      <c r="H14" s="222" t="s">
        <v>21</v>
      </c>
      <c r="I14" s="361" t="s">
        <v>25</v>
      </c>
      <c r="J14" s="223" t="s">
        <v>23</v>
      </c>
      <c r="K14" s="61"/>
      <c r="L14" s="224"/>
      <c r="M14" s="224" t="e">
        <f t="shared" ref="M14:M20" si="0">IF(L14/K14*100&gt;100,100,L14/K14*100)</f>
        <v>#DIV/0!</v>
      </c>
      <c r="N14" s="225"/>
      <c r="O14" s="226"/>
      <c r="P14" s="240"/>
      <c r="Q14" s="221"/>
    </row>
    <row r="15" spans="1:17" customFormat="1" ht="111" hidden="1" customHeight="1" x14ac:dyDescent="0.25">
      <c r="A15" s="372"/>
      <c r="B15" s="74"/>
      <c r="C15" s="30"/>
      <c r="D15" s="30"/>
      <c r="E15" s="30"/>
      <c r="F15" s="30"/>
      <c r="G15" s="30"/>
      <c r="H15" s="222" t="s">
        <v>21</v>
      </c>
      <c r="I15" s="361" t="s">
        <v>26</v>
      </c>
      <c r="J15" s="223" t="s">
        <v>23</v>
      </c>
      <c r="K15" s="61"/>
      <c r="L15" s="61"/>
      <c r="M15" s="224" t="e">
        <f t="shared" si="0"/>
        <v>#DIV/0!</v>
      </c>
      <c r="N15" s="227"/>
      <c r="O15" s="226"/>
      <c r="P15" s="240"/>
      <c r="Q15" s="221"/>
    </row>
    <row r="16" spans="1:17" customFormat="1" ht="32.25" hidden="1" customHeight="1" thickBot="1" x14ac:dyDescent="0.3">
      <c r="A16" s="372"/>
      <c r="B16" s="75"/>
      <c r="C16" s="40"/>
      <c r="D16" s="40"/>
      <c r="E16" s="40"/>
      <c r="F16" s="40"/>
      <c r="G16" s="40"/>
      <c r="H16" s="228" t="s">
        <v>27</v>
      </c>
      <c r="I16" s="362" t="s">
        <v>28</v>
      </c>
      <c r="J16" s="229" t="s">
        <v>29</v>
      </c>
      <c r="K16" s="230"/>
      <c r="L16" s="231"/>
      <c r="M16" s="232" t="e">
        <f t="shared" si="0"/>
        <v>#DIV/0!</v>
      </c>
      <c r="N16" s="232" t="e">
        <f>M16</f>
        <v>#DIV/0!</v>
      </c>
      <c r="O16" s="233"/>
      <c r="P16" s="240"/>
      <c r="Q16" s="224"/>
    </row>
    <row r="17" spans="1:17" s="27" customFormat="1" ht="63.75" customHeight="1" thickBot="1" x14ac:dyDescent="0.3">
      <c r="A17" s="372"/>
      <c r="B17" s="49" t="s">
        <v>35</v>
      </c>
      <c r="C17" s="17" t="s">
        <v>36</v>
      </c>
      <c r="D17" s="17" t="s">
        <v>17</v>
      </c>
      <c r="E17" s="17" t="s">
        <v>37</v>
      </c>
      <c r="F17" s="17" t="s">
        <v>19</v>
      </c>
      <c r="G17" s="17" t="s">
        <v>20</v>
      </c>
      <c r="H17" s="191" t="s">
        <v>21</v>
      </c>
      <c r="I17" s="191" t="s">
        <v>22</v>
      </c>
      <c r="J17" s="192" t="s">
        <v>23</v>
      </c>
      <c r="K17" s="193">
        <v>100</v>
      </c>
      <c r="L17" s="194">
        <v>100</v>
      </c>
      <c r="M17" s="195">
        <f t="shared" si="0"/>
        <v>100</v>
      </c>
      <c r="N17" s="196">
        <f>(M17+M18+M19)/3</f>
        <v>100</v>
      </c>
      <c r="O17" s="197">
        <f>(N17+N20)/2</f>
        <v>100</v>
      </c>
      <c r="P17" s="206"/>
      <c r="Q17" s="199"/>
    </row>
    <row r="18" spans="1:17" s="27" customFormat="1" ht="63.75" thickBot="1" x14ac:dyDescent="0.3">
      <c r="A18" s="372"/>
      <c r="B18" s="58"/>
      <c r="C18" s="30"/>
      <c r="D18" s="30"/>
      <c r="E18" s="30"/>
      <c r="F18" s="30"/>
      <c r="G18" s="30"/>
      <c r="H18" s="201" t="s">
        <v>21</v>
      </c>
      <c r="I18" s="191" t="s">
        <v>25</v>
      </c>
      <c r="J18" s="202" t="s">
        <v>23</v>
      </c>
      <c r="K18" s="203">
        <v>93.5</v>
      </c>
      <c r="L18" s="195">
        <v>100</v>
      </c>
      <c r="M18" s="195">
        <f t="shared" si="0"/>
        <v>100</v>
      </c>
      <c r="N18" s="204"/>
      <c r="O18" s="205"/>
      <c r="P18" s="206"/>
      <c r="Q18" s="199"/>
    </row>
    <row r="19" spans="1:17" s="27" customFormat="1" ht="110.25" x14ac:dyDescent="0.25">
      <c r="A19" s="372"/>
      <c r="B19" s="58"/>
      <c r="C19" s="30"/>
      <c r="D19" s="30"/>
      <c r="E19" s="30"/>
      <c r="F19" s="30"/>
      <c r="G19" s="30"/>
      <c r="H19" s="201" t="s">
        <v>21</v>
      </c>
      <c r="I19" s="191" t="s">
        <v>26</v>
      </c>
      <c r="J19" s="202" t="s">
        <v>23</v>
      </c>
      <c r="K19" s="203">
        <v>100</v>
      </c>
      <c r="L19" s="203">
        <v>100</v>
      </c>
      <c r="M19" s="195">
        <f t="shared" si="0"/>
        <v>100</v>
      </c>
      <c r="N19" s="207"/>
      <c r="O19" s="205"/>
      <c r="P19" s="206"/>
      <c r="Q19" s="199"/>
    </row>
    <row r="20" spans="1:17" s="27" customFormat="1" ht="32.25" thickBot="1" x14ac:dyDescent="0.3">
      <c r="A20" s="372"/>
      <c r="B20" s="66"/>
      <c r="C20" s="40"/>
      <c r="D20" s="40"/>
      <c r="E20" s="40"/>
      <c r="F20" s="40"/>
      <c r="G20" s="40"/>
      <c r="H20" s="208" t="s">
        <v>27</v>
      </c>
      <c r="I20" s="209" t="s">
        <v>28</v>
      </c>
      <c r="J20" s="210" t="s">
        <v>29</v>
      </c>
      <c r="K20" s="360">
        <v>9</v>
      </c>
      <c r="L20" s="360">
        <v>10</v>
      </c>
      <c r="M20" s="195">
        <f t="shared" si="0"/>
        <v>100</v>
      </c>
      <c r="N20" s="212">
        <f>M20</f>
        <v>100</v>
      </c>
      <c r="O20" s="213"/>
      <c r="P20" s="206"/>
      <c r="Q20" s="214"/>
    </row>
    <row r="21" spans="1:17" s="159" customFormat="1" ht="63.75" hidden="1" customHeight="1" thickBot="1" x14ac:dyDescent="0.3">
      <c r="A21" s="372"/>
      <c r="B21" s="49" t="s">
        <v>38</v>
      </c>
      <c r="C21" s="17" t="s">
        <v>39</v>
      </c>
      <c r="D21" s="17" t="s">
        <v>17</v>
      </c>
      <c r="E21" s="17" t="s">
        <v>37</v>
      </c>
      <c r="F21" s="17" t="s">
        <v>32</v>
      </c>
      <c r="G21" s="17" t="s">
        <v>20</v>
      </c>
      <c r="H21" s="235" t="s">
        <v>21</v>
      </c>
      <c r="I21" s="217" t="s">
        <v>22</v>
      </c>
      <c r="J21" s="236" t="s">
        <v>23</v>
      </c>
      <c r="K21" s="237"/>
      <c r="L21" s="238"/>
      <c r="M21" s="238" t="e">
        <f>IF(K21/L21*100&gt;100,100,K21/L21*100)</f>
        <v>#DIV/0!</v>
      </c>
      <c r="N21" s="196" t="e">
        <f>(M21+M22+M23)/3</f>
        <v>#DIV/0!</v>
      </c>
      <c r="O21" s="239" t="e">
        <f>(N21+N24)/2</f>
        <v>#DIV/0!</v>
      </c>
      <c r="P21" s="240"/>
      <c r="Q21" s="241"/>
    </row>
    <row r="22" spans="1:17" s="159" customFormat="1" ht="63.75" hidden="1" customHeight="1" thickBot="1" x14ac:dyDescent="0.3">
      <c r="A22" s="372"/>
      <c r="B22" s="58"/>
      <c r="C22" s="30"/>
      <c r="D22" s="30"/>
      <c r="E22" s="30"/>
      <c r="F22" s="30"/>
      <c r="G22" s="30"/>
      <c r="H22" s="242" t="s">
        <v>21</v>
      </c>
      <c r="I22" s="217" t="s">
        <v>25</v>
      </c>
      <c r="J22" s="243" t="s">
        <v>23</v>
      </c>
      <c r="K22" s="244"/>
      <c r="L22" s="245"/>
      <c r="M22" s="245" t="e">
        <f>IF(L22/K22*100&gt;100,100,L22/K22*100)</f>
        <v>#DIV/0!</v>
      </c>
      <c r="N22" s="246"/>
      <c r="O22" s="247"/>
      <c r="P22" s="240"/>
      <c r="Q22" s="241"/>
    </row>
    <row r="23" spans="1:17" s="159" customFormat="1" ht="111" hidden="1" customHeight="1" x14ac:dyDescent="0.25">
      <c r="A23" s="372"/>
      <c r="B23" s="58"/>
      <c r="C23" s="30"/>
      <c r="D23" s="30"/>
      <c r="E23" s="30"/>
      <c r="F23" s="30"/>
      <c r="G23" s="30"/>
      <c r="H23" s="242" t="s">
        <v>21</v>
      </c>
      <c r="I23" s="217" t="s">
        <v>26</v>
      </c>
      <c r="J23" s="243" t="s">
        <v>23</v>
      </c>
      <c r="K23" s="244"/>
      <c r="L23" s="244"/>
      <c r="M23" s="245" t="e">
        <f>IF(L23/K23*100&gt;100,100,L23/K23*100)</f>
        <v>#DIV/0!</v>
      </c>
      <c r="N23" s="248"/>
      <c r="O23" s="247"/>
      <c r="P23" s="240"/>
      <c r="Q23" s="241"/>
    </row>
    <row r="24" spans="1:17" s="159" customFormat="1" ht="32.25" hidden="1" customHeight="1" thickBot="1" x14ac:dyDescent="0.3">
      <c r="A24" s="372"/>
      <c r="B24" s="66"/>
      <c r="C24" s="40"/>
      <c r="D24" s="40"/>
      <c r="E24" s="40"/>
      <c r="F24" s="40"/>
      <c r="G24" s="40"/>
      <c r="H24" s="249" t="s">
        <v>27</v>
      </c>
      <c r="I24" s="209" t="s">
        <v>28</v>
      </c>
      <c r="J24" s="250" t="s">
        <v>29</v>
      </c>
      <c r="K24" s="360"/>
      <c r="L24" s="360"/>
      <c r="M24" s="251" t="e">
        <f>IF(L24/K24*100&gt;100,100,L24/K24*100)</f>
        <v>#DIV/0!</v>
      </c>
      <c r="N24" s="251" t="e">
        <f>M24</f>
        <v>#DIV/0!</v>
      </c>
      <c r="O24" s="252"/>
      <c r="P24" s="240"/>
      <c r="Q24" s="245"/>
    </row>
    <row r="25" spans="1:17" customFormat="1" ht="63.75" hidden="1" customHeight="1" thickBot="1" x14ac:dyDescent="0.3">
      <c r="A25" s="372"/>
      <c r="B25" s="73"/>
      <c r="C25" s="17" t="s">
        <v>33</v>
      </c>
      <c r="D25" s="17" t="s">
        <v>17</v>
      </c>
      <c r="E25" s="17" t="s">
        <v>37</v>
      </c>
      <c r="F25" s="17" t="s">
        <v>34</v>
      </c>
      <c r="G25" s="17" t="s">
        <v>20</v>
      </c>
      <c r="H25" s="216" t="s">
        <v>21</v>
      </c>
      <c r="I25" s="361" t="s">
        <v>22</v>
      </c>
      <c r="J25" s="218" t="s">
        <v>23</v>
      </c>
      <c r="K25" s="53"/>
      <c r="L25" s="219"/>
      <c r="M25" s="219" t="e">
        <f>IF(K25/L25*100&gt;100,100,K25/L25*100)</f>
        <v>#DIV/0!</v>
      </c>
      <c r="N25" s="196" t="e">
        <f>(M25+M26+M27)/3</f>
        <v>#DIV/0!</v>
      </c>
      <c r="O25" s="55" t="e">
        <f>(N25+N28)/2</f>
        <v>#DIV/0!</v>
      </c>
      <c r="P25" s="240"/>
      <c r="Q25" s="221"/>
    </row>
    <row r="26" spans="1:17" customFormat="1" ht="63.75" hidden="1" customHeight="1" thickBot="1" x14ac:dyDescent="0.3">
      <c r="A26" s="372"/>
      <c r="B26" s="74"/>
      <c r="C26" s="30"/>
      <c r="D26" s="30"/>
      <c r="E26" s="30"/>
      <c r="F26" s="30"/>
      <c r="G26" s="30"/>
      <c r="H26" s="222" t="s">
        <v>21</v>
      </c>
      <c r="I26" s="361" t="s">
        <v>25</v>
      </c>
      <c r="J26" s="223" t="s">
        <v>23</v>
      </c>
      <c r="K26" s="61"/>
      <c r="L26" s="224"/>
      <c r="M26" s="224" t="e">
        <f>IF(L26/K26*100&gt;100,100,L26/K26*100)</f>
        <v>#DIV/0!</v>
      </c>
      <c r="N26" s="225"/>
      <c r="O26" s="226"/>
      <c r="P26" s="240"/>
      <c r="Q26" s="221"/>
    </row>
    <row r="27" spans="1:17" customFormat="1" ht="111" hidden="1" customHeight="1" x14ac:dyDescent="0.25">
      <c r="A27" s="372"/>
      <c r="B27" s="74"/>
      <c r="C27" s="30"/>
      <c r="D27" s="30"/>
      <c r="E27" s="30"/>
      <c r="F27" s="30"/>
      <c r="G27" s="30"/>
      <c r="H27" s="222" t="s">
        <v>21</v>
      </c>
      <c r="I27" s="361" t="s">
        <v>26</v>
      </c>
      <c r="J27" s="223" t="s">
        <v>23</v>
      </c>
      <c r="K27" s="61"/>
      <c r="L27" s="61"/>
      <c r="M27" s="224" t="e">
        <f>IF(L27/K27*100&gt;100,100,L27/K27*100)</f>
        <v>#DIV/0!</v>
      </c>
      <c r="N27" s="227"/>
      <c r="O27" s="226"/>
      <c r="P27" s="240"/>
      <c r="Q27" s="221"/>
    </row>
    <row r="28" spans="1:17" customFormat="1" ht="32.25" hidden="1" customHeight="1" thickBot="1" x14ac:dyDescent="0.3">
      <c r="A28" s="372"/>
      <c r="B28" s="75"/>
      <c r="C28" s="40"/>
      <c r="D28" s="40"/>
      <c r="E28" s="40"/>
      <c r="F28" s="40"/>
      <c r="G28" s="40"/>
      <c r="H28" s="228" t="s">
        <v>27</v>
      </c>
      <c r="I28" s="362" t="s">
        <v>28</v>
      </c>
      <c r="J28" s="229" t="s">
        <v>29</v>
      </c>
      <c r="K28" s="230"/>
      <c r="L28" s="231"/>
      <c r="M28" s="232" t="e">
        <f>IF(L28/K28*100&gt;100,100,L28/K28*100)</f>
        <v>#DIV/0!</v>
      </c>
      <c r="N28" s="232" t="e">
        <f>M28</f>
        <v>#DIV/0!</v>
      </c>
      <c r="O28" s="233"/>
      <c r="P28" s="240"/>
      <c r="Q28" s="224"/>
    </row>
    <row r="29" spans="1:17" customFormat="1" ht="63.75" hidden="1" customHeight="1" thickBot="1" x14ac:dyDescent="0.3">
      <c r="A29" s="372"/>
      <c r="B29" s="73"/>
      <c r="C29" s="17" t="s">
        <v>33</v>
      </c>
      <c r="D29" s="17" t="s">
        <v>40</v>
      </c>
      <c r="E29" s="17" t="s">
        <v>18</v>
      </c>
      <c r="F29" s="17" t="s">
        <v>19</v>
      </c>
      <c r="G29" s="17" t="s">
        <v>20</v>
      </c>
      <c r="H29" s="216" t="s">
        <v>21</v>
      </c>
      <c r="I29" s="361" t="s">
        <v>22</v>
      </c>
      <c r="J29" s="218" t="s">
        <v>23</v>
      </c>
      <c r="K29" s="53"/>
      <c r="L29" s="219"/>
      <c r="M29" s="219" t="e">
        <f>IF(K29/L29*100&gt;100,100,K29/L29*100)</f>
        <v>#DIV/0!</v>
      </c>
      <c r="N29" s="196" t="e">
        <f>(M29+M30+M31)/3</f>
        <v>#DIV/0!</v>
      </c>
      <c r="O29" s="55" t="e">
        <f>(N29+N32)/2</f>
        <v>#DIV/0!</v>
      </c>
      <c r="P29" s="240"/>
      <c r="Q29" s="221"/>
    </row>
    <row r="30" spans="1:17" customFormat="1" ht="63.75" hidden="1" customHeight="1" thickBot="1" x14ac:dyDescent="0.3">
      <c r="A30" s="372"/>
      <c r="B30" s="74"/>
      <c r="C30" s="30"/>
      <c r="D30" s="30"/>
      <c r="E30" s="30"/>
      <c r="F30" s="30"/>
      <c r="G30" s="30"/>
      <c r="H30" s="222" t="s">
        <v>21</v>
      </c>
      <c r="I30" s="361" t="s">
        <v>25</v>
      </c>
      <c r="J30" s="223" t="s">
        <v>23</v>
      </c>
      <c r="K30" s="61"/>
      <c r="L30" s="224"/>
      <c r="M30" s="224" t="e">
        <f>IF(L30/K30*100&gt;100,100,L30/K30*100)</f>
        <v>#DIV/0!</v>
      </c>
      <c r="N30" s="225"/>
      <c r="O30" s="226"/>
      <c r="P30" s="240"/>
      <c r="Q30" s="221"/>
    </row>
    <row r="31" spans="1:17" customFormat="1" ht="111" hidden="1" customHeight="1" x14ac:dyDescent="0.25">
      <c r="A31" s="372"/>
      <c r="B31" s="74"/>
      <c r="C31" s="30"/>
      <c r="D31" s="30"/>
      <c r="E31" s="30"/>
      <c r="F31" s="30"/>
      <c r="G31" s="30"/>
      <c r="H31" s="222" t="s">
        <v>21</v>
      </c>
      <c r="I31" s="361" t="s">
        <v>26</v>
      </c>
      <c r="J31" s="223" t="s">
        <v>23</v>
      </c>
      <c r="K31" s="61"/>
      <c r="L31" s="61"/>
      <c r="M31" s="224" t="e">
        <f>IF(L31/K31*100&gt;100,100,L31/K31*100)</f>
        <v>#DIV/0!</v>
      </c>
      <c r="N31" s="227"/>
      <c r="O31" s="226"/>
      <c r="P31" s="240"/>
      <c r="Q31" s="221"/>
    </row>
    <row r="32" spans="1:17" customFormat="1" ht="32.25" hidden="1" customHeight="1" thickBot="1" x14ac:dyDescent="0.3">
      <c r="A32" s="372"/>
      <c r="B32" s="75"/>
      <c r="C32" s="40"/>
      <c r="D32" s="40"/>
      <c r="E32" s="40"/>
      <c r="F32" s="40"/>
      <c r="G32" s="40"/>
      <c r="H32" s="228" t="s">
        <v>27</v>
      </c>
      <c r="I32" s="362" t="s">
        <v>28</v>
      </c>
      <c r="J32" s="229" t="s">
        <v>29</v>
      </c>
      <c r="K32" s="230"/>
      <c r="L32" s="231"/>
      <c r="M32" s="232" t="e">
        <f>IF(L32/K32*100&gt;100,100,L32/K32*100)</f>
        <v>#DIV/0!</v>
      </c>
      <c r="N32" s="232" t="e">
        <f>M32</f>
        <v>#DIV/0!</v>
      </c>
      <c r="O32" s="233"/>
      <c r="P32" s="240"/>
      <c r="Q32" s="224"/>
    </row>
    <row r="33" spans="1:17" customFormat="1" ht="63.75" hidden="1" customHeight="1" thickBot="1" x14ac:dyDescent="0.3">
      <c r="A33" s="372"/>
      <c r="B33" s="73"/>
      <c r="C33" s="17" t="s">
        <v>33</v>
      </c>
      <c r="D33" s="17" t="s">
        <v>40</v>
      </c>
      <c r="E33" s="17" t="s">
        <v>37</v>
      </c>
      <c r="F33" s="17" t="s">
        <v>19</v>
      </c>
      <c r="G33" s="17" t="s">
        <v>20</v>
      </c>
      <c r="H33" s="216" t="s">
        <v>21</v>
      </c>
      <c r="I33" s="361" t="s">
        <v>22</v>
      </c>
      <c r="J33" s="218" t="s">
        <v>23</v>
      </c>
      <c r="K33" s="53"/>
      <c r="L33" s="219"/>
      <c r="M33" s="219" t="e">
        <f>IF(K33/L33*100&gt;100,100,K33/L33*100)</f>
        <v>#DIV/0!</v>
      </c>
      <c r="N33" s="196" t="e">
        <f>(M33+M34+M35)/3</f>
        <v>#DIV/0!</v>
      </c>
      <c r="O33" s="55" t="e">
        <f>(N33+N36)/2</f>
        <v>#DIV/0!</v>
      </c>
      <c r="P33" s="240"/>
      <c r="Q33" s="221"/>
    </row>
    <row r="34" spans="1:17" customFormat="1" ht="63.75" hidden="1" customHeight="1" thickBot="1" x14ac:dyDescent="0.3">
      <c r="A34" s="372"/>
      <c r="B34" s="74"/>
      <c r="C34" s="30"/>
      <c r="D34" s="30"/>
      <c r="E34" s="30"/>
      <c r="F34" s="30"/>
      <c r="G34" s="30"/>
      <c r="H34" s="222" t="s">
        <v>21</v>
      </c>
      <c r="I34" s="361" t="s">
        <v>25</v>
      </c>
      <c r="J34" s="223" t="s">
        <v>23</v>
      </c>
      <c r="K34" s="61"/>
      <c r="L34" s="224"/>
      <c r="M34" s="224" t="e">
        <f>IF(L34/K34*100&gt;100,100,L34/K34*100)</f>
        <v>#DIV/0!</v>
      </c>
      <c r="N34" s="225"/>
      <c r="O34" s="226"/>
      <c r="P34" s="240"/>
      <c r="Q34" s="221"/>
    </row>
    <row r="35" spans="1:17" customFormat="1" ht="111" hidden="1" customHeight="1" x14ac:dyDescent="0.25">
      <c r="A35" s="372"/>
      <c r="B35" s="74"/>
      <c r="C35" s="30"/>
      <c r="D35" s="30"/>
      <c r="E35" s="30"/>
      <c r="F35" s="30"/>
      <c r="G35" s="30"/>
      <c r="H35" s="222" t="s">
        <v>21</v>
      </c>
      <c r="I35" s="361" t="s">
        <v>26</v>
      </c>
      <c r="J35" s="223" t="s">
        <v>23</v>
      </c>
      <c r="K35" s="61"/>
      <c r="L35" s="61"/>
      <c r="M35" s="224" t="e">
        <f>IF(L35/K35*100&gt;100,100,L35/K35*100)</f>
        <v>#DIV/0!</v>
      </c>
      <c r="N35" s="227"/>
      <c r="O35" s="226"/>
      <c r="P35" s="240"/>
      <c r="Q35" s="221"/>
    </row>
    <row r="36" spans="1:17" customFormat="1" ht="32.25" hidden="1" customHeight="1" thickBot="1" x14ac:dyDescent="0.3">
      <c r="A36" s="372"/>
      <c r="B36" s="75"/>
      <c r="C36" s="40"/>
      <c r="D36" s="40"/>
      <c r="E36" s="40"/>
      <c r="F36" s="40"/>
      <c r="G36" s="40"/>
      <c r="H36" s="228" t="s">
        <v>27</v>
      </c>
      <c r="I36" s="362" t="s">
        <v>28</v>
      </c>
      <c r="J36" s="229" t="s">
        <v>29</v>
      </c>
      <c r="K36" s="230"/>
      <c r="L36" s="231"/>
      <c r="M36" s="232" t="e">
        <f>IF(L36/K36*100&gt;100,100,L36/K36*100)</f>
        <v>#DIV/0!</v>
      </c>
      <c r="N36" s="232" t="e">
        <f>M36</f>
        <v>#DIV/0!</v>
      </c>
      <c r="O36" s="233"/>
      <c r="P36" s="240"/>
      <c r="Q36" s="224"/>
    </row>
    <row r="37" spans="1:17" customFormat="1" ht="63.75" hidden="1" customHeight="1" thickBot="1" x14ac:dyDescent="0.3">
      <c r="A37" s="372"/>
      <c r="B37" s="73"/>
      <c r="C37" s="17" t="s">
        <v>41</v>
      </c>
      <c r="D37" s="17" t="s">
        <v>40</v>
      </c>
      <c r="E37" s="17" t="s">
        <v>19</v>
      </c>
      <c r="F37" s="17" t="s">
        <v>19</v>
      </c>
      <c r="G37" s="17" t="s">
        <v>20</v>
      </c>
      <c r="H37" s="216" t="s">
        <v>21</v>
      </c>
      <c r="I37" s="361" t="s">
        <v>22</v>
      </c>
      <c r="J37" s="218" t="s">
        <v>23</v>
      </c>
      <c r="K37" s="53"/>
      <c r="L37" s="219"/>
      <c r="M37" s="219" t="e">
        <f>IF(K37/L37*100&gt;100,100,K37/L37*100)</f>
        <v>#DIV/0!</v>
      </c>
      <c r="N37" s="196" t="e">
        <f>(M37+M38+M39)/3</f>
        <v>#DIV/0!</v>
      </c>
      <c r="O37" s="55" t="e">
        <f>(N37+N40)/2</f>
        <v>#DIV/0!</v>
      </c>
      <c r="P37" s="240"/>
      <c r="Q37" s="221"/>
    </row>
    <row r="38" spans="1:17" customFormat="1" ht="63.75" hidden="1" customHeight="1" thickBot="1" x14ac:dyDescent="0.3">
      <c r="A38" s="372"/>
      <c r="B38" s="74"/>
      <c r="C38" s="30"/>
      <c r="D38" s="30"/>
      <c r="E38" s="30"/>
      <c r="F38" s="30"/>
      <c r="G38" s="30"/>
      <c r="H38" s="222" t="s">
        <v>21</v>
      </c>
      <c r="I38" s="361" t="s">
        <v>25</v>
      </c>
      <c r="J38" s="223" t="s">
        <v>23</v>
      </c>
      <c r="K38" s="61"/>
      <c r="L38" s="224"/>
      <c r="M38" s="224" t="e">
        <f>IF(L38/K38*100&gt;100,100,L38/K38*100)</f>
        <v>#DIV/0!</v>
      </c>
      <c r="N38" s="225"/>
      <c r="O38" s="226"/>
      <c r="P38" s="240"/>
      <c r="Q38" s="221"/>
    </row>
    <row r="39" spans="1:17" customFormat="1" ht="111" hidden="1" customHeight="1" x14ac:dyDescent="0.25">
      <c r="A39" s="372"/>
      <c r="B39" s="74"/>
      <c r="C39" s="30"/>
      <c r="D39" s="30"/>
      <c r="E39" s="30"/>
      <c r="F39" s="30"/>
      <c r="G39" s="30"/>
      <c r="H39" s="222" t="s">
        <v>21</v>
      </c>
      <c r="I39" s="361" t="s">
        <v>26</v>
      </c>
      <c r="J39" s="223" t="s">
        <v>23</v>
      </c>
      <c r="K39" s="61"/>
      <c r="L39" s="61"/>
      <c r="M39" s="224" t="e">
        <f>IF(L39/K39*100&gt;100,100,L39/K39*100)</f>
        <v>#DIV/0!</v>
      </c>
      <c r="N39" s="227"/>
      <c r="O39" s="226"/>
      <c r="P39" s="240"/>
      <c r="Q39" s="221"/>
    </row>
    <row r="40" spans="1:17" customFormat="1" ht="32.25" hidden="1" customHeight="1" thickBot="1" x14ac:dyDescent="0.3">
      <c r="A40" s="372"/>
      <c r="B40" s="75"/>
      <c r="C40" s="40"/>
      <c r="D40" s="40"/>
      <c r="E40" s="40"/>
      <c r="F40" s="40"/>
      <c r="G40" s="40"/>
      <c r="H40" s="228" t="s">
        <v>27</v>
      </c>
      <c r="I40" s="362" t="s">
        <v>28</v>
      </c>
      <c r="J40" s="229" t="s">
        <v>29</v>
      </c>
      <c r="K40" s="230"/>
      <c r="L40" s="231"/>
      <c r="M40" s="232" t="e">
        <f>IF(L40/K40*100&gt;100,100,L40/K40*100)</f>
        <v>#DIV/0!</v>
      </c>
      <c r="N40" s="232" t="e">
        <f>M40</f>
        <v>#DIV/0!</v>
      </c>
      <c r="O40" s="233"/>
      <c r="P40" s="240"/>
      <c r="Q40" s="224"/>
    </row>
    <row r="41" spans="1:17" s="27" customFormat="1" ht="63.75" customHeight="1" thickBot="1" x14ac:dyDescent="0.3">
      <c r="A41" s="372"/>
      <c r="B41" s="49" t="s">
        <v>42</v>
      </c>
      <c r="C41" s="17" t="s">
        <v>43</v>
      </c>
      <c r="D41" s="17" t="s">
        <v>19</v>
      </c>
      <c r="E41" s="17" t="s">
        <v>37</v>
      </c>
      <c r="F41" s="17" t="s">
        <v>19</v>
      </c>
      <c r="G41" s="17" t="s">
        <v>20</v>
      </c>
      <c r="H41" s="191" t="s">
        <v>21</v>
      </c>
      <c r="I41" s="191" t="s">
        <v>22</v>
      </c>
      <c r="J41" s="192" t="s">
        <v>23</v>
      </c>
      <c r="K41" s="193">
        <v>100</v>
      </c>
      <c r="L41" s="194">
        <v>100</v>
      </c>
      <c r="M41" s="195">
        <f t="shared" ref="M41:M48" si="1">IF(L41/K41*100&gt;100,100,L41/K41*100)</f>
        <v>100</v>
      </c>
      <c r="N41" s="196">
        <f>(M41+M42+M43)/3</f>
        <v>100</v>
      </c>
      <c r="O41" s="197">
        <f>(N41+N44)/2</f>
        <v>100</v>
      </c>
      <c r="P41" s="206"/>
      <c r="Q41" s="199"/>
    </row>
    <row r="42" spans="1:17" s="27" customFormat="1" ht="63.75" thickBot="1" x14ac:dyDescent="0.3">
      <c r="A42" s="372"/>
      <c r="B42" s="58"/>
      <c r="C42" s="30"/>
      <c r="D42" s="30"/>
      <c r="E42" s="30"/>
      <c r="F42" s="30"/>
      <c r="G42" s="30"/>
      <c r="H42" s="201" t="s">
        <v>21</v>
      </c>
      <c r="I42" s="191" t="s">
        <v>25</v>
      </c>
      <c r="J42" s="202" t="s">
        <v>23</v>
      </c>
      <c r="K42" s="203">
        <v>92.5</v>
      </c>
      <c r="L42" s="195">
        <v>100</v>
      </c>
      <c r="M42" s="195">
        <f t="shared" si="1"/>
        <v>100</v>
      </c>
      <c r="N42" s="204"/>
      <c r="O42" s="205"/>
      <c r="P42" s="206"/>
      <c r="Q42" s="199"/>
    </row>
    <row r="43" spans="1:17" s="27" customFormat="1" ht="110.25" x14ac:dyDescent="0.25">
      <c r="A43" s="372"/>
      <c r="B43" s="58"/>
      <c r="C43" s="30"/>
      <c r="D43" s="30"/>
      <c r="E43" s="30"/>
      <c r="F43" s="30"/>
      <c r="G43" s="30"/>
      <c r="H43" s="201" t="s">
        <v>21</v>
      </c>
      <c r="I43" s="191" t="s">
        <v>26</v>
      </c>
      <c r="J43" s="202" t="s">
        <v>23</v>
      </c>
      <c r="K43" s="203">
        <v>100</v>
      </c>
      <c r="L43" s="203">
        <v>100</v>
      </c>
      <c r="M43" s="195">
        <f t="shared" si="1"/>
        <v>100</v>
      </c>
      <c r="N43" s="207"/>
      <c r="O43" s="205"/>
      <c r="P43" s="206"/>
      <c r="Q43" s="199"/>
    </row>
    <row r="44" spans="1:17" s="27" customFormat="1" ht="32.25" thickBot="1" x14ac:dyDescent="0.3">
      <c r="A44" s="372"/>
      <c r="B44" s="66"/>
      <c r="C44" s="40"/>
      <c r="D44" s="40"/>
      <c r="E44" s="40"/>
      <c r="F44" s="40"/>
      <c r="G44" s="40"/>
      <c r="H44" s="208" t="s">
        <v>27</v>
      </c>
      <c r="I44" s="209" t="s">
        <v>28</v>
      </c>
      <c r="J44" s="210" t="s">
        <v>29</v>
      </c>
      <c r="K44" s="360">
        <v>4</v>
      </c>
      <c r="L44" s="360">
        <v>5</v>
      </c>
      <c r="M44" s="195">
        <f t="shared" si="1"/>
        <v>100</v>
      </c>
      <c r="N44" s="212">
        <f>M44</f>
        <v>100</v>
      </c>
      <c r="O44" s="213"/>
      <c r="P44" s="206"/>
      <c r="Q44" s="214"/>
    </row>
    <row r="45" spans="1:17" s="27" customFormat="1" ht="63.75" customHeight="1" thickBot="1" x14ac:dyDescent="0.3">
      <c r="A45" s="372"/>
      <c r="B45" s="49" t="s">
        <v>44</v>
      </c>
      <c r="C45" s="17" t="s">
        <v>45</v>
      </c>
      <c r="D45" s="17" t="s">
        <v>19</v>
      </c>
      <c r="E45" s="17" t="s">
        <v>37</v>
      </c>
      <c r="F45" s="17" t="s">
        <v>32</v>
      </c>
      <c r="G45" s="17" t="s">
        <v>20</v>
      </c>
      <c r="H45" s="191" t="s">
        <v>21</v>
      </c>
      <c r="I45" s="191" t="s">
        <v>22</v>
      </c>
      <c r="J45" s="192" t="s">
        <v>23</v>
      </c>
      <c r="K45" s="193">
        <v>100</v>
      </c>
      <c r="L45" s="194">
        <v>100</v>
      </c>
      <c r="M45" s="195">
        <f t="shared" si="1"/>
        <v>100</v>
      </c>
      <c r="N45" s="196">
        <f>(M45+M46+M47)/3</f>
        <v>100</v>
      </c>
      <c r="O45" s="197">
        <f>(N45+N48)/2</f>
        <v>100</v>
      </c>
      <c r="P45" s="206"/>
      <c r="Q45" s="199"/>
    </row>
    <row r="46" spans="1:17" s="27" customFormat="1" ht="63.75" thickBot="1" x14ac:dyDescent="0.3">
      <c r="A46" s="372"/>
      <c r="B46" s="58"/>
      <c r="C46" s="30"/>
      <c r="D46" s="30"/>
      <c r="E46" s="30"/>
      <c r="F46" s="30"/>
      <c r="G46" s="30"/>
      <c r="H46" s="201" t="s">
        <v>21</v>
      </c>
      <c r="I46" s="191" t="s">
        <v>25</v>
      </c>
      <c r="J46" s="202" t="s">
        <v>23</v>
      </c>
      <c r="K46" s="193">
        <v>95</v>
      </c>
      <c r="L46" s="194">
        <v>100</v>
      </c>
      <c r="M46" s="195">
        <f t="shared" si="1"/>
        <v>100</v>
      </c>
      <c r="N46" s="204"/>
      <c r="O46" s="205"/>
      <c r="P46" s="206"/>
      <c r="Q46" s="199"/>
    </row>
    <row r="47" spans="1:17" s="27" customFormat="1" ht="110.25" x14ac:dyDescent="0.25">
      <c r="A47" s="372"/>
      <c r="B47" s="58"/>
      <c r="C47" s="30"/>
      <c r="D47" s="30"/>
      <c r="E47" s="30"/>
      <c r="F47" s="30"/>
      <c r="G47" s="30"/>
      <c r="H47" s="201" t="s">
        <v>21</v>
      </c>
      <c r="I47" s="191" t="s">
        <v>26</v>
      </c>
      <c r="J47" s="202" t="s">
        <v>23</v>
      </c>
      <c r="K47" s="193">
        <v>100</v>
      </c>
      <c r="L47" s="194">
        <v>100</v>
      </c>
      <c r="M47" s="195">
        <f t="shared" si="1"/>
        <v>100</v>
      </c>
      <c r="N47" s="207"/>
      <c r="O47" s="205"/>
      <c r="P47" s="206"/>
      <c r="Q47" s="199"/>
    </row>
    <row r="48" spans="1:17" s="27" customFormat="1" ht="32.25" thickBot="1" x14ac:dyDescent="0.3">
      <c r="A48" s="372"/>
      <c r="B48" s="66"/>
      <c r="C48" s="40"/>
      <c r="D48" s="40"/>
      <c r="E48" s="40"/>
      <c r="F48" s="40"/>
      <c r="G48" s="40"/>
      <c r="H48" s="208" t="s">
        <v>27</v>
      </c>
      <c r="I48" s="209" t="s">
        <v>28</v>
      </c>
      <c r="J48" s="210" t="s">
        <v>29</v>
      </c>
      <c r="K48" s="360">
        <v>2</v>
      </c>
      <c r="L48" s="360">
        <v>2</v>
      </c>
      <c r="M48" s="195">
        <f t="shared" si="1"/>
        <v>100</v>
      </c>
      <c r="N48" s="212">
        <f>M48</f>
        <v>100</v>
      </c>
      <c r="O48" s="213"/>
      <c r="P48" s="206"/>
      <c r="Q48" s="214"/>
    </row>
    <row r="49" spans="1:17" customFormat="1" ht="63.75" hidden="1" customHeight="1" thickBot="1" x14ac:dyDescent="0.3">
      <c r="A49" s="372"/>
      <c r="B49" s="73"/>
      <c r="C49" s="17" t="s">
        <v>33</v>
      </c>
      <c r="D49" s="17" t="s">
        <v>19</v>
      </c>
      <c r="E49" s="17" t="s">
        <v>37</v>
      </c>
      <c r="F49" s="17" t="s">
        <v>34</v>
      </c>
      <c r="G49" s="17" t="s">
        <v>20</v>
      </c>
      <c r="H49" s="216" t="s">
        <v>21</v>
      </c>
      <c r="I49" s="361" t="s">
        <v>22</v>
      </c>
      <c r="J49" s="218" t="s">
        <v>23</v>
      </c>
      <c r="K49" s="53"/>
      <c r="L49" s="219"/>
      <c r="M49" s="219" t="e">
        <f>IF(K49/L49*100&gt;100,100,K49/L49*100)</f>
        <v>#DIV/0!</v>
      </c>
      <c r="N49" s="196" t="e">
        <f>(M49+M50+M51)/3</f>
        <v>#DIV/0!</v>
      </c>
      <c r="O49" s="55" t="e">
        <f>(N49+N52)/2</f>
        <v>#DIV/0!</v>
      </c>
      <c r="P49" s="240"/>
      <c r="Q49" s="221"/>
    </row>
    <row r="50" spans="1:17" customFormat="1" ht="63.75" hidden="1" customHeight="1" thickBot="1" x14ac:dyDescent="0.3">
      <c r="A50" s="372"/>
      <c r="B50" s="74"/>
      <c r="C50" s="30"/>
      <c r="D50" s="30"/>
      <c r="E50" s="30"/>
      <c r="F50" s="30"/>
      <c r="G50" s="30"/>
      <c r="H50" s="222" t="s">
        <v>21</v>
      </c>
      <c r="I50" s="361" t="s">
        <v>25</v>
      </c>
      <c r="J50" s="223" t="s">
        <v>23</v>
      </c>
      <c r="K50" s="61"/>
      <c r="L50" s="224"/>
      <c r="M50" s="224" t="e">
        <f>IF(L50/K50*100&gt;100,100,L50/K50*100)</f>
        <v>#DIV/0!</v>
      </c>
      <c r="N50" s="225"/>
      <c r="O50" s="226"/>
      <c r="P50" s="240"/>
      <c r="Q50" s="221"/>
    </row>
    <row r="51" spans="1:17" customFormat="1" ht="111" hidden="1" customHeight="1" x14ac:dyDescent="0.25">
      <c r="A51" s="372"/>
      <c r="B51" s="74"/>
      <c r="C51" s="30"/>
      <c r="D51" s="30"/>
      <c r="E51" s="30"/>
      <c r="F51" s="30"/>
      <c r="G51" s="30"/>
      <c r="H51" s="222" t="s">
        <v>21</v>
      </c>
      <c r="I51" s="361" t="s">
        <v>26</v>
      </c>
      <c r="J51" s="223" t="s">
        <v>23</v>
      </c>
      <c r="K51" s="61"/>
      <c r="L51" s="61"/>
      <c r="M51" s="224" t="e">
        <f>IF(L51/K51*100&gt;100,100,L51/K51*100)</f>
        <v>#DIV/0!</v>
      </c>
      <c r="N51" s="227"/>
      <c r="O51" s="226"/>
      <c r="P51" s="240"/>
      <c r="Q51" s="221"/>
    </row>
    <row r="52" spans="1:17" customFormat="1" ht="32.25" hidden="1" customHeight="1" thickBot="1" x14ac:dyDescent="0.3">
      <c r="A52" s="372"/>
      <c r="B52" s="75"/>
      <c r="C52" s="40"/>
      <c r="D52" s="40"/>
      <c r="E52" s="40"/>
      <c r="F52" s="40"/>
      <c r="G52" s="40"/>
      <c r="H52" s="228" t="s">
        <v>27</v>
      </c>
      <c r="I52" s="362" t="s">
        <v>28</v>
      </c>
      <c r="J52" s="229" t="s">
        <v>29</v>
      </c>
      <c r="K52" s="230"/>
      <c r="L52" s="231"/>
      <c r="M52" s="232" t="e">
        <f>IF(L52/K52*100&gt;100,100,L52/K52*100)</f>
        <v>#DIV/0!</v>
      </c>
      <c r="N52" s="232" t="e">
        <f>M52</f>
        <v>#DIV/0!</v>
      </c>
      <c r="O52" s="233"/>
      <c r="P52" s="240"/>
      <c r="Q52" s="224"/>
    </row>
    <row r="53" spans="1:17" s="27" customFormat="1" ht="63.75" customHeight="1" thickBot="1" x14ac:dyDescent="0.3">
      <c r="A53" s="372"/>
      <c r="B53" s="49" t="s">
        <v>46</v>
      </c>
      <c r="C53" s="17" t="s">
        <v>47</v>
      </c>
      <c r="D53" s="17" t="s">
        <v>19</v>
      </c>
      <c r="E53" s="17" t="s">
        <v>19</v>
      </c>
      <c r="F53" s="17" t="s">
        <v>19</v>
      </c>
      <c r="G53" s="17" t="s">
        <v>20</v>
      </c>
      <c r="H53" s="191" t="s">
        <v>21</v>
      </c>
      <c r="I53" s="191" t="s">
        <v>22</v>
      </c>
      <c r="J53" s="192" t="s">
        <v>23</v>
      </c>
      <c r="K53" s="193">
        <v>100</v>
      </c>
      <c r="L53" s="194">
        <v>100</v>
      </c>
      <c r="M53" s="195">
        <f t="shared" ref="M53:M60" si="2">IF(L53/K53*100&gt;100,100,L53/K53*100)</f>
        <v>100</v>
      </c>
      <c r="N53" s="196">
        <f>(M53+M54+M55)/3</f>
        <v>100</v>
      </c>
      <c r="O53" s="197">
        <f>(N53+N56)/2</f>
        <v>99.468085106382972</v>
      </c>
      <c r="P53" s="206"/>
      <c r="Q53" s="199"/>
    </row>
    <row r="54" spans="1:17" s="27" customFormat="1" ht="63.75" thickBot="1" x14ac:dyDescent="0.3">
      <c r="A54" s="372"/>
      <c r="B54" s="58"/>
      <c r="C54" s="30"/>
      <c r="D54" s="30"/>
      <c r="E54" s="30"/>
      <c r="F54" s="30"/>
      <c r="G54" s="30"/>
      <c r="H54" s="201" t="s">
        <v>21</v>
      </c>
      <c r="I54" s="191" t="s">
        <v>25</v>
      </c>
      <c r="J54" s="202" t="s">
        <v>23</v>
      </c>
      <c r="K54" s="203">
        <v>93.5</v>
      </c>
      <c r="L54" s="195">
        <v>95.9</v>
      </c>
      <c r="M54" s="195">
        <f t="shared" si="2"/>
        <v>100</v>
      </c>
      <c r="N54" s="204"/>
      <c r="O54" s="205"/>
      <c r="P54" s="206"/>
      <c r="Q54" s="199"/>
    </row>
    <row r="55" spans="1:17" s="27" customFormat="1" ht="110.25" x14ac:dyDescent="0.25">
      <c r="A55" s="372"/>
      <c r="B55" s="58"/>
      <c r="C55" s="30"/>
      <c r="D55" s="30"/>
      <c r="E55" s="30"/>
      <c r="F55" s="30"/>
      <c r="G55" s="30"/>
      <c r="H55" s="201" t="s">
        <v>21</v>
      </c>
      <c r="I55" s="191" t="s">
        <v>26</v>
      </c>
      <c r="J55" s="202" t="s">
        <v>23</v>
      </c>
      <c r="K55" s="203">
        <v>100</v>
      </c>
      <c r="L55" s="203">
        <v>100</v>
      </c>
      <c r="M55" s="195">
        <f t="shared" si="2"/>
        <v>100</v>
      </c>
      <c r="N55" s="207"/>
      <c r="O55" s="205"/>
      <c r="P55" s="206"/>
      <c r="Q55" s="199"/>
    </row>
    <row r="56" spans="1:17" s="27" customFormat="1" ht="33" customHeight="1" thickBot="1" x14ac:dyDescent="0.3">
      <c r="A56" s="372"/>
      <c r="B56" s="66"/>
      <c r="C56" s="40"/>
      <c r="D56" s="40"/>
      <c r="E56" s="40"/>
      <c r="F56" s="40"/>
      <c r="G56" s="40"/>
      <c r="H56" s="208" t="s">
        <v>27</v>
      </c>
      <c r="I56" s="209" t="s">
        <v>28</v>
      </c>
      <c r="J56" s="210" t="s">
        <v>29</v>
      </c>
      <c r="K56" s="360">
        <v>1786</v>
      </c>
      <c r="L56" s="360">
        <v>1767</v>
      </c>
      <c r="M56" s="195">
        <f t="shared" si="2"/>
        <v>98.936170212765958</v>
      </c>
      <c r="N56" s="212">
        <f>M56</f>
        <v>98.936170212765958</v>
      </c>
      <c r="O56" s="213"/>
      <c r="P56" s="206"/>
      <c r="Q56" s="214"/>
    </row>
    <row r="57" spans="1:17" s="27" customFormat="1" ht="63.75" customHeight="1" thickBot="1" x14ac:dyDescent="0.3">
      <c r="A57" s="372"/>
      <c r="B57" s="49" t="s">
        <v>48</v>
      </c>
      <c r="C57" s="17" t="s">
        <v>49</v>
      </c>
      <c r="D57" s="17" t="s">
        <v>19</v>
      </c>
      <c r="E57" s="17" t="s">
        <v>19</v>
      </c>
      <c r="F57" s="17" t="s">
        <v>32</v>
      </c>
      <c r="G57" s="17" t="s">
        <v>20</v>
      </c>
      <c r="H57" s="191" t="s">
        <v>21</v>
      </c>
      <c r="I57" s="191" t="s">
        <v>22</v>
      </c>
      <c r="J57" s="192" t="s">
        <v>23</v>
      </c>
      <c r="K57" s="193">
        <v>100</v>
      </c>
      <c r="L57" s="194">
        <v>100</v>
      </c>
      <c r="M57" s="195">
        <f t="shared" si="2"/>
        <v>100</v>
      </c>
      <c r="N57" s="196">
        <f>(M57+M58+M59)/3</f>
        <v>100</v>
      </c>
      <c r="O57" s="197">
        <f>(N57+N60)/2</f>
        <v>100</v>
      </c>
      <c r="P57" s="206"/>
      <c r="Q57" s="199"/>
    </row>
    <row r="58" spans="1:17" s="27" customFormat="1" ht="63.75" thickBot="1" x14ac:dyDescent="0.3">
      <c r="A58" s="372"/>
      <c r="B58" s="58"/>
      <c r="C58" s="30"/>
      <c r="D58" s="30"/>
      <c r="E58" s="30"/>
      <c r="F58" s="30"/>
      <c r="G58" s="30"/>
      <c r="H58" s="201" t="s">
        <v>21</v>
      </c>
      <c r="I58" s="191" t="s">
        <v>25</v>
      </c>
      <c r="J58" s="202" t="s">
        <v>23</v>
      </c>
      <c r="K58" s="203">
        <v>95</v>
      </c>
      <c r="L58" s="195">
        <v>100</v>
      </c>
      <c r="M58" s="195">
        <f t="shared" si="2"/>
        <v>100</v>
      </c>
      <c r="N58" s="204"/>
      <c r="O58" s="205"/>
      <c r="P58" s="206"/>
      <c r="Q58" s="199"/>
    </row>
    <row r="59" spans="1:17" s="27" customFormat="1" ht="110.25" x14ac:dyDescent="0.25">
      <c r="A59" s="372"/>
      <c r="B59" s="58"/>
      <c r="C59" s="30"/>
      <c r="D59" s="30"/>
      <c r="E59" s="30"/>
      <c r="F59" s="30"/>
      <c r="G59" s="30"/>
      <c r="H59" s="201" t="s">
        <v>21</v>
      </c>
      <c r="I59" s="191" t="s">
        <v>26</v>
      </c>
      <c r="J59" s="202" t="s">
        <v>23</v>
      </c>
      <c r="K59" s="203">
        <v>100</v>
      </c>
      <c r="L59" s="203">
        <v>100</v>
      </c>
      <c r="M59" s="195">
        <f t="shared" si="2"/>
        <v>100</v>
      </c>
      <c r="N59" s="207"/>
      <c r="O59" s="205"/>
      <c r="P59" s="206"/>
      <c r="Q59" s="199"/>
    </row>
    <row r="60" spans="1:17" s="27" customFormat="1" ht="32.25" thickBot="1" x14ac:dyDescent="0.3">
      <c r="A60" s="372"/>
      <c r="B60" s="66"/>
      <c r="C60" s="40"/>
      <c r="D60" s="40"/>
      <c r="E60" s="40"/>
      <c r="F60" s="40"/>
      <c r="G60" s="40"/>
      <c r="H60" s="208" t="s">
        <v>27</v>
      </c>
      <c r="I60" s="209" t="s">
        <v>28</v>
      </c>
      <c r="J60" s="210" t="s">
        <v>29</v>
      </c>
      <c r="K60" s="360">
        <v>1</v>
      </c>
      <c r="L60" s="360">
        <v>1</v>
      </c>
      <c r="M60" s="195">
        <f t="shared" si="2"/>
        <v>100</v>
      </c>
      <c r="N60" s="212">
        <f>M60</f>
        <v>100</v>
      </c>
      <c r="O60" s="213"/>
      <c r="P60" s="206"/>
      <c r="Q60" s="214"/>
    </row>
    <row r="61" spans="1:17" customFormat="1" ht="63.75" hidden="1" customHeight="1" thickBot="1" x14ac:dyDescent="0.3">
      <c r="A61" s="372"/>
      <c r="B61" s="49" t="s">
        <v>50</v>
      </c>
      <c r="C61" s="17" t="s">
        <v>51</v>
      </c>
      <c r="D61" s="17" t="s">
        <v>19</v>
      </c>
      <c r="E61" s="17" t="s">
        <v>19</v>
      </c>
      <c r="F61" s="17" t="s">
        <v>34</v>
      </c>
      <c r="G61" s="17" t="s">
        <v>20</v>
      </c>
      <c r="H61" s="216" t="s">
        <v>21</v>
      </c>
      <c r="I61" s="361" t="s">
        <v>22</v>
      </c>
      <c r="J61" s="218" t="s">
        <v>23</v>
      </c>
      <c r="K61" s="53"/>
      <c r="L61" s="219"/>
      <c r="M61" s="219" t="e">
        <f>IF(K61/L61*100&gt;100,100,K61/L61*100)</f>
        <v>#DIV/0!</v>
      </c>
      <c r="N61" s="196" t="e">
        <f>(M61+M62+M63)/3</f>
        <v>#DIV/0!</v>
      </c>
      <c r="O61" s="55" t="e">
        <f>(N61+N64)/2</f>
        <v>#DIV/0!</v>
      </c>
      <c r="P61" s="240"/>
      <c r="Q61" s="221"/>
    </row>
    <row r="62" spans="1:17" customFormat="1" ht="63.75" hidden="1" customHeight="1" thickBot="1" x14ac:dyDescent="0.3">
      <c r="A62" s="372"/>
      <c r="B62" s="58"/>
      <c r="C62" s="30"/>
      <c r="D62" s="30"/>
      <c r="E62" s="30"/>
      <c r="F62" s="30"/>
      <c r="G62" s="30"/>
      <c r="H62" s="222" t="s">
        <v>21</v>
      </c>
      <c r="I62" s="361" t="s">
        <v>25</v>
      </c>
      <c r="J62" s="223" t="s">
        <v>23</v>
      </c>
      <c r="K62" s="61"/>
      <c r="L62" s="224"/>
      <c r="M62" s="224" t="e">
        <f t="shared" ref="M62:M68" si="3">IF(L62/K62*100&gt;100,100,L62/K62*100)</f>
        <v>#DIV/0!</v>
      </c>
      <c r="N62" s="225"/>
      <c r="O62" s="226"/>
      <c r="P62" s="240"/>
      <c r="Q62" s="221"/>
    </row>
    <row r="63" spans="1:17" customFormat="1" ht="111" hidden="1" customHeight="1" x14ac:dyDescent="0.25">
      <c r="A63" s="372"/>
      <c r="B63" s="58"/>
      <c r="C63" s="30"/>
      <c r="D63" s="30"/>
      <c r="E63" s="30"/>
      <c r="F63" s="30"/>
      <c r="G63" s="30"/>
      <c r="H63" s="222" t="s">
        <v>21</v>
      </c>
      <c r="I63" s="361" t="s">
        <v>26</v>
      </c>
      <c r="J63" s="223" t="s">
        <v>23</v>
      </c>
      <c r="K63" s="61"/>
      <c r="L63" s="61"/>
      <c r="M63" s="224" t="e">
        <f t="shared" si="3"/>
        <v>#DIV/0!</v>
      </c>
      <c r="N63" s="227"/>
      <c r="O63" s="226"/>
      <c r="P63" s="240"/>
      <c r="Q63" s="221"/>
    </row>
    <row r="64" spans="1:17" customFormat="1" ht="32.25" hidden="1" customHeight="1" thickBot="1" x14ac:dyDescent="0.3">
      <c r="A64" s="372"/>
      <c r="B64" s="66"/>
      <c r="C64" s="40"/>
      <c r="D64" s="40"/>
      <c r="E64" s="40"/>
      <c r="F64" s="40"/>
      <c r="G64" s="40"/>
      <c r="H64" s="228" t="s">
        <v>27</v>
      </c>
      <c r="I64" s="362" t="s">
        <v>28</v>
      </c>
      <c r="J64" s="229" t="s">
        <v>29</v>
      </c>
      <c r="K64" s="230"/>
      <c r="L64" s="231"/>
      <c r="M64" s="232" t="e">
        <f t="shared" si="3"/>
        <v>#DIV/0!</v>
      </c>
      <c r="N64" s="232" t="e">
        <f>M64</f>
        <v>#DIV/0!</v>
      </c>
      <c r="O64" s="233"/>
      <c r="P64" s="240"/>
      <c r="Q64" s="224"/>
    </row>
    <row r="65" spans="1:17" s="27" customFormat="1" ht="63.75" customHeight="1" thickBot="1" x14ac:dyDescent="0.3">
      <c r="A65" s="372"/>
      <c r="B65" s="49" t="s">
        <v>52</v>
      </c>
      <c r="C65" s="17" t="s">
        <v>53</v>
      </c>
      <c r="D65" s="17" t="s">
        <v>17</v>
      </c>
      <c r="E65" s="17" t="s">
        <v>18</v>
      </c>
      <c r="F65" s="17" t="s">
        <v>19</v>
      </c>
      <c r="G65" s="17" t="s">
        <v>20</v>
      </c>
      <c r="H65" s="191" t="s">
        <v>21</v>
      </c>
      <c r="I65" s="191" t="s">
        <v>22</v>
      </c>
      <c r="J65" s="192" t="s">
        <v>23</v>
      </c>
      <c r="K65" s="193">
        <v>100</v>
      </c>
      <c r="L65" s="194">
        <v>100</v>
      </c>
      <c r="M65" s="195">
        <f t="shared" si="3"/>
        <v>100</v>
      </c>
      <c r="N65" s="196">
        <f>(M65+M66+M67)/3</f>
        <v>99.090909090909079</v>
      </c>
      <c r="O65" s="197">
        <f>(N65+N68)/2</f>
        <v>93.663101604278069</v>
      </c>
      <c r="P65" s="206"/>
      <c r="Q65" s="199"/>
    </row>
    <row r="66" spans="1:17" s="27" customFormat="1" ht="63.75" thickBot="1" x14ac:dyDescent="0.3">
      <c r="A66" s="372"/>
      <c r="B66" s="58"/>
      <c r="C66" s="30"/>
      <c r="D66" s="30"/>
      <c r="E66" s="30"/>
      <c r="F66" s="30"/>
      <c r="G66" s="30"/>
      <c r="H66" s="201" t="s">
        <v>21</v>
      </c>
      <c r="I66" s="191" t="s">
        <v>25</v>
      </c>
      <c r="J66" s="202" t="s">
        <v>23</v>
      </c>
      <c r="K66" s="203">
        <v>99</v>
      </c>
      <c r="L66" s="195">
        <v>96.3</v>
      </c>
      <c r="M66" s="195">
        <f t="shared" si="3"/>
        <v>97.272727272727266</v>
      </c>
      <c r="N66" s="284"/>
      <c r="O66" s="285"/>
      <c r="P66" s="206"/>
      <c r="Q66" s="199"/>
    </row>
    <row r="67" spans="1:17" s="27" customFormat="1" ht="78.75" x14ac:dyDescent="0.25">
      <c r="A67" s="372"/>
      <c r="B67" s="58"/>
      <c r="C67" s="30"/>
      <c r="D67" s="30"/>
      <c r="E67" s="30"/>
      <c r="F67" s="30"/>
      <c r="G67" s="30"/>
      <c r="H67" s="201" t="s">
        <v>21</v>
      </c>
      <c r="I67" s="191" t="s">
        <v>54</v>
      </c>
      <c r="J67" s="202" t="s">
        <v>23</v>
      </c>
      <c r="K67" s="203">
        <v>100</v>
      </c>
      <c r="L67" s="203">
        <v>100</v>
      </c>
      <c r="M67" s="195">
        <f t="shared" si="3"/>
        <v>100</v>
      </c>
      <c r="N67" s="286"/>
      <c r="O67" s="285"/>
      <c r="P67" s="206"/>
      <c r="Q67" s="199"/>
    </row>
    <row r="68" spans="1:17" s="27" customFormat="1" ht="32.25" customHeight="1" thickBot="1" x14ac:dyDescent="0.3">
      <c r="A68" s="372"/>
      <c r="B68" s="66"/>
      <c r="C68" s="40"/>
      <c r="D68" s="40"/>
      <c r="E68" s="40"/>
      <c r="F68" s="40"/>
      <c r="G68" s="40"/>
      <c r="H68" s="208" t="s">
        <v>27</v>
      </c>
      <c r="I68" s="209" t="s">
        <v>28</v>
      </c>
      <c r="J68" s="210" t="s">
        <v>29</v>
      </c>
      <c r="K68" s="360">
        <v>17</v>
      </c>
      <c r="L68" s="360">
        <v>15</v>
      </c>
      <c r="M68" s="195">
        <f t="shared" si="3"/>
        <v>88.235294117647058</v>
      </c>
      <c r="N68" s="212">
        <f>M68</f>
        <v>88.235294117647058</v>
      </c>
      <c r="O68" s="287"/>
      <c r="P68" s="206"/>
      <c r="Q68" s="214"/>
    </row>
    <row r="69" spans="1:17" customFormat="1" ht="63.75" hidden="1" customHeight="1" thickBot="1" x14ac:dyDescent="0.3">
      <c r="A69" s="372"/>
      <c r="B69" s="49" t="s">
        <v>55</v>
      </c>
      <c r="C69" s="17" t="s">
        <v>56</v>
      </c>
      <c r="D69" s="17" t="s">
        <v>17</v>
      </c>
      <c r="E69" s="17" t="s">
        <v>18</v>
      </c>
      <c r="F69" s="17" t="s">
        <v>32</v>
      </c>
      <c r="G69" s="17" t="s">
        <v>20</v>
      </c>
      <c r="H69" s="253" t="s">
        <v>21</v>
      </c>
      <c r="I69" s="217" t="s">
        <v>22</v>
      </c>
      <c r="J69" s="254" t="s">
        <v>23</v>
      </c>
      <c r="K69" s="255"/>
      <c r="L69" s="256"/>
      <c r="M69" s="256" t="e">
        <f>IF(K69/L69*100&gt;100,100,K69/L69*100)</f>
        <v>#DIV/0!</v>
      </c>
      <c r="N69" s="196" t="e">
        <f>(M69+M70+M71)/3</f>
        <v>#DIV/0!</v>
      </c>
      <c r="O69" s="257" t="e">
        <f>(N69+N72)/2</f>
        <v>#DIV/0!</v>
      </c>
      <c r="P69" s="240"/>
      <c r="Q69" s="258"/>
    </row>
    <row r="70" spans="1:17" customFormat="1" ht="63.75" hidden="1" customHeight="1" thickBot="1" x14ac:dyDescent="0.3">
      <c r="A70" s="372"/>
      <c r="B70" s="58"/>
      <c r="C70" s="30"/>
      <c r="D70" s="30"/>
      <c r="E70" s="30"/>
      <c r="F70" s="30"/>
      <c r="G70" s="30"/>
      <c r="H70" s="259" t="s">
        <v>21</v>
      </c>
      <c r="I70" s="217" t="s">
        <v>25</v>
      </c>
      <c r="J70" s="260" t="s">
        <v>23</v>
      </c>
      <c r="K70" s="261"/>
      <c r="L70" s="262"/>
      <c r="M70" s="262" t="e">
        <f>IF(L70/K70*100&gt;100,100,L70/K70*100)</f>
        <v>#DIV/0!</v>
      </c>
      <c r="N70" s="263"/>
      <c r="O70" s="264"/>
      <c r="P70" s="240"/>
      <c r="Q70" s="258"/>
    </row>
    <row r="71" spans="1:17" customFormat="1" ht="111" hidden="1" customHeight="1" x14ac:dyDescent="0.25">
      <c r="A71" s="372"/>
      <c r="B71" s="58"/>
      <c r="C71" s="30"/>
      <c r="D71" s="30"/>
      <c r="E71" s="30"/>
      <c r="F71" s="30"/>
      <c r="G71" s="30"/>
      <c r="H71" s="259" t="s">
        <v>21</v>
      </c>
      <c r="I71" s="217" t="s">
        <v>26</v>
      </c>
      <c r="J71" s="260" t="s">
        <v>23</v>
      </c>
      <c r="K71" s="261"/>
      <c r="L71" s="261"/>
      <c r="M71" s="262" t="e">
        <f>IF(L71/K71*100&gt;100,100,L71/K71*100)</f>
        <v>#DIV/0!</v>
      </c>
      <c r="N71" s="265"/>
      <c r="O71" s="264"/>
      <c r="P71" s="240"/>
      <c r="Q71" s="258"/>
    </row>
    <row r="72" spans="1:17" customFormat="1" ht="32.25" hidden="1" customHeight="1" thickBot="1" x14ac:dyDescent="0.3">
      <c r="A72" s="372"/>
      <c r="B72" s="66"/>
      <c r="C72" s="40"/>
      <c r="D72" s="40"/>
      <c r="E72" s="40"/>
      <c r="F72" s="40"/>
      <c r="G72" s="40"/>
      <c r="H72" s="266" t="s">
        <v>27</v>
      </c>
      <c r="I72" s="209" t="s">
        <v>28</v>
      </c>
      <c r="J72" s="267" t="s">
        <v>29</v>
      </c>
      <c r="K72" s="268"/>
      <c r="L72" s="269"/>
      <c r="M72" s="270" t="e">
        <f>IF(L72/K72*100&gt;100,100,L72/K72*100)</f>
        <v>#DIV/0!</v>
      </c>
      <c r="N72" s="270" t="e">
        <f>M72</f>
        <v>#DIV/0!</v>
      </c>
      <c r="O72" s="271"/>
      <c r="P72" s="240"/>
      <c r="Q72" s="262"/>
    </row>
    <row r="73" spans="1:17" customFormat="1" ht="63.75" hidden="1" customHeight="1" thickBot="1" x14ac:dyDescent="0.3">
      <c r="A73" s="372"/>
      <c r="B73" s="73"/>
      <c r="C73" s="17" t="s">
        <v>57</v>
      </c>
      <c r="D73" s="17" t="s">
        <v>17</v>
      </c>
      <c r="E73" s="17" t="s">
        <v>18</v>
      </c>
      <c r="F73" s="17" t="s">
        <v>34</v>
      </c>
      <c r="G73" s="17" t="s">
        <v>20</v>
      </c>
      <c r="H73" s="253" t="s">
        <v>21</v>
      </c>
      <c r="I73" s="217" t="s">
        <v>22</v>
      </c>
      <c r="J73" s="254" t="s">
        <v>23</v>
      </c>
      <c r="K73" s="255"/>
      <c r="L73" s="256"/>
      <c r="M73" s="256" t="e">
        <f>IF(K73/L73*100&gt;100,100,K73/L73*100)</f>
        <v>#DIV/0!</v>
      </c>
      <c r="N73" s="196" t="e">
        <f>(M73+M74+M75)/3</f>
        <v>#DIV/0!</v>
      </c>
      <c r="O73" s="257" t="e">
        <f>(N73+N76)/2</f>
        <v>#DIV/0!</v>
      </c>
      <c r="P73" s="240"/>
      <c r="Q73" s="258"/>
    </row>
    <row r="74" spans="1:17" customFormat="1" ht="63.75" hidden="1" customHeight="1" thickBot="1" x14ac:dyDescent="0.3">
      <c r="A74" s="372"/>
      <c r="B74" s="74"/>
      <c r="C74" s="30"/>
      <c r="D74" s="30"/>
      <c r="E74" s="30"/>
      <c r="F74" s="30"/>
      <c r="G74" s="30"/>
      <c r="H74" s="259" t="s">
        <v>21</v>
      </c>
      <c r="I74" s="217" t="s">
        <v>25</v>
      </c>
      <c r="J74" s="260" t="s">
        <v>23</v>
      </c>
      <c r="K74" s="261"/>
      <c r="L74" s="262"/>
      <c r="M74" s="262" t="e">
        <f>IF(L74/K74*100&gt;100,100,L74/K74*100)</f>
        <v>#DIV/0!</v>
      </c>
      <c r="N74" s="263"/>
      <c r="O74" s="264"/>
      <c r="P74" s="240"/>
      <c r="Q74" s="258"/>
    </row>
    <row r="75" spans="1:17" customFormat="1" ht="111" hidden="1" customHeight="1" x14ac:dyDescent="0.25">
      <c r="A75" s="372"/>
      <c r="B75" s="74"/>
      <c r="C75" s="30"/>
      <c r="D75" s="30"/>
      <c r="E75" s="30"/>
      <c r="F75" s="30"/>
      <c r="G75" s="30"/>
      <c r="H75" s="259" t="s">
        <v>21</v>
      </c>
      <c r="I75" s="217" t="s">
        <v>26</v>
      </c>
      <c r="J75" s="260" t="s">
        <v>23</v>
      </c>
      <c r="K75" s="261"/>
      <c r="L75" s="261"/>
      <c r="M75" s="262" t="e">
        <f>IF(L75/K75*100&gt;100,100,L75/K75*100)</f>
        <v>#DIV/0!</v>
      </c>
      <c r="N75" s="265"/>
      <c r="O75" s="264"/>
      <c r="P75" s="240"/>
      <c r="Q75" s="258"/>
    </row>
    <row r="76" spans="1:17" customFormat="1" ht="32.25" hidden="1" customHeight="1" thickBot="1" x14ac:dyDescent="0.3">
      <c r="A76" s="372"/>
      <c r="B76" s="75"/>
      <c r="C76" s="40"/>
      <c r="D76" s="40"/>
      <c r="E76" s="40"/>
      <c r="F76" s="40"/>
      <c r="G76" s="40"/>
      <c r="H76" s="266" t="s">
        <v>27</v>
      </c>
      <c r="I76" s="209" t="s">
        <v>28</v>
      </c>
      <c r="J76" s="267" t="s">
        <v>29</v>
      </c>
      <c r="K76" s="268"/>
      <c r="L76" s="269"/>
      <c r="M76" s="270" t="e">
        <f>IF(L76/K76*100&gt;100,100,L76/K76*100)</f>
        <v>#DIV/0!</v>
      </c>
      <c r="N76" s="270" t="e">
        <f>M76</f>
        <v>#DIV/0!</v>
      </c>
      <c r="O76" s="271"/>
      <c r="P76" s="240"/>
      <c r="Q76" s="262"/>
    </row>
    <row r="77" spans="1:17" s="27" customFormat="1" ht="63.75" customHeight="1" thickBot="1" x14ac:dyDescent="0.3">
      <c r="A77" s="372"/>
      <c r="B77" s="49" t="s">
        <v>58</v>
      </c>
      <c r="C77" s="17" t="s">
        <v>59</v>
      </c>
      <c r="D77" s="17" t="s">
        <v>17</v>
      </c>
      <c r="E77" s="17" t="s">
        <v>37</v>
      </c>
      <c r="F77" s="17" t="s">
        <v>19</v>
      </c>
      <c r="G77" s="17" t="s">
        <v>20</v>
      </c>
      <c r="H77" s="191" t="s">
        <v>21</v>
      </c>
      <c r="I77" s="191" t="s">
        <v>22</v>
      </c>
      <c r="J77" s="192" t="s">
        <v>23</v>
      </c>
      <c r="K77" s="193">
        <v>100</v>
      </c>
      <c r="L77" s="194">
        <v>100</v>
      </c>
      <c r="M77" s="195">
        <f t="shared" ref="M77:M84" si="4">IF(L77/K77*100&gt;100,100,L77/K77*100)</f>
        <v>100</v>
      </c>
      <c r="N77" s="196">
        <f>(M77+M78+M79)/3</f>
        <v>100</v>
      </c>
      <c r="O77" s="197">
        <f>(N77+N80)/2</f>
        <v>100</v>
      </c>
      <c r="P77" s="206"/>
      <c r="Q77" s="199"/>
    </row>
    <row r="78" spans="1:17" s="27" customFormat="1" ht="63.75" thickBot="1" x14ac:dyDescent="0.3">
      <c r="A78" s="372"/>
      <c r="B78" s="58"/>
      <c r="C78" s="30"/>
      <c r="D78" s="30"/>
      <c r="E78" s="30"/>
      <c r="F78" s="30"/>
      <c r="G78" s="30"/>
      <c r="H78" s="201" t="s">
        <v>21</v>
      </c>
      <c r="I78" s="191" t="s">
        <v>25</v>
      </c>
      <c r="J78" s="202" t="s">
        <v>23</v>
      </c>
      <c r="K78" s="203">
        <v>91.5</v>
      </c>
      <c r="L78" s="195">
        <v>100</v>
      </c>
      <c r="M78" s="195">
        <f t="shared" si="4"/>
        <v>100</v>
      </c>
      <c r="N78" s="284"/>
      <c r="O78" s="285"/>
      <c r="P78" s="206"/>
      <c r="Q78" s="199"/>
    </row>
    <row r="79" spans="1:17" s="27" customFormat="1" ht="78.75" x14ac:dyDescent="0.25">
      <c r="A79" s="372"/>
      <c r="B79" s="58"/>
      <c r="C79" s="30"/>
      <c r="D79" s="30"/>
      <c r="E79" s="30"/>
      <c r="F79" s="30"/>
      <c r="G79" s="30"/>
      <c r="H79" s="201" t="s">
        <v>21</v>
      </c>
      <c r="I79" s="191" t="s">
        <v>54</v>
      </c>
      <c r="J79" s="202" t="s">
        <v>23</v>
      </c>
      <c r="K79" s="203">
        <v>99</v>
      </c>
      <c r="L79" s="203">
        <v>100</v>
      </c>
      <c r="M79" s="195">
        <f t="shared" si="4"/>
        <v>100</v>
      </c>
      <c r="N79" s="286"/>
      <c r="O79" s="285"/>
      <c r="P79" s="206"/>
      <c r="Q79" s="199"/>
    </row>
    <row r="80" spans="1:17" s="27" customFormat="1" ht="32.25" thickBot="1" x14ac:dyDescent="0.3">
      <c r="A80" s="372"/>
      <c r="B80" s="66"/>
      <c r="C80" s="40"/>
      <c r="D80" s="40"/>
      <c r="E80" s="40"/>
      <c r="F80" s="40"/>
      <c r="G80" s="40"/>
      <c r="H80" s="208" t="s">
        <v>27</v>
      </c>
      <c r="I80" s="209" t="s">
        <v>28</v>
      </c>
      <c r="J80" s="210" t="s">
        <v>29</v>
      </c>
      <c r="K80" s="360">
        <v>6</v>
      </c>
      <c r="L80" s="360">
        <v>8</v>
      </c>
      <c r="M80" s="195">
        <f t="shared" si="4"/>
        <v>100</v>
      </c>
      <c r="N80" s="212">
        <f>M80</f>
        <v>100</v>
      </c>
      <c r="O80" s="287"/>
      <c r="P80" s="206"/>
      <c r="Q80" s="214"/>
    </row>
    <row r="81" spans="1:17" s="27" customFormat="1" ht="63.75" customHeight="1" thickBot="1" x14ac:dyDescent="0.3">
      <c r="A81" s="372"/>
      <c r="B81" s="49" t="s">
        <v>60</v>
      </c>
      <c r="C81" s="17" t="s">
        <v>61</v>
      </c>
      <c r="D81" s="17" t="s">
        <v>17</v>
      </c>
      <c r="E81" s="17" t="s">
        <v>37</v>
      </c>
      <c r="F81" s="17" t="s">
        <v>32</v>
      </c>
      <c r="G81" s="17" t="s">
        <v>20</v>
      </c>
      <c r="H81" s="191" t="s">
        <v>21</v>
      </c>
      <c r="I81" s="191" t="s">
        <v>22</v>
      </c>
      <c r="J81" s="192" t="s">
        <v>23</v>
      </c>
      <c r="K81" s="193">
        <v>100</v>
      </c>
      <c r="L81" s="194">
        <v>100</v>
      </c>
      <c r="M81" s="195">
        <f t="shared" si="4"/>
        <v>100</v>
      </c>
      <c r="N81" s="196">
        <f>(M81+M82+M83)/3</f>
        <v>100</v>
      </c>
      <c r="O81" s="197">
        <f>(N81+N84)/2</f>
        <v>100</v>
      </c>
      <c r="P81" s="206"/>
      <c r="Q81" s="199"/>
    </row>
    <row r="82" spans="1:17" s="27" customFormat="1" ht="63.75" thickBot="1" x14ac:dyDescent="0.3">
      <c r="A82" s="372"/>
      <c r="B82" s="58"/>
      <c r="C82" s="30"/>
      <c r="D82" s="30"/>
      <c r="E82" s="30"/>
      <c r="F82" s="30"/>
      <c r="G82" s="30"/>
      <c r="H82" s="201" t="s">
        <v>21</v>
      </c>
      <c r="I82" s="191" t="s">
        <v>25</v>
      </c>
      <c r="J82" s="202" t="s">
        <v>23</v>
      </c>
      <c r="K82" s="203">
        <v>100</v>
      </c>
      <c r="L82" s="195">
        <v>100</v>
      </c>
      <c r="M82" s="195">
        <f t="shared" si="4"/>
        <v>100</v>
      </c>
      <c r="N82" s="284"/>
      <c r="O82" s="285"/>
      <c r="P82" s="206"/>
      <c r="Q82" s="199"/>
    </row>
    <row r="83" spans="1:17" s="27" customFormat="1" ht="110.25" x14ac:dyDescent="0.25">
      <c r="A83" s="372"/>
      <c r="B83" s="58"/>
      <c r="C83" s="30"/>
      <c r="D83" s="30"/>
      <c r="E83" s="30"/>
      <c r="F83" s="30"/>
      <c r="G83" s="30"/>
      <c r="H83" s="201" t="s">
        <v>21</v>
      </c>
      <c r="I83" s="191" t="s">
        <v>26</v>
      </c>
      <c r="J83" s="202" t="s">
        <v>23</v>
      </c>
      <c r="K83" s="203">
        <v>98</v>
      </c>
      <c r="L83" s="203">
        <v>100</v>
      </c>
      <c r="M83" s="195">
        <f t="shared" si="4"/>
        <v>100</v>
      </c>
      <c r="N83" s="286"/>
      <c r="O83" s="285"/>
      <c r="P83" s="206"/>
      <c r="Q83" s="199"/>
    </row>
    <row r="84" spans="1:17" s="27" customFormat="1" ht="32.25" thickBot="1" x14ac:dyDescent="0.3">
      <c r="A84" s="372"/>
      <c r="B84" s="66"/>
      <c r="C84" s="40"/>
      <c r="D84" s="40"/>
      <c r="E84" s="40"/>
      <c r="F84" s="40"/>
      <c r="G84" s="40"/>
      <c r="H84" s="208" t="s">
        <v>27</v>
      </c>
      <c r="I84" s="209" t="s">
        <v>28</v>
      </c>
      <c r="J84" s="210" t="s">
        <v>29</v>
      </c>
      <c r="K84" s="360">
        <v>2</v>
      </c>
      <c r="L84" s="360">
        <v>2</v>
      </c>
      <c r="M84" s="195">
        <f t="shared" si="4"/>
        <v>100</v>
      </c>
      <c r="N84" s="212">
        <f>M84</f>
        <v>100</v>
      </c>
      <c r="O84" s="287"/>
      <c r="P84" s="206"/>
      <c r="Q84" s="214"/>
    </row>
    <row r="85" spans="1:17" customFormat="1" ht="63.75" hidden="1" customHeight="1" thickBot="1" x14ac:dyDescent="0.3">
      <c r="A85" s="372"/>
      <c r="B85" s="73"/>
      <c r="C85" s="17" t="s">
        <v>57</v>
      </c>
      <c r="D85" s="17" t="s">
        <v>17</v>
      </c>
      <c r="E85" s="17" t="s">
        <v>37</v>
      </c>
      <c r="F85" s="17" t="s">
        <v>34</v>
      </c>
      <c r="G85" s="17" t="s">
        <v>20</v>
      </c>
      <c r="H85" s="253" t="s">
        <v>21</v>
      </c>
      <c r="I85" s="217" t="s">
        <v>22</v>
      </c>
      <c r="J85" s="254" t="s">
        <v>23</v>
      </c>
      <c r="K85" s="255"/>
      <c r="L85" s="256"/>
      <c r="M85" s="256" t="e">
        <f>IF(K85/L85*100&gt;100,100,K85/L85*100)</f>
        <v>#DIV/0!</v>
      </c>
      <c r="N85" s="196" t="e">
        <f>(M85+M86+M87)/3</f>
        <v>#DIV/0!</v>
      </c>
      <c r="O85" s="257" t="e">
        <f>(N85+N88)/2</f>
        <v>#DIV/0!</v>
      </c>
      <c r="P85" s="240"/>
      <c r="Q85" s="258"/>
    </row>
    <row r="86" spans="1:17" customFormat="1" ht="63.75" hidden="1" customHeight="1" thickBot="1" x14ac:dyDescent="0.3">
      <c r="A86" s="372"/>
      <c r="B86" s="74"/>
      <c r="C86" s="30"/>
      <c r="D86" s="30"/>
      <c r="E86" s="30"/>
      <c r="F86" s="30"/>
      <c r="G86" s="30"/>
      <c r="H86" s="259" t="s">
        <v>21</v>
      </c>
      <c r="I86" s="217" t="s">
        <v>25</v>
      </c>
      <c r="J86" s="260" t="s">
        <v>23</v>
      </c>
      <c r="K86" s="261"/>
      <c r="L86" s="262"/>
      <c r="M86" s="262" t="e">
        <f>IF(L86/K86*100&gt;100,100,L86/K86*100)</f>
        <v>#DIV/0!</v>
      </c>
      <c r="N86" s="263"/>
      <c r="O86" s="264"/>
      <c r="P86" s="240"/>
      <c r="Q86" s="258"/>
    </row>
    <row r="87" spans="1:17" customFormat="1" ht="111" hidden="1" customHeight="1" x14ac:dyDescent="0.25">
      <c r="A87" s="372"/>
      <c r="B87" s="74"/>
      <c r="C87" s="30"/>
      <c r="D87" s="30"/>
      <c r="E87" s="30"/>
      <c r="F87" s="30"/>
      <c r="G87" s="30"/>
      <c r="H87" s="259" t="s">
        <v>21</v>
      </c>
      <c r="I87" s="217" t="s">
        <v>26</v>
      </c>
      <c r="J87" s="260" t="s">
        <v>23</v>
      </c>
      <c r="K87" s="261"/>
      <c r="L87" s="261"/>
      <c r="M87" s="262" t="e">
        <f>IF(L87/K87*100&gt;100,100,L87/K87*100)</f>
        <v>#DIV/0!</v>
      </c>
      <c r="N87" s="265"/>
      <c r="O87" s="264"/>
      <c r="P87" s="240"/>
      <c r="Q87" s="258"/>
    </row>
    <row r="88" spans="1:17" customFormat="1" ht="32.25" hidden="1" customHeight="1" thickBot="1" x14ac:dyDescent="0.3">
      <c r="A88" s="372"/>
      <c r="B88" s="75"/>
      <c r="C88" s="40"/>
      <c r="D88" s="40"/>
      <c r="E88" s="40"/>
      <c r="F88" s="40"/>
      <c r="G88" s="40"/>
      <c r="H88" s="266" t="s">
        <v>27</v>
      </c>
      <c r="I88" s="209" t="s">
        <v>28</v>
      </c>
      <c r="J88" s="267" t="s">
        <v>29</v>
      </c>
      <c r="K88" s="268"/>
      <c r="L88" s="269"/>
      <c r="M88" s="270" t="e">
        <f>IF(L88/K88*100&gt;100,100,L88/K88*100)</f>
        <v>#DIV/0!</v>
      </c>
      <c r="N88" s="270" t="e">
        <f>M88</f>
        <v>#DIV/0!</v>
      </c>
      <c r="O88" s="271"/>
      <c r="P88" s="240"/>
      <c r="Q88" s="262"/>
    </row>
    <row r="89" spans="1:17" customFormat="1" ht="63.75" hidden="1" customHeight="1" thickBot="1" x14ac:dyDescent="0.3">
      <c r="A89" s="372"/>
      <c r="B89" s="73"/>
      <c r="C89" s="17" t="s">
        <v>57</v>
      </c>
      <c r="D89" s="17" t="s">
        <v>40</v>
      </c>
      <c r="E89" s="17" t="s">
        <v>18</v>
      </c>
      <c r="F89" s="17" t="s">
        <v>19</v>
      </c>
      <c r="G89" s="17" t="s">
        <v>20</v>
      </c>
      <c r="H89" s="253" t="s">
        <v>21</v>
      </c>
      <c r="I89" s="217" t="s">
        <v>22</v>
      </c>
      <c r="J89" s="254" t="s">
        <v>23</v>
      </c>
      <c r="K89" s="255"/>
      <c r="L89" s="256"/>
      <c r="M89" s="256" t="e">
        <f>IF(K89/L89*100&gt;100,100,K89/L89*100)</f>
        <v>#DIV/0!</v>
      </c>
      <c r="N89" s="196" t="e">
        <f>(M89+M90+M91)/3</f>
        <v>#DIV/0!</v>
      </c>
      <c r="O89" s="257" t="e">
        <f>(N89+N92)/2</f>
        <v>#DIV/0!</v>
      </c>
      <c r="P89" s="240"/>
      <c r="Q89" s="258"/>
    </row>
    <row r="90" spans="1:17" customFormat="1" ht="63.75" hidden="1" customHeight="1" thickBot="1" x14ac:dyDescent="0.3">
      <c r="A90" s="372"/>
      <c r="B90" s="74"/>
      <c r="C90" s="30"/>
      <c r="D90" s="30"/>
      <c r="E90" s="30"/>
      <c r="F90" s="30"/>
      <c r="G90" s="30"/>
      <c r="H90" s="259" t="s">
        <v>21</v>
      </c>
      <c r="I90" s="217" t="s">
        <v>25</v>
      </c>
      <c r="J90" s="260" t="s">
        <v>23</v>
      </c>
      <c r="K90" s="261"/>
      <c r="L90" s="262"/>
      <c r="M90" s="262" t="e">
        <f>IF(L90/K90*100&gt;100,100,L90/K90*100)</f>
        <v>#DIV/0!</v>
      </c>
      <c r="N90" s="263"/>
      <c r="O90" s="264"/>
      <c r="P90" s="240"/>
      <c r="Q90" s="258"/>
    </row>
    <row r="91" spans="1:17" customFormat="1" ht="111" hidden="1" customHeight="1" x14ac:dyDescent="0.25">
      <c r="A91" s="372"/>
      <c r="B91" s="74"/>
      <c r="C91" s="30"/>
      <c r="D91" s="30"/>
      <c r="E91" s="30"/>
      <c r="F91" s="30"/>
      <c r="G91" s="30"/>
      <c r="H91" s="259" t="s">
        <v>21</v>
      </c>
      <c r="I91" s="217" t="s">
        <v>26</v>
      </c>
      <c r="J91" s="260" t="s">
        <v>23</v>
      </c>
      <c r="K91" s="261"/>
      <c r="L91" s="261"/>
      <c r="M91" s="262" t="e">
        <f>IF(L91/K91*100&gt;100,100,L91/K91*100)</f>
        <v>#DIV/0!</v>
      </c>
      <c r="N91" s="265"/>
      <c r="O91" s="264"/>
      <c r="P91" s="240"/>
      <c r="Q91" s="258"/>
    </row>
    <row r="92" spans="1:17" customFormat="1" ht="32.25" hidden="1" customHeight="1" thickBot="1" x14ac:dyDescent="0.3">
      <c r="A92" s="372"/>
      <c r="B92" s="75"/>
      <c r="C92" s="40"/>
      <c r="D92" s="40"/>
      <c r="E92" s="40"/>
      <c r="F92" s="40"/>
      <c r="G92" s="40"/>
      <c r="H92" s="266" t="s">
        <v>27</v>
      </c>
      <c r="I92" s="209" t="s">
        <v>28</v>
      </c>
      <c r="J92" s="267" t="s">
        <v>29</v>
      </c>
      <c r="K92" s="268"/>
      <c r="L92" s="269"/>
      <c r="M92" s="270" t="e">
        <f>IF(L92/K92*100&gt;100,100,L92/K92*100)</f>
        <v>#DIV/0!</v>
      </c>
      <c r="N92" s="270" t="e">
        <f>M92</f>
        <v>#DIV/0!</v>
      </c>
      <c r="O92" s="271"/>
      <c r="P92" s="240"/>
      <c r="Q92" s="262"/>
    </row>
    <row r="93" spans="1:17" customFormat="1" ht="63.75" hidden="1" customHeight="1" thickBot="1" x14ac:dyDescent="0.3">
      <c r="A93" s="372"/>
      <c r="B93" s="49" t="s">
        <v>62</v>
      </c>
      <c r="C93" s="17" t="s">
        <v>63</v>
      </c>
      <c r="D93" s="17" t="s">
        <v>40</v>
      </c>
      <c r="E93" s="17" t="s">
        <v>37</v>
      </c>
      <c r="F93" s="17" t="s">
        <v>19</v>
      </c>
      <c r="G93" s="17" t="s">
        <v>20</v>
      </c>
      <c r="H93" s="253" t="s">
        <v>21</v>
      </c>
      <c r="I93" s="217" t="s">
        <v>22</v>
      </c>
      <c r="J93" s="254" t="s">
        <v>23</v>
      </c>
      <c r="K93" s="255"/>
      <c r="L93" s="256"/>
      <c r="M93" s="256" t="e">
        <f>IF(K93/L93*100&gt;100,100,K93/L93*100)</f>
        <v>#DIV/0!</v>
      </c>
      <c r="N93" s="196" t="e">
        <f>(M93+M94+M95)/3</f>
        <v>#DIV/0!</v>
      </c>
      <c r="O93" s="257" t="e">
        <f>(N93+N96)/2</f>
        <v>#DIV/0!</v>
      </c>
      <c r="P93" s="240"/>
      <c r="Q93" s="258"/>
    </row>
    <row r="94" spans="1:17" customFormat="1" ht="63.75" hidden="1" customHeight="1" thickBot="1" x14ac:dyDescent="0.3">
      <c r="A94" s="372"/>
      <c r="B94" s="58"/>
      <c r="C94" s="30"/>
      <c r="D94" s="30"/>
      <c r="E94" s="30"/>
      <c r="F94" s="30"/>
      <c r="G94" s="30"/>
      <c r="H94" s="259" t="s">
        <v>21</v>
      </c>
      <c r="I94" s="217" t="s">
        <v>25</v>
      </c>
      <c r="J94" s="260" t="s">
        <v>23</v>
      </c>
      <c r="K94" s="261"/>
      <c r="L94" s="262"/>
      <c r="M94" s="262" t="e">
        <f>IF(L94/K94*100&gt;100,100,L94/K94*100)</f>
        <v>#DIV/0!</v>
      </c>
      <c r="N94" s="263"/>
      <c r="O94" s="264"/>
      <c r="P94" s="240"/>
      <c r="Q94" s="258"/>
    </row>
    <row r="95" spans="1:17" customFormat="1" ht="111" hidden="1" customHeight="1" x14ac:dyDescent="0.25">
      <c r="A95" s="372"/>
      <c r="B95" s="58"/>
      <c r="C95" s="30"/>
      <c r="D95" s="30"/>
      <c r="E95" s="30"/>
      <c r="F95" s="30"/>
      <c r="G95" s="30"/>
      <c r="H95" s="259" t="s">
        <v>21</v>
      </c>
      <c r="I95" s="217" t="s">
        <v>26</v>
      </c>
      <c r="J95" s="260" t="s">
        <v>23</v>
      </c>
      <c r="K95" s="261"/>
      <c r="L95" s="261"/>
      <c r="M95" s="262" t="e">
        <f>IF(L95/K95*100&gt;100,100,L95/K95*100)</f>
        <v>#DIV/0!</v>
      </c>
      <c r="N95" s="265"/>
      <c r="O95" s="264"/>
      <c r="P95" s="240"/>
      <c r="Q95" s="258"/>
    </row>
    <row r="96" spans="1:17" customFormat="1" ht="32.25" hidden="1" customHeight="1" thickBot="1" x14ac:dyDescent="0.3">
      <c r="A96" s="372"/>
      <c r="B96" s="66"/>
      <c r="C96" s="40"/>
      <c r="D96" s="40"/>
      <c r="E96" s="40"/>
      <c r="F96" s="40"/>
      <c r="G96" s="40"/>
      <c r="H96" s="266" t="s">
        <v>27</v>
      </c>
      <c r="I96" s="209" t="s">
        <v>28</v>
      </c>
      <c r="J96" s="267" t="s">
        <v>29</v>
      </c>
      <c r="K96" s="268"/>
      <c r="L96" s="269"/>
      <c r="M96" s="270" t="e">
        <f>IF(L96/K96*100&gt;100,100,L96/K96*100)</f>
        <v>#DIV/0!</v>
      </c>
      <c r="N96" s="270" t="e">
        <f>M96</f>
        <v>#DIV/0!</v>
      </c>
      <c r="O96" s="271"/>
      <c r="P96" s="240"/>
      <c r="Q96" s="262"/>
    </row>
    <row r="97" spans="1:17" s="159" customFormat="1" ht="63.75" customHeight="1" thickBot="1" x14ac:dyDescent="0.3">
      <c r="A97" s="372"/>
      <c r="B97" s="49" t="s">
        <v>64</v>
      </c>
      <c r="C97" s="17" t="s">
        <v>65</v>
      </c>
      <c r="D97" s="17" t="s">
        <v>40</v>
      </c>
      <c r="E97" s="17" t="s">
        <v>19</v>
      </c>
      <c r="F97" s="17" t="s">
        <v>19</v>
      </c>
      <c r="G97" s="17" t="s">
        <v>20</v>
      </c>
      <c r="H97" s="253" t="s">
        <v>21</v>
      </c>
      <c r="I97" s="217" t="s">
        <v>22</v>
      </c>
      <c r="J97" s="254" t="s">
        <v>23</v>
      </c>
      <c r="K97" s="288">
        <v>100</v>
      </c>
      <c r="L97" s="289">
        <v>100</v>
      </c>
      <c r="M97" s="289">
        <f>IF(K97/L97*100&gt;100,100,K97/L97*100)</f>
        <v>100</v>
      </c>
      <c r="N97" s="196">
        <f>(M97+M98+M99)/3</f>
        <v>100</v>
      </c>
      <c r="O97" s="290">
        <f>(N97+N100)/2</f>
        <v>98.4375</v>
      </c>
      <c r="P97" s="240"/>
      <c r="Q97" s="291"/>
    </row>
    <row r="98" spans="1:17" s="159" customFormat="1" ht="63.75" customHeight="1" thickBot="1" x14ac:dyDescent="0.3">
      <c r="A98" s="372"/>
      <c r="B98" s="58"/>
      <c r="C98" s="30"/>
      <c r="D98" s="30"/>
      <c r="E98" s="30"/>
      <c r="F98" s="30"/>
      <c r="G98" s="30"/>
      <c r="H98" s="259" t="s">
        <v>21</v>
      </c>
      <c r="I98" s="217" t="s">
        <v>25</v>
      </c>
      <c r="J98" s="260" t="s">
        <v>23</v>
      </c>
      <c r="K98" s="292">
        <v>91.7</v>
      </c>
      <c r="L98" s="293">
        <v>100</v>
      </c>
      <c r="M98" s="293">
        <f>IF(L98/K98*100&gt;100,100,L98/K98*100)</f>
        <v>100</v>
      </c>
      <c r="N98" s="263"/>
      <c r="O98" s="264"/>
      <c r="P98" s="240"/>
      <c r="Q98" s="291"/>
    </row>
    <row r="99" spans="1:17" s="159" customFormat="1" ht="79.5" customHeight="1" x14ac:dyDescent="0.25">
      <c r="A99" s="372"/>
      <c r="B99" s="58"/>
      <c r="C99" s="30"/>
      <c r="D99" s="30"/>
      <c r="E99" s="30"/>
      <c r="F99" s="30"/>
      <c r="G99" s="30"/>
      <c r="H99" s="259" t="s">
        <v>21</v>
      </c>
      <c r="I99" s="217" t="s">
        <v>54</v>
      </c>
      <c r="J99" s="260" t="s">
        <v>23</v>
      </c>
      <c r="K99" s="292">
        <v>98</v>
      </c>
      <c r="L99" s="292">
        <v>100</v>
      </c>
      <c r="M99" s="293">
        <f>IF(L99/K99*100&gt;100,100,L99/K99*100)</f>
        <v>100</v>
      </c>
      <c r="N99" s="265"/>
      <c r="O99" s="264"/>
      <c r="P99" s="240"/>
      <c r="Q99" s="291"/>
    </row>
    <row r="100" spans="1:17" s="159" customFormat="1" ht="32.25" customHeight="1" thickBot="1" x14ac:dyDescent="0.3">
      <c r="A100" s="372"/>
      <c r="B100" s="66"/>
      <c r="C100" s="40"/>
      <c r="D100" s="40"/>
      <c r="E100" s="40"/>
      <c r="F100" s="40"/>
      <c r="G100" s="40"/>
      <c r="H100" s="266" t="s">
        <v>27</v>
      </c>
      <c r="I100" s="209" t="s">
        <v>28</v>
      </c>
      <c r="J100" s="267" t="s">
        <v>29</v>
      </c>
      <c r="K100" s="360">
        <v>64</v>
      </c>
      <c r="L100" s="360">
        <v>62</v>
      </c>
      <c r="M100" s="294">
        <f>IF(L100/K100*100&gt;100,100,L100/K100*100)</f>
        <v>96.875</v>
      </c>
      <c r="N100" s="294">
        <f>M100</f>
        <v>96.875</v>
      </c>
      <c r="O100" s="271"/>
      <c r="P100" s="240"/>
      <c r="Q100" s="293"/>
    </row>
    <row r="101" spans="1:17" customFormat="1" ht="63.75" hidden="1" customHeight="1" thickBot="1" x14ac:dyDescent="0.3">
      <c r="A101" s="372"/>
      <c r="B101" s="49" t="s">
        <v>66</v>
      </c>
      <c r="C101" s="17" t="s">
        <v>67</v>
      </c>
      <c r="D101" s="17" t="s">
        <v>40</v>
      </c>
      <c r="E101" s="17" t="s">
        <v>19</v>
      </c>
      <c r="F101" s="17" t="s">
        <v>32</v>
      </c>
      <c r="G101" s="17" t="s">
        <v>20</v>
      </c>
      <c r="H101" s="253" t="s">
        <v>21</v>
      </c>
      <c r="I101" s="217" t="s">
        <v>22</v>
      </c>
      <c r="J101" s="254" t="s">
        <v>23</v>
      </c>
      <c r="K101" s="255"/>
      <c r="L101" s="256"/>
      <c r="M101" s="256" t="e">
        <f>IF(K101/L101*100&gt;100,100,K101/L101*100)</f>
        <v>#DIV/0!</v>
      </c>
      <c r="N101" s="196" t="e">
        <f>(M101+M102+M103)/3</f>
        <v>#DIV/0!</v>
      </c>
      <c r="O101" s="257" t="e">
        <f>(N101+N104)/2</f>
        <v>#DIV/0!</v>
      </c>
      <c r="P101" s="240"/>
      <c r="Q101" s="258"/>
    </row>
    <row r="102" spans="1:17" customFormat="1" ht="63.75" hidden="1" customHeight="1" thickBot="1" x14ac:dyDescent="0.3">
      <c r="A102" s="372"/>
      <c r="B102" s="58"/>
      <c r="C102" s="30"/>
      <c r="D102" s="30"/>
      <c r="E102" s="30"/>
      <c r="F102" s="30"/>
      <c r="G102" s="30"/>
      <c r="H102" s="259" t="s">
        <v>21</v>
      </c>
      <c r="I102" s="217" t="s">
        <v>25</v>
      </c>
      <c r="J102" s="260" t="s">
        <v>23</v>
      </c>
      <c r="K102" s="261"/>
      <c r="L102" s="262"/>
      <c r="M102" s="262" t="e">
        <f t="shared" ref="M102:M108" si="5">IF(L102/K102*100&gt;100,100,L102/K102*100)</f>
        <v>#DIV/0!</v>
      </c>
      <c r="N102" s="263"/>
      <c r="O102" s="264"/>
      <c r="P102" s="240"/>
      <c r="Q102" s="258"/>
    </row>
    <row r="103" spans="1:17" customFormat="1" ht="79.5" hidden="1" customHeight="1" x14ac:dyDescent="0.25">
      <c r="A103" s="372"/>
      <c r="B103" s="58"/>
      <c r="C103" s="30"/>
      <c r="D103" s="30"/>
      <c r="E103" s="30"/>
      <c r="F103" s="30"/>
      <c r="G103" s="30"/>
      <c r="H103" s="259" t="s">
        <v>21</v>
      </c>
      <c r="I103" s="217" t="s">
        <v>54</v>
      </c>
      <c r="J103" s="260" t="s">
        <v>23</v>
      </c>
      <c r="K103" s="261"/>
      <c r="L103" s="261"/>
      <c r="M103" s="262" t="e">
        <f t="shared" si="5"/>
        <v>#DIV/0!</v>
      </c>
      <c r="N103" s="265"/>
      <c r="O103" s="264"/>
      <c r="P103" s="240"/>
      <c r="Q103" s="258"/>
    </row>
    <row r="104" spans="1:17" customFormat="1" ht="32.25" hidden="1" customHeight="1" thickBot="1" x14ac:dyDescent="0.3">
      <c r="A104" s="372"/>
      <c r="B104" s="66"/>
      <c r="C104" s="40"/>
      <c r="D104" s="40"/>
      <c r="E104" s="40"/>
      <c r="F104" s="40"/>
      <c r="G104" s="40"/>
      <c r="H104" s="266" t="s">
        <v>27</v>
      </c>
      <c r="I104" s="209" t="s">
        <v>28</v>
      </c>
      <c r="J104" s="267" t="s">
        <v>29</v>
      </c>
      <c r="K104" s="360"/>
      <c r="L104" s="360"/>
      <c r="M104" s="270" t="e">
        <f t="shared" si="5"/>
        <v>#DIV/0!</v>
      </c>
      <c r="N104" s="270" t="e">
        <f>M104</f>
        <v>#DIV/0!</v>
      </c>
      <c r="O104" s="271"/>
      <c r="P104" s="240"/>
      <c r="Q104" s="262"/>
    </row>
    <row r="105" spans="1:17" s="27" customFormat="1" ht="63.75" customHeight="1" thickBot="1" x14ac:dyDescent="0.3">
      <c r="A105" s="372"/>
      <c r="B105" s="49" t="s">
        <v>68</v>
      </c>
      <c r="C105" s="17" t="s">
        <v>69</v>
      </c>
      <c r="D105" s="17" t="s">
        <v>19</v>
      </c>
      <c r="E105" s="17" t="s">
        <v>37</v>
      </c>
      <c r="F105" s="17" t="s">
        <v>19</v>
      </c>
      <c r="G105" s="17" t="s">
        <v>20</v>
      </c>
      <c r="H105" s="191" t="s">
        <v>21</v>
      </c>
      <c r="I105" s="191" t="s">
        <v>22</v>
      </c>
      <c r="J105" s="192" t="s">
        <v>23</v>
      </c>
      <c r="K105" s="193">
        <v>100</v>
      </c>
      <c r="L105" s="194">
        <v>100</v>
      </c>
      <c r="M105" s="195">
        <f t="shared" si="5"/>
        <v>100</v>
      </c>
      <c r="N105" s="196">
        <f>(M105+M106+M107)/3</f>
        <v>100</v>
      </c>
      <c r="O105" s="197">
        <f>(N105+N108)/2</f>
        <v>100</v>
      </c>
      <c r="P105" s="206"/>
      <c r="Q105" s="199"/>
    </row>
    <row r="106" spans="1:17" s="27" customFormat="1" ht="63.75" thickBot="1" x14ac:dyDescent="0.3">
      <c r="A106" s="372"/>
      <c r="B106" s="58"/>
      <c r="C106" s="30"/>
      <c r="D106" s="30"/>
      <c r="E106" s="30"/>
      <c r="F106" s="30"/>
      <c r="G106" s="30"/>
      <c r="H106" s="201" t="s">
        <v>21</v>
      </c>
      <c r="I106" s="191" t="s">
        <v>25</v>
      </c>
      <c r="J106" s="202" t="s">
        <v>23</v>
      </c>
      <c r="K106" s="203">
        <v>90.5</v>
      </c>
      <c r="L106" s="195">
        <v>100</v>
      </c>
      <c r="M106" s="195">
        <f t="shared" si="5"/>
        <v>100</v>
      </c>
      <c r="N106" s="284"/>
      <c r="O106" s="285"/>
      <c r="P106" s="206"/>
      <c r="Q106" s="199"/>
    </row>
    <row r="107" spans="1:17" s="27" customFormat="1" ht="78.75" x14ac:dyDescent="0.25">
      <c r="A107" s="372"/>
      <c r="B107" s="58"/>
      <c r="C107" s="30"/>
      <c r="D107" s="30"/>
      <c r="E107" s="30"/>
      <c r="F107" s="30"/>
      <c r="G107" s="30"/>
      <c r="H107" s="201" t="s">
        <v>21</v>
      </c>
      <c r="I107" s="191" t="s">
        <v>54</v>
      </c>
      <c r="J107" s="202" t="s">
        <v>23</v>
      </c>
      <c r="K107" s="203">
        <v>98</v>
      </c>
      <c r="L107" s="203">
        <v>100</v>
      </c>
      <c r="M107" s="195">
        <f t="shared" si="5"/>
        <v>100</v>
      </c>
      <c r="N107" s="286"/>
      <c r="O107" s="285"/>
      <c r="P107" s="206"/>
      <c r="Q107" s="199"/>
    </row>
    <row r="108" spans="1:17" s="27" customFormat="1" ht="32.25" thickBot="1" x14ac:dyDescent="0.3">
      <c r="A108" s="372"/>
      <c r="B108" s="66"/>
      <c r="C108" s="40"/>
      <c r="D108" s="40"/>
      <c r="E108" s="40"/>
      <c r="F108" s="40"/>
      <c r="G108" s="40"/>
      <c r="H108" s="208" t="s">
        <v>27</v>
      </c>
      <c r="I108" s="209" t="s">
        <v>28</v>
      </c>
      <c r="J108" s="210" t="s">
        <v>29</v>
      </c>
      <c r="K108" s="360">
        <v>3</v>
      </c>
      <c r="L108" s="360">
        <v>3</v>
      </c>
      <c r="M108" s="195">
        <f t="shared" si="5"/>
        <v>100</v>
      </c>
      <c r="N108" s="212">
        <f>M108</f>
        <v>100</v>
      </c>
      <c r="O108" s="287"/>
      <c r="P108" s="206"/>
      <c r="Q108" s="214"/>
    </row>
    <row r="109" spans="1:17" customFormat="1" ht="63.75" hidden="1" customHeight="1" thickBot="1" x14ac:dyDescent="0.3">
      <c r="A109" s="372"/>
      <c r="B109" s="49" t="s">
        <v>70</v>
      </c>
      <c r="C109" s="17" t="s">
        <v>71</v>
      </c>
      <c r="D109" s="17" t="s">
        <v>19</v>
      </c>
      <c r="E109" s="17" t="s">
        <v>37</v>
      </c>
      <c r="F109" s="17" t="s">
        <v>32</v>
      </c>
      <c r="G109" s="17" t="s">
        <v>20</v>
      </c>
      <c r="H109" s="253" t="s">
        <v>21</v>
      </c>
      <c r="I109" s="217" t="s">
        <v>22</v>
      </c>
      <c r="J109" s="254" t="s">
        <v>23</v>
      </c>
      <c r="K109" s="255"/>
      <c r="L109" s="256"/>
      <c r="M109" s="256" t="e">
        <f>IF(K109/L109*100&gt;100,100,K109/L109*100)</f>
        <v>#DIV/0!</v>
      </c>
      <c r="N109" s="196" t="e">
        <f>(M109+M110+M111)/3</f>
        <v>#DIV/0!</v>
      </c>
      <c r="O109" s="257" t="e">
        <f>(N109+N112)/2</f>
        <v>#DIV/0!</v>
      </c>
      <c r="P109" s="240"/>
      <c r="Q109" s="258"/>
    </row>
    <row r="110" spans="1:17" customFormat="1" ht="63.75" hidden="1" customHeight="1" thickBot="1" x14ac:dyDescent="0.3">
      <c r="A110" s="372"/>
      <c r="B110" s="58"/>
      <c r="C110" s="30"/>
      <c r="D110" s="30"/>
      <c r="E110" s="30"/>
      <c r="F110" s="30"/>
      <c r="G110" s="30"/>
      <c r="H110" s="259" t="s">
        <v>21</v>
      </c>
      <c r="I110" s="217" t="s">
        <v>25</v>
      </c>
      <c r="J110" s="260" t="s">
        <v>23</v>
      </c>
      <c r="K110" s="261"/>
      <c r="L110" s="262"/>
      <c r="M110" s="262" t="e">
        <f>IF(L110/K110*100&gt;100,100,L110/K110*100)</f>
        <v>#DIV/0!</v>
      </c>
      <c r="N110" s="263"/>
      <c r="O110" s="264"/>
      <c r="P110" s="240"/>
      <c r="Q110" s="258"/>
    </row>
    <row r="111" spans="1:17" customFormat="1" ht="79.5" hidden="1" customHeight="1" x14ac:dyDescent="0.25">
      <c r="A111" s="372"/>
      <c r="B111" s="58"/>
      <c r="C111" s="30"/>
      <c r="D111" s="30"/>
      <c r="E111" s="30"/>
      <c r="F111" s="30"/>
      <c r="G111" s="30"/>
      <c r="H111" s="259" t="s">
        <v>21</v>
      </c>
      <c r="I111" s="217" t="s">
        <v>54</v>
      </c>
      <c r="J111" s="260" t="s">
        <v>23</v>
      </c>
      <c r="K111" s="261"/>
      <c r="L111" s="261"/>
      <c r="M111" s="262" t="e">
        <f>IF(L111/K111*100&gt;100,100,L111/K111*100)</f>
        <v>#DIV/0!</v>
      </c>
      <c r="N111" s="265"/>
      <c r="O111" s="264"/>
      <c r="P111" s="240"/>
      <c r="Q111" s="258"/>
    </row>
    <row r="112" spans="1:17" customFormat="1" ht="32.25" hidden="1" customHeight="1" thickBot="1" x14ac:dyDescent="0.3">
      <c r="A112" s="372"/>
      <c r="B112" s="66"/>
      <c r="C112" s="40"/>
      <c r="D112" s="40"/>
      <c r="E112" s="40"/>
      <c r="F112" s="40"/>
      <c r="G112" s="40"/>
      <c r="H112" s="266" t="s">
        <v>27</v>
      </c>
      <c r="I112" s="209" t="s">
        <v>28</v>
      </c>
      <c r="J112" s="267" t="s">
        <v>29</v>
      </c>
      <c r="K112" s="268"/>
      <c r="L112" s="269"/>
      <c r="M112" s="270" t="e">
        <f>IF(L112/K112*100&gt;100,100,L112/K112*100)</f>
        <v>#DIV/0!</v>
      </c>
      <c r="N112" s="270" t="e">
        <f>M112</f>
        <v>#DIV/0!</v>
      </c>
      <c r="O112" s="271"/>
      <c r="P112" s="240"/>
      <c r="Q112" s="262"/>
    </row>
    <row r="113" spans="1:17" customFormat="1" ht="63.75" hidden="1" customHeight="1" thickBot="1" x14ac:dyDescent="0.3">
      <c r="A113" s="372"/>
      <c r="B113" s="73"/>
      <c r="C113" s="17" t="s">
        <v>57</v>
      </c>
      <c r="D113" s="17" t="s">
        <v>19</v>
      </c>
      <c r="E113" s="17" t="s">
        <v>37</v>
      </c>
      <c r="F113" s="17" t="s">
        <v>34</v>
      </c>
      <c r="G113" s="17" t="s">
        <v>20</v>
      </c>
      <c r="H113" s="253" t="s">
        <v>21</v>
      </c>
      <c r="I113" s="217" t="s">
        <v>22</v>
      </c>
      <c r="J113" s="254" t="s">
        <v>23</v>
      </c>
      <c r="K113" s="255"/>
      <c r="L113" s="256"/>
      <c r="M113" s="256" t="e">
        <f>IF(K113/L113*100&gt;100,100,K113/L113*100)</f>
        <v>#DIV/0!</v>
      </c>
      <c r="N113" s="196" t="e">
        <f>(M113+M114+M115)/3</f>
        <v>#DIV/0!</v>
      </c>
      <c r="O113" s="257" t="e">
        <f>(N113+N116)/2</f>
        <v>#DIV/0!</v>
      </c>
      <c r="P113" s="240"/>
      <c r="Q113" s="258"/>
    </row>
    <row r="114" spans="1:17" customFormat="1" ht="63.75" hidden="1" customHeight="1" thickBot="1" x14ac:dyDescent="0.3">
      <c r="A114" s="372"/>
      <c r="B114" s="74"/>
      <c r="C114" s="30"/>
      <c r="D114" s="30"/>
      <c r="E114" s="30"/>
      <c r="F114" s="30"/>
      <c r="G114" s="30"/>
      <c r="H114" s="259" t="s">
        <v>21</v>
      </c>
      <c r="I114" s="217" t="s">
        <v>25</v>
      </c>
      <c r="J114" s="260" t="s">
        <v>23</v>
      </c>
      <c r="K114" s="261"/>
      <c r="L114" s="262"/>
      <c r="M114" s="262" t="e">
        <f>IF(L114/K114*100&gt;100,100,L114/K114*100)</f>
        <v>#DIV/0!</v>
      </c>
      <c r="N114" s="263"/>
      <c r="O114" s="264"/>
      <c r="P114" s="240"/>
      <c r="Q114" s="258"/>
    </row>
    <row r="115" spans="1:17" customFormat="1" ht="111" hidden="1" customHeight="1" x14ac:dyDescent="0.25">
      <c r="A115" s="372"/>
      <c r="B115" s="74"/>
      <c r="C115" s="30"/>
      <c r="D115" s="30"/>
      <c r="E115" s="30"/>
      <c r="F115" s="30"/>
      <c r="G115" s="30"/>
      <c r="H115" s="259" t="s">
        <v>21</v>
      </c>
      <c r="I115" s="217" t="s">
        <v>26</v>
      </c>
      <c r="J115" s="260" t="s">
        <v>23</v>
      </c>
      <c r="K115" s="261"/>
      <c r="L115" s="261"/>
      <c r="M115" s="262" t="e">
        <f>IF(L115/K115*100&gt;100,100,L115/K115*100)</f>
        <v>#DIV/0!</v>
      </c>
      <c r="N115" s="265"/>
      <c r="O115" s="264"/>
      <c r="P115" s="240"/>
      <c r="Q115" s="258"/>
    </row>
    <row r="116" spans="1:17" customFormat="1" ht="32.25" hidden="1" customHeight="1" thickBot="1" x14ac:dyDescent="0.3">
      <c r="A116" s="372"/>
      <c r="B116" s="75"/>
      <c r="C116" s="40"/>
      <c r="D116" s="40"/>
      <c r="E116" s="40"/>
      <c r="F116" s="40"/>
      <c r="G116" s="40"/>
      <c r="H116" s="266" t="s">
        <v>27</v>
      </c>
      <c r="I116" s="209" t="s">
        <v>28</v>
      </c>
      <c r="J116" s="267" t="s">
        <v>29</v>
      </c>
      <c r="K116" s="268"/>
      <c r="L116" s="269"/>
      <c r="M116" s="270" t="e">
        <f>IF(L116/K116*100&gt;100,100,L116/K116*100)</f>
        <v>#DIV/0!</v>
      </c>
      <c r="N116" s="270" t="e">
        <f>M116</f>
        <v>#DIV/0!</v>
      </c>
      <c r="O116" s="271"/>
      <c r="P116" s="240"/>
      <c r="Q116" s="262"/>
    </row>
    <row r="117" spans="1:17" s="27" customFormat="1" ht="63.75" customHeight="1" thickBot="1" x14ac:dyDescent="0.3">
      <c r="A117" s="372"/>
      <c r="B117" s="49" t="s">
        <v>72</v>
      </c>
      <c r="C117" s="17" t="s">
        <v>73</v>
      </c>
      <c r="D117" s="17" t="s">
        <v>19</v>
      </c>
      <c r="E117" s="17" t="s">
        <v>19</v>
      </c>
      <c r="F117" s="17" t="s">
        <v>19</v>
      </c>
      <c r="G117" s="17" t="s">
        <v>20</v>
      </c>
      <c r="H117" s="191" t="s">
        <v>21</v>
      </c>
      <c r="I117" s="191" t="s">
        <v>22</v>
      </c>
      <c r="J117" s="192" t="s">
        <v>23</v>
      </c>
      <c r="K117" s="193">
        <v>100</v>
      </c>
      <c r="L117" s="194">
        <v>100</v>
      </c>
      <c r="M117" s="195">
        <f t="shared" ref="M117:M124" si="6">IF(L117/K117*100&gt;100,100,L117/K117*100)</f>
        <v>100</v>
      </c>
      <c r="N117" s="196">
        <f>(M117+M118+M119)/3</f>
        <v>100</v>
      </c>
      <c r="O117" s="197">
        <f>(N117+N120)/2</f>
        <v>100</v>
      </c>
      <c r="P117" s="206"/>
      <c r="Q117" s="199"/>
    </row>
    <row r="118" spans="1:17" s="27" customFormat="1" ht="63.75" thickBot="1" x14ac:dyDescent="0.3">
      <c r="A118" s="372"/>
      <c r="B118" s="58"/>
      <c r="C118" s="30"/>
      <c r="D118" s="30"/>
      <c r="E118" s="30"/>
      <c r="F118" s="30"/>
      <c r="G118" s="30"/>
      <c r="H118" s="201" t="s">
        <v>21</v>
      </c>
      <c r="I118" s="191" t="s">
        <v>25</v>
      </c>
      <c r="J118" s="202" t="s">
        <v>23</v>
      </c>
      <c r="K118" s="203">
        <v>92</v>
      </c>
      <c r="L118" s="195">
        <v>94.3</v>
      </c>
      <c r="M118" s="195">
        <f t="shared" si="6"/>
        <v>100</v>
      </c>
      <c r="N118" s="284"/>
      <c r="O118" s="285"/>
      <c r="P118" s="206"/>
      <c r="Q118" s="199"/>
    </row>
    <row r="119" spans="1:17" s="27" customFormat="1" ht="78.75" x14ac:dyDescent="0.25">
      <c r="A119" s="372"/>
      <c r="B119" s="58"/>
      <c r="C119" s="30"/>
      <c r="D119" s="30"/>
      <c r="E119" s="30"/>
      <c r="F119" s="30"/>
      <c r="G119" s="30"/>
      <c r="H119" s="201" t="s">
        <v>21</v>
      </c>
      <c r="I119" s="191" t="s">
        <v>54</v>
      </c>
      <c r="J119" s="202" t="s">
        <v>23</v>
      </c>
      <c r="K119" s="203">
        <v>99</v>
      </c>
      <c r="L119" s="203">
        <v>100</v>
      </c>
      <c r="M119" s="195">
        <f t="shared" si="6"/>
        <v>100</v>
      </c>
      <c r="N119" s="286"/>
      <c r="O119" s="285"/>
      <c r="P119" s="206"/>
      <c r="Q119" s="199"/>
    </row>
    <row r="120" spans="1:17" s="27" customFormat="1" ht="32.25" thickBot="1" x14ac:dyDescent="0.3">
      <c r="A120" s="372"/>
      <c r="B120" s="66"/>
      <c r="C120" s="40"/>
      <c r="D120" s="40"/>
      <c r="E120" s="40"/>
      <c r="F120" s="40"/>
      <c r="G120" s="40"/>
      <c r="H120" s="208" t="s">
        <v>27</v>
      </c>
      <c r="I120" s="209" t="s">
        <v>28</v>
      </c>
      <c r="J120" s="210" t="s">
        <v>29</v>
      </c>
      <c r="K120" s="360">
        <v>1196</v>
      </c>
      <c r="L120" s="360">
        <v>1196</v>
      </c>
      <c r="M120" s="195">
        <f t="shared" si="6"/>
        <v>100</v>
      </c>
      <c r="N120" s="212">
        <f>M120</f>
        <v>100</v>
      </c>
      <c r="O120" s="287"/>
      <c r="P120" s="206"/>
      <c r="Q120" s="214"/>
    </row>
    <row r="121" spans="1:17" s="27" customFormat="1" ht="63.75" customHeight="1" thickBot="1" x14ac:dyDescent="0.3">
      <c r="A121" s="372"/>
      <c r="B121" s="49" t="s">
        <v>74</v>
      </c>
      <c r="C121" s="17" t="s">
        <v>75</v>
      </c>
      <c r="D121" s="17" t="s">
        <v>19</v>
      </c>
      <c r="E121" s="17" t="s">
        <v>19</v>
      </c>
      <c r="F121" s="17" t="s">
        <v>32</v>
      </c>
      <c r="G121" s="17" t="s">
        <v>20</v>
      </c>
      <c r="H121" s="191" t="s">
        <v>21</v>
      </c>
      <c r="I121" s="191" t="s">
        <v>22</v>
      </c>
      <c r="J121" s="192" t="s">
        <v>23</v>
      </c>
      <c r="K121" s="193">
        <v>100</v>
      </c>
      <c r="L121" s="194">
        <v>100</v>
      </c>
      <c r="M121" s="195">
        <f t="shared" si="6"/>
        <v>100</v>
      </c>
      <c r="N121" s="196">
        <f>(M121+M122+M123)/3</f>
        <v>100</v>
      </c>
      <c r="O121" s="197">
        <f>(N121+N124)/2</f>
        <v>100</v>
      </c>
      <c r="P121" s="206"/>
      <c r="Q121" s="199"/>
    </row>
    <row r="122" spans="1:17" s="27" customFormat="1" ht="63.75" thickBot="1" x14ac:dyDescent="0.3">
      <c r="A122" s="372"/>
      <c r="B122" s="58"/>
      <c r="C122" s="30"/>
      <c r="D122" s="30"/>
      <c r="E122" s="30"/>
      <c r="F122" s="30"/>
      <c r="G122" s="30"/>
      <c r="H122" s="201" t="s">
        <v>21</v>
      </c>
      <c r="I122" s="191" t="s">
        <v>25</v>
      </c>
      <c r="J122" s="202" t="s">
        <v>23</v>
      </c>
      <c r="K122" s="203">
        <v>97.5</v>
      </c>
      <c r="L122" s="195">
        <v>100</v>
      </c>
      <c r="M122" s="195">
        <f t="shared" si="6"/>
        <v>100</v>
      </c>
      <c r="N122" s="284"/>
      <c r="O122" s="285"/>
      <c r="P122" s="206"/>
      <c r="Q122" s="199"/>
    </row>
    <row r="123" spans="1:17" s="27" customFormat="1" ht="110.25" x14ac:dyDescent="0.25">
      <c r="A123" s="372"/>
      <c r="B123" s="58"/>
      <c r="C123" s="30"/>
      <c r="D123" s="30"/>
      <c r="E123" s="30"/>
      <c r="F123" s="30"/>
      <c r="G123" s="30"/>
      <c r="H123" s="201" t="s">
        <v>21</v>
      </c>
      <c r="I123" s="191" t="s">
        <v>26</v>
      </c>
      <c r="J123" s="202" t="s">
        <v>23</v>
      </c>
      <c r="K123" s="203">
        <v>99</v>
      </c>
      <c r="L123" s="203">
        <v>100</v>
      </c>
      <c r="M123" s="195">
        <f t="shared" si="6"/>
        <v>100</v>
      </c>
      <c r="N123" s="286"/>
      <c r="O123" s="285"/>
      <c r="P123" s="206"/>
      <c r="Q123" s="199"/>
    </row>
    <row r="124" spans="1:17" s="27" customFormat="1" ht="32.25" thickBot="1" x14ac:dyDescent="0.3">
      <c r="A124" s="372"/>
      <c r="B124" s="66"/>
      <c r="C124" s="40"/>
      <c r="D124" s="40"/>
      <c r="E124" s="40"/>
      <c r="F124" s="40"/>
      <c r="G124" s="40"/>
      <c r="H124" s="208" t="s">
        <v>27</v>
      </c>
      <c r="I124" s="209" t="s">
        <v>28</v>
      </c>
      <c r="J124" s="210" t="s">
        <v>29</v>
      </c>
      <c r="K124" s="373">
        <v>4</v>
      </c>
      <c r="L124" s="373">
        <v>4</v>
      </c>
      <c r="M124" s="22">
        <f t="shared" si="6"/>
        <v>100</v>
      </c>
      <c r="N124" s="212">
        <f>M124</f>
        <v>100</v>
      </c>
      <c r="O124" s="287"/>
      <c r="P124" s="206"/>
      <c r="Q124" s="214"/>
    </row>
    <row r="125" spans="1:17" customFormat="1" ht="63.75" hidden="1" customHeight="1" thickBot="1" x14ac:dyDescent="0.3">
      <c r="A125" s="372"/>
      <c r="B125" s="49" t="s">
        <v>76</v>
      </c>
      <c r="C125" s="17" t="s">
        <v>77</v>
      </c>
      <c r="D125" s="17" t="s">
        <v>19</v>
      </c>
      <c r="E125" s="17" t="s">
        <v>19</v>
      </c>
      <c r="F125" s="17" t="s">
        <v>34</v>
      </c>
      <c r="G125" s="17" t="s">
        <v>20</v>
      </c>
      <c r="H125" s="253" t="s">
        <v>21</v>
      </c>
      <c r="I125" s="217" t="s">
        <v>22</v>
      </c>
      <c r="J125" s="254" t="s">
        <v>23</v>
      </c>
      <c r="K125" s="255"/>
      <c r="L125" s="256"/>
      <c r="M125" s="256" t="e">
        <f>IF(K125/L125*100&gt;100,100,K125/L125*100)</f>
        <v>#DIV/0!</v>
      </c>
      <c r="N125" s="196" t="e">
        <f>(M125+M126+M127)/3</f>
        <v>#DIV/0!</v>
      </c>
      <c r="O125" s="257" t="e">
        <f>(N125+N128)/2</f>
        <v>#DIV/0!</v>
      </c>
      <c r="P125" s="240"/>
      <c r="Q125" s="258"/>
    </row>
    <row r="126" spans="1:17" customFormat="1" ht="63.75" hidden="1" customHeight="1" thickBot="1" x14ac:dyDescent="0.3">
      <c r="A126" s="372"/>
      <c r="B126" s="58"/>
      <c r="C126" s="30"/>
      <c r="D126" s="30"/>
      <c r="E126" s="30"/>
      <c r="F126" s="30"/>
      <c r="G126" s="30"/>
      <c r="H126" s="259" t="s">
        <v>21</v>
      </c>
      <c r="I126" s="217" t="s">
        <v>25</v>
      </c>
      <c r="J126" s="260" t="s">
        <v>23</v>
      </c>
      <c r="K126" s="261"/>
      <c r="L126" s="262"/>
      <c r="M126" s="262" t="e">
        <f>IF(L126/K126*100&gt;100,100,L126/K126*100)</f>
        <v>#DIV/0!</v>
      </c>
      <c r="N126" s="263"/>
      <c r="O126" s="264"/>
      <c r="P126" s="240"/>
      <c r="Q126" s="258"/>
    </row>
    <row r="127" spans="1:17" customFormat="1" ht="111" hidden="1" customHeight="1" x14ac:dyDescent="0.25">
      <c r="A127" s="372"/>
      <c r="B127" s="58"/>
      <c r="C127" s="30"/>
      <c r="D127" s="30"/>
      <c r="E127" s="30"/>
      <c r="F127" s="30"/>
      <c r="G127" s="30"/>
      <c r="H127" s="259" t="s">
        <v>21</v>
      </c>
      <c r="I127" s="217" t="s">
        <v>26</v>
      </c>
      <c r="J127" s="260" t="s">
        <v>23</v>
      </c>
      <c r="K127" s="261"/>
      <c r="L127" s="261"/>
      <c r="M127" s="262" t="e">
        <f>IF(L127/K127*100&gt;100,100,L127/K127*100)</f>
        <v>#DIV/0!</v>
      </c>
      <c r="N127" s="265"/>
      <c r="O127" s="264"/>
      <c r="P127" s="240"/>
      <c r="Q127" s="258"/>
    </row>
    <row r="128" spans="1:17" customFormat="1" ht="32.25" hidden="1" customHeight="1" thickBot="1" x14ac:dyDescent="0.3">
      <c r="A128" s="372"/>
      <c r="B128" s="66"/>
      <c r="C128" s="40"/>
      <c r="D128" s="40"/>
      <c r="E128" s="40"/>
      <c r="F128" s="40"/>
      <c r="G128" s="40"/>
      <c r="H128" s="266" t="s">
        <v>27</v>
      </c>
      <c r="I128" s="209" t="s">
        <v>28</v>
      </c>
      <c r="J128" s="267" t="s">
        <v>29</v>
      </c>
      <c r="K128" s="268"/>
      <c r="L128" s="269"/>
      <c r="M128" s="270" t="e">
        <f>IF(L128/K128*100&gt;100,100,L128/K128*100)</f>
        <v>#DIV/0!</v>
      </c>
      <c r="N128" s="270" t="e">
        <f>M128</f>
        <v>#DIV/0!</v>
      </c>
      <c r="O128" s="271"/>
      <c r="P128" s="240"/>
      <c r="Q128" s="262"/>
    </row>
    <row r="129" spans="1:17" customFormat="1" ht="63.75" hidden="1" customHeight="1" thickBot="1" x14ac:dyDescent="0.3">
      <c r="A129" s="372"/>
      <c r="B129" s="49" t="s">
        <v>78</v>
      </c>
      <c r="C129" s="17" t="s">
        <v>79</v>
      </c>
      <c r="D129" s="17" t="s">
        <v>17</v>
      </c>
      <c r="E129" s="17" t="s">
        <v>18</v>
      </c>
      <c r="F129" s="17" t="s">
        <v>19</v>
      </c>
      <c r="G129" s="17" t="s">
        <v>20</v>
      </c>
      <c r="H129" s="253" t="s">
        <v>21</v>
      </c>
      <c r="I129" s="217" t="s">
        <v>22</v>
      </c>
      <c r="J129" s="254" t="s">
        <v>23</v>
      </c>
      <c r="K129" s="255"/>
      <c r="L129" s="256"/>
      <c r="M129" s="256" t="e">
        <f>IF(K129/L129*100&gt;100,100,K129/L129*100)</f>
        <v>#DIV/0!</v>
      </c>
      <c r="N129" s="196" t="e">
        <f>(M129+M130+M131)/3</f>
        <v>#DIV/0!</v>
      </c>
      <c r="O129" s="257" t="e">
        <f>(N129+N132)/2</f>
        <v>#DIV/0!</v>
      </c>
      <c r="P129" s="240"/>
      <c r="Q129" s="258"/>
    </row>
    <row r="130" spans="1:17" customFormat="1" ht="63.75" hidden="1" customHeight="1" thickBot="1" x14ac:dyDescent="0.3">
      <c r="A130" s="372"/>
      <c r="B130" s="58"/>
      <c r="C130" s="30"/>
      <c r="D130" s="30"/>
      <c r="E130" s="30"/>
      <c r="F130" s="30"/>
      <c r="G130" s="30"/>
      <c r="H130" s="259" t="s">
        <v>21</v>
      </c>
      <c r="I130" s="217" t="s">
        <v>25</v>
      </c>
      <c r="J130" s="260" t="s">
        <v>23</v>
      </c>
      <c r="K130" s="261"/>
      <c r="L130" s="262"/>
      <c r="M130" s="262" t="e">
        <f>IF(L130/K130*100&gt;100,100,L130/K130*100)</f>
        <v>#DIV/0!</v>
      </c>
      <c r="N130" s="263"/>
      <c r="O130" s="264"/>
      <c r="P130" s="240"/>
      <c r="Q130" s="258"/>
    </row>
    <row r="131" spans="1:17" customFormat="1" ht="111" hidden="1" customHeight="1" x14ac:dyDescent="0.25">
      <c r="A131" s="372"/>
      <c r="B131" s="58"/>
      <c r="C131" s="30"/>
      <c r="D131" s="30"/>
      <c r="E131" s="30"/>
      <c r="F131" s="30"/>
      <c r="G131" s="30"/>
      <c r="H131" s="259" t="s">
        <v>21</v>
      </c>
      <c r="I131" s="217" t="s">
        <v>26</v>
      </c>
      <c r="J131" s="260" t="s">
        <v>23</v>
      </c>
      <c r="K131" s="261"/>
      <c r="L131" s="261"/>
      <c r="M131" s="262" t="e">
        <f>IF(L131/K131*100&gt;100,100,L131/K131*100)</f>
        <v>#DIV/0!</v>
      </c>
      <c r="N131" s="265"/>
      <c r="O131" s="264"/>
      <c r="P131" s="240"/>
      <c r="Q131" s="258"/>
    </row>
    <row r="132" spans="1:17" customFormat="1" ht="32.25" hidden="1" customHeight="1" thickBot="1" x14ac:dyDescent="0.3">
      <c r="A132" s="372"/>
      <c r="B132" s="66"/>
      <c r="C132" s="40"/>
      <c r="D132" s="40"/>
      <c r="E132" s="40"/>
      <c r="F132" s="40"/>
      <c r="G132" s="40"/>
      <c r="H132" s="266" t="s">
        <v>27</v>
      </c>
      <c r="I132" s="209" t="s">
        <v>28</v>
      </c>
      <c r="J132" s="267" t="s">
        <v>29</v>
      </c>
      <c r="K132" s="268"/>
      <c r="L132" s="269"/>
      <c r="M132" s="270" t="e">
        <f>IF(L132/K132*100&gt;100,100,L132/K132*100)</f>
        <v>#DIV/0!</v>
      </c>
      <c r="N132" s="270" t="e">
        <f>M132</f>
        <v>#DIV/0!</v>
      </c>
      <c r="O132" s="271"/>
      <c r="P132" s="240"/>
      <c r="Q132" s="262"/>
    </row>
    <row r="133" spans="1:17" customFormat="1" ht="63.75" hidden="1" customHeight="1" thickBot="1" x14ac:dyDescent="0.3">
      <c r="A133" s="372"/>
      <c r="B133" s="73"/>
      <c r="C133" s="17" t="s">
        <v>79</v>
      </c>
      <c r="D133" s="17" t="s">
        <v>17</v>
      </c>
      <c r="E133" s="17" t="s">
        <v>18</v>
      </c>
      <c r="F133" s="17" t="s">
        <v>32</v>
      </c>
      <c r="G133" s="17" t="s">
        <v>20</v>
      </c>
      <c r="H133" s="253" t="s">
        <v>21</v>
      </c>
      <c r="I133" s="217" t="s">
        <v>22</v>
      </c>
      <c r="J133" s="254" t="s">
        <v>23</v>
      </c>
      <c r="K133" s="255"/>
      <c r="L133" s="256"/>
      <c r="M133" s="256" t="e">
        <f>IF(K133/L133*100&gt;100,100,K133/L133*100)</f>
        <v>#DIV/0!</v>
      </c>
      <c r="N133" s="196" t="e">
        <f>(M133+M134+M135)/3</f>
        <v>#DIV/0!</v>
      </c>
      <c r="O133" s="257" t="e">
        <f>(N133+N136)/2</f>
        <v>#DIV/0!</v>
      </c>
      <c r="P133" s="240"/>
      <c r="Q133" s="258"/>
    </row>
    <row r="134" spans="1:17" customFormat="1" ht="63.75" hidden="1" customHeight="1" thickBot="1" x14ac:dyDescent="0.3">
      <c r="A134" s="372"/>
      <c r="B134" s="74"/>
      <c r="C134" s="30"/>
      <c r="D134" s="30"/>
      <c r="E134" s="30"/>
      <c r="F134" s="30"/>
      <c r="G134" s="30"/>
      <c r="H134" s="259" t="s">
        <v>21</v>
      </c>
      <c r="I134" s="217" t="s">
        <v>25</v>
      </c>
      <c r="J134" s="260" t="s">
        <v>23</v>
      </c>
      <c r="K134" s="261"/>
      <c r="L134" s="262"/>
      <c r="M134" s="262" t="e">
        <f>IF(L134/K134*100&gt;100,100,L134/K134*100)</f>
        <v>#DIV/0!</v>
      </c>
      <c r="N134" s="263"/>
      <c r="O134" s="264"/>
      <c r="P134" s="240"/>
      <c r="Q134" s="258"/>
    </row>
    <row r="135" spans="1:17" customFormat="1" ht="111" hidden="1" customHeight="1" x14ac:dyDescent="0.25">
      <c r="A135" s="372"/>
      <c r="B135" s="74"/>
      <c r="C135" s="30"/>
      <c r="D135" s="30"/>
      <c r="E135" s="30"/>
      <c r="F135" s="30"/>
      <c r="G135" s="30"/>
      <c r="H135" s="259" t="s">
        <v>21</v>
      </c>
      <c r="I135" s="217" t="s">
        <v>26</v>
      </c>
      <c r="J135" s="260" t="s">
        <v>23</v>
      </c>
      <c r="K135" s="261"/>
      <c r="L135" s="261"/>
      <c r="M135" s="262" t="e">
        <f>IF(L135/K135*100&gt;100,100,L135/K135*100)</f>
        <v>#DIV/0!</v>
      </c>
      <c r="N135" s="265"/>
      <c r="O135" s="264"/>
      <c r="P135" s="240"/>
      <c r="Q135" s="258"/>
    </row>
    <row r="136" spans="1:17" customFormat="1" ht="32.25" hidden="1" customHeight="1" thickBot="1" x14ac:dyDescent="0.3">
      <c r="A136" s="372"/>
      <c r="B136" s="75"/>
      <c r="C136" s="40"/>
      <c r="D136" s="40"/>
      <c r="E136" s="40"/>
      <c r="F136" s="40"/>
      <c r="G136" s="40"/>
      <c r="H136" s="266" t="s">
        <v>27</v>
      </c>
      <c r="I136" s="209" t="s">
        <v>28</v>
      </c>
      <c r="J136" s="267" t="s">
        <v>29</v>
      </c>
      <c r="K136" s="268"/>
      <c r="L136" s="269"/>
      <c r="M136" s="270" t="e">
        <f>IF(L136/K136*100&gt;100,100,L136/K136*100)</f>
        <v>#DIV/0!</v>
      </c>
      <c r="N136" s="270" t="e">
        <f>M136</f>
        <v>#DIV/0!</v>
      </c>
      <c r="O136" s="271"/>
      <c r="P136" s="240"/>
      <c r="Q136" s="262"/>
    </row>
    <row r="137" spans="1:17" customFormat="1" ht="63.75" hidden="1" customHeight="1" thickBot="1" x14ac:dyDescent="0.3">
      <c r="A137" s="372"/>
      <c r="B137" s="73"/>
      <c r="C137" s="17" t="s">
        <v>79</v>
      </c>
      <c r="D137" s="17" t="s">
        <v>17</v>
      </c>
      <c r="E137" s="17" t="s">
        <v>18</v>
      </c>
      <c r="F137" s="17" t="s">
        <v>34</v>
      </c>
      <c r="G137" s="17" t="s">
        <v>20</v>
      </c>
      <c r="H137" s="253" t="s">
        <v>21</v>
      </c>
      <c r="I137" s="217" t="s">
        <v>22</v>
      </c>
      <c r="J137" s="254" t="s">
        <v>23</v>
      </c>
      <c r="K137" s="255"/>
      <c r="L137" s="256"/>
      <c r="M137" s="256" t="e">
        <f>IF(K137/L137*100&gt;100,100,K137/L137*100)</f>
        <v>#DIV/0!</v>
      </c>
      <c r="N137" s="196" t="e">
        <f>(M137+M138+M139)/3</f>
        <v>#DIV/0!</v>
      </c>
      <c r="O137" s="257" t="e">
        <f>(N137+N140)/2</f>
        <v>#DIV/0!</v>
      </c>
      <c r="P137" s="240"/>
      <c r="Q137" s="258"/>
    </row>
    <row r="138" spans="1:17" customFormat="1" ht="63.75" hidden="1" customHeight="1" thickBot="1" x14ac:dyDescent="0.3">
      <c r="A138" s="372"/>
      <c r="B138" s="74"/>
      <c r="C138" s="30"/>
      <c r="D138" s="30"/>
      <c r="E138" s="30"/>
      <c r="F138" s="30"/>
      <c r="G138" s="30"/>
      <c r="H138" s="259" t="s">
        <v>21</v>
      </c>
      <c r="I138" s="217" t="s">
        <v>25</v>
      </c>
      <c r="J138" s="260" t="s">
        <v>23</v>
      </c>
      <c r="K138" s="261"/>
      <c r="L138" s="262"/>
      <c r="M138" s="262" t="e">
        <f>IF(L138/K138*100&gt;100,100,L138/K138*100)</f>
        <v>#DIV/0!</v>
      </c>
      <c r="N138" s="263"/>
      <c r="O138" s="264"/>
      <c r="P138" s="240"/>
      <c r="Q138" s="258"/>
    </row>
    <row r="139" spans="1:17" customFormat="1" ht="111" hidden="1" customHeight="1" x14ac:dyDescent="0.25">
      <c r="A139" s="372"/>
      <c r="B139" s="74"/>
      <c r="C139" s="30"/>
      <c r="D139" s="30"/>
      <c r="E139" s="30"/>
      <c r="F139" s="30"/>
      <c r="G139" s="30"/>
      <c r="H139" s="259" t="s">
        <v>21</v>
      </c>
      <c r="I139" s="217" t="s">
        <v>26</v>
      </c>
      <c r="J139" s="260" t="s">
        <v>23</v>
      </c>
      <c r="K139" s="261"/>
      <c r="L139" s="261"/>
      <c r="M139" s="262" t="e">
        <f>IF(L139/K139*100&gt;100,100,L139/K139*100)</f>
        <v>#DIV/0!</v>
      </c>
      <c r="N139" s="265"/>
      <c r="O139" s="264"/>
      <c r="P139" s="240"/>
      <c r="Q139" s="258"/>
    </row>
    <row r="140" spans="1:17" customFormat="1" ht="32.25" hidden="1" customHeight="1" thickBot="1" x14ac:dyDescent="0.3">
      <c r="A140" s="372"/>
      <c r="B140" s="75"/>
      <c r="C140" s="40"/>
      <c r="D140" s="40"/>
      <c r="E140" s="40"/>
      <c r="F140" s="40"/>
      <c r="G140" s="40"/>
      <c r="H140" s="266" t="s">
        <v>27</v>
      </c>
      <c r="I140" s="209" t="s">
        <v>28</v>
      </c>
      <c r="J140" s="267" t="s">
        <v>29</v>
      </c>
      <c r="K140" s="268"/>
      <c r="L140" s="269"/>
      <c r="M140" s="270" t="e">
        <f>IF(L140/K140*100&gt;100,100,L140/K140*100)</f>
        <v>#DIV/0!</v>
      </c>
      <c r="N140" s="270" t="e">
        <f>M140</f>
        <v>#DIV/0!</v>
      </c>
      <c r="O140" s="271"/>
      <c r="P140" s="240"/>
      <c r="Q140" s="262"/>
    </row>
    <row r="141" spans="1:17" s="159" customFormat="1" ht="63.75" customHeight="1" thickBot="1" x14ac:dyDescent="0.3">
      <c r="A141" s="372"/>
      <c r="B141" s="49" t="s">
        <v>80</v>
      </c>
      <c r="C141" s="17" t="s">
        <v>81</v>
      </c>
      <c r="D141" s="17" t="s">
        <v>17</v>
      </c>
      <c r="E141" s="17" t="s">
        <v>37</v>
      </c>
      <c r="F141" s="17" t="s">
        <v>19</v>
      </c>
      <c r="G141" s="17" t="s">
        <v>20</v>
      </c>
      <c r="H141" s="253" t="s">
        <v>21</v>
      </c>
      <c r="I141" s="217" t="s">
        <v>22</v>
      </c>
      <c r="J141" s="254" t="s">
        <v>23</v>
      </c>
      <c r="K141" s="288">
        <v>100</v>
      </c>
      <c r="L141" s="289">
        <v>100</v>
      </c>
      <c r="M141" s="289">
        <f>IF(K141/L141*100&gt;100,100,K141/L141*100)</f>
        <v>100</v>
      </c>
      <c r="N141" s="196">
        <f>(M141+M142+M143)/3</f>
        <v>100</v>
      </c>
      <c r="O141" s="290">
        <f>(N141+N144)/2</f>
        <v>100</v>
      </c>
      <c r="P141" s="240"/>
      <c r="Q141" s="291"/>
    </row>
    <row r="142" spans="1:17" s="159" customFormat="1" ht="63.75" customHeight="1" thickBot="1" x14ac:dyDescent="0.3">
      <c r="A142" s="372"/>
      <c r="B142" s="58"/>
      <c r="C142" s="30"/>
      <c r="D142" s="30"/>
      <c r="E142" s="30"/>
      <c r="F142" s="30"/>
      <c r="G142" s="30"/>
      <c r="H142" s="259" t="s">
        <v>21</v>
      </c>
      <c r="I142" s="217" t="s">
        <v>25</v>
      </c>
      <c r="J142" s="260" t="s">
        <v>23</v>
      </c>
      <c r="K142" s="292">
        <v>100</v>
      </c>
      <c r="L142" s="293">
        <v>100</v>
      </c>
      <c r="M142" s="293">
        <f>IF(L142/K142*100&gt;100,100,L142/K142*100)</f>
        <v>100</v>
      </c>
      <c r="N142" s="263"/>
      <c r="O142" s="264"/>
      <c r="P142" s="240"/>
      <c r="Q142" s="291"/>
    </row>
    <row r="143" spans="1:17" s="159" customFormat="1" ht="111" customHeight="1" x14ac:dyDescent="0.25">
      <c r="A143" s="372"/>
      <c r="B143" s="58"/>
      <c r="C143" s="30"/>
      <c r="D143" s="30"/>
      <c r="E143" s="30"/>
      <c r="F143" s="30"/>
      <c r="G143" s="30"/>
      <c r="H143" s="259" t="s">
        <v>21</v>
      </c>
      <c r="I143" s="217" t="s">
        <v>26</v>
      </c>
      <c r="J143" s="260" t="s">
        <v>23</v>
      </c>
      <c r="K143" s="292">
        <v>98</v>
      </c>
      <c r="L143" s="292">
        <v>100</v>
      </c>
      <c r="M143" s="293">
        <f>IF(L143/K143*100&gt;100,100,L143/K143*100)</f>
        <v>100</v>
      </c>
      <c r="N143" s="265"/>
      <c r="O143" s="264"/>
      <c r="P143" s="240"/>
      <c r="Q143" s="291"/>
    </row>
    <row r="144" spans="1:17" s="159" customFormat="1" ht="32.25" customHeight="1" thickBot="1" x14ac:dyDescent="0.3">
      <c r="A144" s="372"/>
      <c r="B144" s="66"/>
      <c r="C144" s="40"/>
      <c r="D144" s="40"/>
      <c r="E144" s="40"/>
      <c r="F144" s="40"/>
      <c r="G144" s="40"/>
      <c r="H144" s="266" t="s">
        <v>27</v>
      </c>
      <c r="I144" s="209" t="s">
        <v>28</v>
      </c>
      <c r="J144" s="267" t="s">
        <v>29</v>
      </c>
      <c r="K144" s="360">
        <v>2</v>
      </c>
      <c r="L144" s="360">
        <v>2</v>
      </c>
      <c r="M144" s="294">
        <f>IF(L144/K144*100&gt;100,100,L144/K144*100)</f>
        <v>100</v>
      </c>
      <c r="N144" s="294">
        <f>M144</f>
        <v>100</v>
      </c>
      <c r="O144" s="271"/>
      <c r="P144" s="240"/>
      <c r="Q144" s="293"/>
    </row>
    <row r="145" spans="1:17" customFormat="1" ht="63.75" hidden="1" customHeight="1" thickBot="1" x14ac:dyDescent="0.3">
      <c r="A145" s="372"/>
      <c r="B145" s="49" t="s">
        <v>82</v>
      </c>
      <c r="C145" s="17" t="s">
        <v>83</v>
      </c>
      <c r="D145" s="17" t="s">
        <v>17</v>
      </c>
      <c r="E145" s="17" t="s">
        <v>37</v>
      </c>
      <c r="F145" s="17" t="s">
        <v>32</v>
      </c>
      <c r="G145" s="17" t="s">
        <v>20</v>
      </c>
      <c r="H145" s="253" t="s">
        <v>21</v>
      </c>
      <c r="I145" s="217" t="s">
        <v>22</v>
      </c>
      <c r="J145" s="254" t="s">
        <v>23</v>
      </c>
      <c r="K145" s="255"/>
      <c r="L145" s="256"/>
      <c r="M145" s="256" t="e">
        <f>IF(K145/L145*100&gt;100,100,K145/L145*100)</f>
        <v>#DIV/0!</v>
      </c>
      <c r="N145" s="196" t="e">
        <f>(M145+M146+M147)/3</f>
        <v>#DIV/0!</v>
      </c>
      <c r="O145" s="257" t="e">
        <f>(N145+N148)/2</f>
        <v>#DIV/0!</v>
      </c>
      <c r="P145" s="240"/>
      <c r="Q145" s="258"/>
    </row>
    <row r="146" spans="1:17" customFormat="1" ht="63.75" hidden="1" customHeight="1" thickBot="1" x14ac:dyDescent="0.3">
      <c r="A146" s="372"/>
      <c r="B146" s="58"/>
      <c r="C146" s="30"/>
      <c r="D146" s="30"/>
      <c r="E146" s="30"/>
      <c r="F146" s="30"/>
      <c r="G146" s="30"/>
      <c r="H146" s="259" t="s">
        <v>21</v>
      </c>
      <c r="I146" s="217" t="s">
        <v>25</v>
      </c>
      <c r="J146" s="260" t="s">
        <v>23</v>
      </c>
      <c r="K146" s="261"/>
      <c r="L146" s="262"/>
      <c r="M146" s="262" t="e">
        <f>IF(L146/K146*100&gt;100,100,L146/K146*100)</f>
        <v>#DIV/0!</v>
      </c>
      <c r="N146" s="263"/>
      <c r="O146" s="264"/>
      <c r="P146" s="240"/>
      <c r="Q146" s="258"/>
    </row>
    <row r="147" spans="1:17" customFormat="1" ht="111" hidden="1" customHeight="1" x14ac:dyDescent="0.25">
      <c r="A147" s="372"/>
      <c r="B147" s="58"/>
      <c r="C147" s="30"/>
      <c r="D147" s="30"/>
      <c r="E147" s="30"/>
      <c r="F147" s="30"/>
      <c r="G147" s="30"/>
      <c r="H147" s="259" t="s">
        <v>21</v>
      </c>
      <c r="I147" s="217" t="s">
        <v>26</v>
      </c>
      <c r="J147" s="260" t="s">
        <v>23</v>
      </c>
      <c r="K147" s="261"/>
      <c r="L147" s="261"/>
      <c r="M147" s="262" t="e">
        <f>IF(L147/K147*100&gt;100,100,L147/K147*100)</f>
        <v>#DIV/0!</v>
      </c>
      <c r="N147" s="265"/>
      <c r="O147" s="264"/>
      <c r="P147" s="240"/>
      <c r="Q147" s="258"/>
    </row>
    <row r="148" spans="1:17" customFormat="1" ht="32.25" hidden="1" customHeight="1" thickBot="1" x14ac:dyDescent="0.3">
      <c r="A148" s="372"/>
      <c r="B148" s="66"/>
      <c r="C148" s="40"/>
      <c r="D148" s="40"/>
      <c r="E148" s="40"/>
      <c r="F148" s="40"/>
      <c r="G148" s="40"/>
      <c r="H148" s="266" t="s">
        <v>27</v>
      </c>
      <c r="I148" s="209" t="s">
        <v>28</v>
      </c>
      <c r="J148" s="267" t="s">
        <v>29</v>
      </c>
      <c r="K148" s="268"/>
      <c r="L148" s="269"/>
      <c r="M148" s="270" t="e">
        <f>IF(L148/K148*100&gt;100,100,L148/K148*100)</f>
        <v>#DIV/0!</v>
      </c>
      <c r="N148" s="270" t="e">
        <f>M148</f>
        <v>#DIV/0!</v>
      </c>
      <c r="O148" s="271"/>
      <c r="P148" s="240"/>
      <c r="Q148" s="262"/>
    </row>
    <row r="149" spans="1:17" customFormat="1" ht="63.75" hidden="1" customHeight="1" thickBot="1" x14ac:dyDescent="0.3">
      <c r="A149" s="372"/>
      <c r="B149" s="73"/>
      <c r="C149" s="17" t="s">
        <v>84</v>
      </c>
      <c r="D149" s="17" t="s">
        <v>17</v>
      </c>
      <c r="E149" s="17" t="s">
        <v>37</v>
      </c>
      <c r="F149" s="17" t="s">
        <v>34</v>
      </c>
      <c r="G149" s="17" t="s">
        <v>20</v>
      </c>
      <c r="H149" s="253" t="s">
        <v>21</v>
      </c>
      <c r="I149" s="217" t="s">
        <v>22</v>
      </c>
      <c r="J149" s="254" t="s">
        <v>23</v>
      </c>
      <c r="K149" s="255"/>
      <c r="L149" s="256"/>
      <c r="M149" s="256" t="e">
        <f>IF(K149/L149*100&gt;100,100,K149/L149*100)</f>
        <v>#DIV/0!</v>
      </c>
      <c r="N149" s="196" t="e">
        <f>(M149+M150+M151)/3</f>
        <v>#DIV/0!</v>
      </c>
      <c r="O149" s="257" t="e">
        <f>(N149+N152)/2</f>
        <v>#DIV/0!</v>
      </c>
      <c r="P149" s="240"/>
      <c r="Q149" s="258"/>
    </row>
    <row r="150" spans="1:17" customFormat="1" ht="63.75" hidden="1" customHeight="1" thickBot="1" x14ac:dyDescent="0.3">
      <c r="A150" s="372"/>
      <c r="B150" s="74"/>
      <c r="C150" s="30"/>
      <c r="D150" s="30"/>
      <c r="E150" s="30"/>
      <c r="F150" s="30"/>
      <c r="G150" s="30"/>
      <c r="H150" s="259" t="s">
        <v>21</v>
      </c>
      <c r="I150" s="217" t="s">
        <v>25</v>
      </c>
      <c r="J150" s="260" t="s">
        <v>23</v>
      </c>
      <c r="K150" s="261"/>
      <c r="L150" s="262"/>
      <c r="M150" s="262" t="e">
        <f>IF(L150/K150*100&gt;100,100,L150/K150*100)</f>
        <v>#DIV/0!</v>
      </c>
      <c r="N150" s="263"/>
      <c r="O150" s="264"/>
      <c r="P150" s="240"/>
      <c r="Q150" s="258"/>
    </row>
    <row r="151" spans="1:17" customFormat="1" ht="111" hidden="1" customHeight="1" x14ac:dyDescent="0.25">
      <c r="A151" s="372"/>
      <c r="B151" s="74"/>
      <c r="C151" s="30"/>
      <c r="D151" s="30"/>
      <c r="E151" s="30"/>
      <c r="F151" s="30"/>
      <c r="G151" s="30"/>
      <c r="H151" s="259" t="s">
        <v>21</v>
      </c>
      <c r="I151" s="217" t="s">
        <v>26</v>
      </c>
      <c r="J151" s="260" t="s">
        <v>23</v>
      </c>
      <c r="K151" s="261"/>
      <c r="L151" s="261"/>
      <c r="M151" s="262" t="e">
        <f>IF(L151/K151*100&gt;100,100,L151/K151*100)</f>
        <v>#DIV/0!</v>
      </c>
      <c r="N151" s="265"/>
      <c r="O151" s="264"/>
      <c r="P151" s="240"/>
      <c r="Q151" s="258"/>
    </row>
    <row r="152" spans="1:17" customFormat="1" ht="32.25" hidden="1" customHeight="1" thickBot="1" x14ac:dyDescent="0.3">
      <c r="A152" s="372"/>
      <c r="B152" s="75"/>
      <c r="C152" s="40"/>
      <c r="D152" s="40"/>
      <c r="E152" s="40"/>
      <c r="F152" s="40"/>
      <c r="G152" s="40"/>
      <c r="H152" s="266" t="s">
        <v>27</v>
      </c>
      <c r="I152" s="209" t="s">
        <v>28</v>
      </c>
      <c r="J152" s="267" t="s">
        <v>29</v>
      </c>
      <c r="K152" s="268"/>
      <c r="L152" s="269"/>
      <c r="M152" s="270" t="e">
        <f>IF(L152/K152*100&gt;100,100,L152/K152*100)</f>
        <v>#DIV/0!</v>
      </c>
      <c r="N152" s="270" t="e">
        <f>M152</f>
        <v>#DIV/0!</v>
      </c>
      <c r="O152" s="271"/>
      <c r="P152" s="240"/>
      <c r="Q152" s="262"/>
    </row>
    <row r="153" spans="1:17" customFormat="1" ht="63.75" hidden="1" customHeight="1" thickBot="1" x14ac:dyDescent="0.3">
      <c r="A153" s="372"/>
      <c r="B153" s="49" t="s">
        <v>85</v>
      </c>
      <c r="C153" s="17" t="s">
        <v>86</v>
      </c>
      <c r="D153" s="17" t="s">
        <v>40</v>
      </c>
      <c r="E153" s="17" t="s">
        <v>18</v>
      </c>
      <c r="F153" s="17" t="s">
        <v>19</v>
      </c>
      <c r="G153" s="17" t="s">
        <v>20</v>
      </c>
      <c r="H153" s="253" t="s">
        <v>21</v>
      </c>
      <c r="I153" s="217" t="s">
        <v>22</v>
      </c>
      <c r="J153" s="254" t="s">
        <v>23</v>
      </c>
      <c r="K153" s="255"/>
      <c r="L153" s="256"/>
      <c r="M153" s="256" t="e">
        <f>IF(K153/L153*100&gt;100,100,K153/L153*100)</f>
        <v>#DIV/0!</v>
      </c>
      <c r="N153" s="196" t="e">
        <f>(M153+M154+M155)/3</f>
        <v>#DIV/0!</v>
      </c>
      <c r="O153" s="257" t="e">
        <f>(N153+N156)/2</f>
        <v>#DIV/0!</v>
      </c>
      <c r="P153" s="240"/>
      <c r="Q153" s="258"/>
    </row>
    <row r="154" spans="1:17" customFormat="1" ht="63.75" hidden="1" customHeight="1" thickBot="1" x14ac:dyDescent="0.3">
      <c r="A154" s="372"/>
      <c r="B154" s="58"/>
      <c r="C154" s="30"/>
      <c r="D154" s="30"/>
      <c r="E154" s="30"/>
      <c r="F154" s="30"/>
      <c r="G154" s="30"/>
      <c r="H154" s="259" t="s">
        <v>21</v>
      </c>
      <c r="I154" s="217" t="s">
        <v>25</v>
      </c>
      <c r="J154" s="260" t="s">
        <v>23</v>
      </c>
      <c r="K154" s="261"/>
      <c r="L154" s="262"/>
      <c r="M154" s="262" t="e">
        <f>IF(L154/K154*100&gt;100,100,L154/K154*100)</f>
        <v>#DIV/0!</v>
      </c>
      <c r="N154" s="263"/>
      <c r="O154" s="264"/>
      <c r="P154" s="240"/>
      <c r="Q154" s="258"/>
    </row>
    <row r="155" spans="1:17" customFormat="1" ht="111" hidden="1" customHeight="1" x14ac:dyDescent="0.25">
      <c r="A155" s="372"/>
      <c r="B155" s="58"/>
      <c r="C155" s="30"/>
      <c r="D155" s="30"/>
      <c r="E155" s="30"/>
      <c r="F155" s="30"/>
      <c r="G155" s="30"/>
      <c r="H155" s="259" t="s">
        <v>21</v>
      </c>
      <c r="I155" s="217" t="s">
        <v>26</v>
      </c>
      <c r="J155" s="260" t="s">
        <v>23</v>
      </c>
      <c r="K155" s="261"/>
      <c r="L155" s="261"/>
      <c r="M155" s="262" t="e">
        <f>IF(L155/K155*100&gt;100,100,L155/K155*100)</f>
        <v>#DIV/0!</v>
      </c>
      <c r="N155" s="265"/>
      <c r="O155" s="264"/>
      <c r="P155" s="240"/>
      <c r="Q155" s="258"/>
    </row>
    <row r="156" spans="1:17" customFormat="1" ht="32.25" hidden="1" customHeight="1" thickBot="1" x14ac:dyDescent="0.3">
      <c r="A156" s="372"/>
      <c r="B156" s="66"/>
      <c r="C156" s="40"/>
      <c r="D156" s="40"/>
      <c r="E156" s="40"/>
      <c r="F156" s="40"/>
      <c r="G156" s="40"/>
      <c r="H156" s="266" t="s">
        <v>27</v>
      </c>
      <c r="I156" s="209" t="s">
        <v>28</v>
      </c>
      <c r="J156" s="267" t="s">
        <v>29</v>
      </c>
      <c r="K156" s="268"/>
      <c r="L156" s="269"/>
      <c r="M156" s="270" t="e">
        <f>IF(L156/K156*100&gt;100,100,L156/K156*100)</f>
        <v>#DIV/0!</v>
      </c>
      <c r="N156" s="270" t="e">
        <f>M156</f>
        <v>#DIV/0!</v>
      </c>
      <c r="O156" s="271"/>
      <c r="P156" s="240"/>
      <c r="Q156" s="262"/>
    </row>
    <row r="157" spans="1:17" customFormat="1" ht="63.75" hidden="1" customHeight="1" thickBot="1" x14ac:dyDescent="0.3">
      <c r="A157" s="372"/>
      <c r="B157" s="49" t="s">
        <v>87</v>
      </c>
      <c r="C157" s="17" t="s">
        <v>88</v>
      </c>
      <c r="D157" s="17" t="s">
        <v>40</v>
      </c>
      <c r="E157" s="17" t="s">
        <v>37</v>
      </c>
      <c r="F157" s="17" t="s">
        <v>19</v>
      </c>
      <c r="G157" s="17" t="s">
        <v>20</v>
      </c>
      <c r="H157" s="253" t="s">
        <v>21</v>
      </c>
      <c r="I157" s="217" t="s">
        <v>22</v>
      </c>
      <c r="J157" s="254" t="s">
        <v>23</v>
      </c>
      <c r="K157" s="255"/>
      <c r="L157" s="256"/>
      <c r="M157" s="256" t="e">
        <f>IF(K157/L157*100&gt;100,100,K157/L157*100)</f>
        <v>#DIV/0!</v>
      </c>
      <c r="N157" s="196" t="e">
        <f>(M157+M158+M159)/3</f>
        <v>#DIV/0!</v>
      </c>
      <c r="O157" s="257" t="e">
        <f>(N157+N160)/2</f>
        <v>#DIV/0!</v>
      </c>
      <c r="P157" s="240"/>
      <c r="Q157" s="258"/>
    </row>
    <row r="158" spans="1:17" customFormat="1" ht="63.75" hidden="1" customHeight="1" thickBot="1" x14ac:dyDescent="0.3">
      <c r="A158" s="372"/>
      <c r="B158" s="58"/>
      <c r="C158" s="30"/>
      <c r="D158" s="30"/>
      <c r="E158" s="30"/>
      <c r="F158" s="30"/>
      <c r="G158" s="30"/>
      <c r="H158" s="259" t="s">
        <v>21</v>
      </c>
      <c r="I158" s="217" t="s">
        <v>25</v>
      </c>
      <c r="J158" s="260" t="s">
        <v>23</v>
      </c>
      <c r="K158" s="261"/>
      <c r="L158" s="262"/>
      <c r="M158" s="262" t="e">
        <f>IF(L158/K158*100&gt;100,100,L158/K158*100)</f>
        <v>#DIV/0!</v>
      </c>
      <c r="N158" s="263"/>
      <c r="O158" s="264"/>
      <c r="P158" s="240"/>
      <c r="Q158" s="258"/>
    </row>
    <row r="159" spans="1:17" customFormat="1" ht="111" hidden="1" customHeight="1" x14ac:dyDescent="0.25">
      <c r="A159" s="372"/>
      <c r="B159" s="58"/>
      <c r="C159" s="30"/>
      <c r="D159" s="30"/>
      <c r="E159" s="30"/>
      <c r="F159" s="30"/>
      <c r="G159" s="30"/>
      <c r="H159" s="259" t="s">
        <v>21</v>
      </c>
      <c r="I159" s="217" t="s">
        <v>26</v>
      </c>
      <c r="J159" s="260" t="s">
        <v>23</v>
      </c>
      <c r="K159" s="261"/>
      <c r="L159" s="261"/>
      <c r="M159" s="262" t="e">
        <f>IF(L159/K159*100&gt;100,100,L159/K159*100)</f>
        <v>#DIV/0!</v>
      </c>
      <c r="N159" s="265"/>
      <c r="O159" s="264"/>
      <c r="P159" s="240"/>
      <c r="Q159" s="258"/>
    </row>
    <row r="160" spans="1:17" customFormat="1" ht="32.25" hidden="1" customHeight="1" thickBot="1" x14ac:dyDescent="0.3">
      <c r="A160" s="372"/>
      <c r="B160" s="66"/>
      <c r="C160" s="40"/>
      <c r="D160" s="40"/>
      <c r="E160" s="40"/>
      <c r="F160" s="40"/>
      <c r="G160" s="40"/>
      <c r="H160" s="266" t="s">
        <v>27</v>
      </c>
      <c r="I160" s="209" t="s">
        <v>28</v>
      </c>
      <c r="J160" s="267" t="s">
        <v>29</v>
      </c>
      <c r="K160" s="268"/>
      <c r="L160" s="269"/>
      <c r="M160" s="270" t="e">
        <f>IF(L160/K160*100&gt;100,100,L160/K160*100)</f>
        <v>#DIV/0!</v>
      </c>
      <c r="N160" s="270" t="e">
        <f>M160</f>
        <v>#DIV/0!</v>
      </c>
      <c r="O160" s="271"/>
      <c r="P160" s="240"/>
      <c r="Q160" s="262"/>
    </row>
    <row r="161" spans="1:17" customFormat="1" ht="63.75" customHeight="1" thickBot="1" x14ac:dyDescent="0.3">
      <c r="A161" s="372"/>
      <c r="B161" s="49" t="s">
        <v>89</v>
      </c>
      <c r="C161" s="17" t="s">
        <v>90</v>
      </c>
      <c r="D161" s="17" t="s">
        <v>40</v>
      </c>
      <c r="E161" s="17" t="s">
        <v>19</v>
      </c>
      <c r="F161" s="17" t="s">
        <v>19</v>
      </c>
      <c r="G161" s="17" t="s">
        <v>20</v>
      </c>
      <c r="H161" s="253" t="s">
        <v>21</v>
      </c>
      <c r="I161" s="217" t="s">
        <v>22</v>
      </c>
      <c r="J161" s="254" t="s">
        <v>23</v>
      </c>
      <c r="K161" s="255">
        <v>100</v>
      </c>
      <c r="L161" s="256">
        <v>100</v>
      </c>
      <c r="M161" s="256">
        <f>IF(K161/L161*100&gt;100,100,K161/L161*100)</f>
        <v>100</v>
      </c>
      <c r="N161" s="196">
        <f>(M161+M162+M163)/3</f>
        <v>100</v>
      </c>
      <c r="O161" s="257">
        <f>(N161+N164)/2</f>
        <v>100</v>
      </c>
      <c r="P161" s="240"/>
      <c r="Q161" s="258"/>
    </row>
    <row r="162" spans="1:17" customFormat="1" ht="63.75" customHeight="1" thickBot="1" x14ac:dyDescent="0.3">
      <c r="A162" s="372"/>
      <c r="B162" s="58"/>
      <c r="C162" s="30"/>
      <c r="D162" s="30"/>
      <c r="E162" s="30"/>
      <c r="F162" s="30"/>
      <c r="G162" s="30"/>
      <c r="H162" s="259" t="s">
        <v>21</v>
      </c>
      <c r="I162" s="217" t="s">
        <v>25</v>
      </c>
      <c r="J162" s="260" t="s">
        <v>23</v>
      </c>
      <c r="K162" s="261">
        <v>100</v>
      </c>
      <c r="L162" s="262">
        <v>100</v>
      </c>
      <c r="M162" s="262">
        <f>IF(L162/K162*100&gt;100,100,L162/K162*100)</f>
        <v>100</v>
      </c>
      <c r="N162" s="263"/>
      <c r="O162" s="264"/>
      <c r="P162" s="240"/>
      <c r="Q162" s="258"/>
    </row>
    <row r="163" spans="1:17" customFormat="1" ht="111" customHeight="1" x14ac:dyDescent="0.25">
      <c r="A163" s="372"/>
      <c r="B163" s="58"/>
      <c r="C163" s="30"/>
      <c r="D163" s="30"/>
      <c r="E163" s="30"/>
      <c r="F163" s="30"/>
      <c r="G163" s="30"/>
      <c r="H163" s="259" t="s">
        <v>21</v>
      </c>
      <c r="I163" s="217" t="s">
        <v>26</v>
      </c>
      <c r="J163" s="260" t="s">
        <v>23</v>
      </c>
      <c r="K163" s="261">
        <v>100</v>
      </c>
      <c r="L163" s="261">
        <v>100</v>
      </c>
      <c r="M163" s="262">
        <f>IF(L163/K163*100&gt;100,100,L163/K163*100)</f>
        <v>100</v>
      </c>
      <c r="N163" s="265"/>
      <c r="O163" s="264"/>
      <c r="P163" s="240"/>
      <c r="Q163" s="258"/>
    </row>
    <row r="164" spans="1:17" customFormat="1" ht="32.25" customHeight="1" thickBot="1" x14ac:dyDescent="0.3">
      <c r="A164" s="372"/>
      <c r="B164" s="66"/>
      <c r="C164" s="40"/>
      <c r="D164" s="40"/>
      <c r="E164" s="40"/>
      <c r="F164" s="40"/>
      <c r="G164" s="40"/>
      <c r="H164" s="266" t="s">
        <v>27</v>
      </c>
      <c r="I164" s="209" t="s">
        <v>28</v>
      </c>
      <c r="J164" s="267" t="s">
        <v>29</v>
      </c>
      <c r="K164" s="268">
        <v>11</v>
      </c>
      <c r="L164" s="269">
        <v>11</v>
      </c>
      <c r="M164" s="270">
        <f>IF(L164/K164*100&gt;100,100,L164/K164*100)</f>
        <v>100</v>
      </c>
      <c r="N164" s="270">
        <f>M164</f>
        <v>100</v>
      </c>
      <c r="O164" s="271"/>
      <c r="P164" s="240"/>
      <c r="Q164" s="262"/>
    </row>
    <row r="165" spans="1:17" customFormat="1" ht="63.75" hidden="1" customHeight="1" thickBot="1" x14ac:dyDescent="0.3">
      <c r="A165" s="372"/>
      <c r="B165" s="49" t="s">
        <v>91</v>
      </c>
      <c r="C165" s="17" t="s">
        <v>92</v>
      </c>
      <c r="D165" s="17" t="s">
        <v>19</v>
      </c>
      <c r="E165" s="17" t="s">
        <v>37</v>
      </c>
      <c r="F165" s="17" t="s">
        <v>19</v>
      </c>
      <c r="G165" s="17" t="s">
        <v>20</v>
      </c>
      <c r="H165" s="253" t="s">
        <v>21</v>
      </c>
      <c r="I165" s="217" t="s">
        <v>22</v>
      </c>
      <c r="J165" s="254" t="s">
        <v>23</v>
      </c>
      <c r="K165" s="255"/>
      <c r="L165" s="256"/>
      <c r="M165" s="256" t="e">
        <f>IF(K165/L165*100&gt;100,100,K165/L165*100)</f>
        <v>#DIV/0!</v>
      </c>
      <c r="N165" s="196" t="e">
        <f>(M165+M166+M167)/3</f>
        <v>#DIV/0!</v>
      </c>
      <c r="O165" s="257" t="e">
        <f>(N165+N168)/2</f>
        <v>#DIV/0!</v>
      </c>
      <c r="P165" s="240"/>
      <c r="Q165" s="258"/>
    </row>
    <row r="166" spans="1:17" customFormat="1" ht="63.75" hidden="1" customHeight="1" thickBot="1" x14ac:dyDescent="0.3">
      <c r="A166" s="372"/>
      <c r="B166" s="58"/>
      <c r="C166" s="30"/>
      <c r="D166" s="30"/>
      <c r="E166" s="30"/>
      <c r="F166" s="30"/>
      <c r="G166" s="30"/>
      <c r="H166" s="259" t="s">
        <v>21</v>
      </c>
      <c r="I166" s="217" t="s">
        <v>25</v>
      </c>
      <c r="J166" s="260" t="s">
        <v>23</v>
      </c>
      <c r="K166" s="261"/>
      <c r="L166" s="262"/>
      <c r="M166" s="262" t="e">
        <f t="shared" ref="M166:M172" si="7">IF(L166/K166*100&gt;100,100,L166/K166*100)</f>
        <v>#DIV/0!</v>
      </c>
      <c r="N166" s="263"/>
      <c r="O166" s="264"/>
      <c r="P166" s="240"/>
      <c r="Q166" s="258"/>
    </row>
    <row r="167" spans="1:17" customFormat="1" ht="111" hidden="1" customHeight="1" x14ac:dyDescent="0.25">
      <c r="A167" s="372"/>
      <c r="B167" s="58"/>
      <c r="C167" s="30"/>
      <c r="D167" s="30"/>
      <c r="E167" s="30"/>
      <c r="F167" s="30"/>
      <c r="G167" s="30"/>
      <c r="H167" s="259" t="s">
        <v>21</v>
      </c>
      <c r="I167" s="217" t="s">
        <v>26</v>
      </c>
      <c r="J167" s="260" t="s">
        <v>23</v>
      </c>
      <c r="K167" s="261"/>
      <c r="L167" s="261"/>
      <c r="M167" s="262" t="e">
        <f t="shared" si="7"/>
        <v>#DIV/0!</v>
      </c>
      <c r="N167" s="265"/>
      <c r="O167" s="264"/>
      <c r="P167" s="240"/>
      <c r="Q167" s="258"/>
    </row>
    <row r="168" spans="1:17" customFormat="1" ht="32.25" hidden="1" customHeight="1" thickBot="1" x14ac:dyDescent="0.3">
      <c r="A168" s="372"/>
      <c r="B168" s="66"/>
      <c r="C168" s="40"/>
      <c r="D168" s="40"/>
      <c r="E168" s="40"/>
      <c r="F168" s="40"/>
      <c r="G168" s="40"/>
      <c r="H168" s="266" t="s">
        <v>27</v>
      </c>
      <c r="I168" s="209" t="s">
        <v>28</v>
      </c>
      <c r="J168" s="267" t="s">
        <v>29</v>
      </c>
      <c r="K168" s="268"/>
      <c r="L168" s="269"/>
      <c r="M168" s="270" t="e">
        <f t="shared" si="7"/>
        <v>#DIV/0!</v>
      </c>
      <c r="N168" s="270" t="e">
        <f>M168</f>
        <v>#DIV/0!</v>
      </c>
      <c r="O168" s="271"/>
      <c r="P168" s="240"/>
      <c r="Q168" s="262"/>
    </row>
    <row r="169" spans="1:17" s="27" customFormat="1" ht="63.75" customHeight="1" thickBot="1" x14ac:dyDescent="0.3">
      <c r="A169" s="372"/>
      <c r="B169" s="49" t="s">
        <v>93</v>
      </c>
      <c r="C169" s="17" t="s">
        <v>94</v>
      </c>
      <c r="D169" s="17" t="s">
        <v>19</v>
      </c>
      <c r="E169" s="17" t="s">
        <v>37</v>
      </c>
      <c r="F169" s="17" t="s">
        <v>32</v>
      </c>
      <c r="G169" s="17" t="s">
        <v>20</v>
      </c>
      <c r="H169" s="191" t="s">
        <v>21</v>
      </c>
      <c r="I169" s="191" t="s">
        <v>22</v>
      </c>
      <c r="J169" s="192" t="s">
        <v>23</v>
      </c>
      <c r="K169" s="193">
        <v>100</v>
      </c>
      <c r="L169" s="194">
        <v>100</v>
      </c>
      <c r="M169" s="195">
        <f t="shared" si="7"/>
        <v>100</v>
      </c>
      <c r="N169" s="196">
        <f>(M169+M170+M171)/3</f>
        <v>100</v>
      </c>
      <c r="O169" s="197">
        <f>(N169+N172)/2</f>
        <v>100</v>
      </c>
      <c r="P169" s="206"/>
      <c r="Q169" s="199"/>
    </row>
    <row r="170" spans="1:17" s="27" customFormat="1" ht="63.75" thickBot="1" x14ac:dyDescent="0.3">
      <c r="A170" s="372"/>
      <c r="B170" s="58"/>
      <c r="C170" s="30"/>
      <c r="D170" s="30"/>
      <c r="E170" s="30"/>
      <c r="F170" s="30"/>
      <c r="G170" s="30"/>
      <c r="H170" s="201" t="s">
        <v>21</v>
      </c>
      <c r="I170" s="191" t="s">
        <v>25</v>
      </c>
      <c r="J170" s="202" t="s">
        <v>23</v>
      </c>
      <c r="K170" s="203">
        <v>97.5</v>
      </c>
      <c r="L170" s="195">
        <v>100</v>
      </c>
      <c r="M170" s="195">
        <f t="shared" si="7"/>
        <v>100</v>
      </c>
      <c r="N170" s="284"/>
      <c r="O170" s="285"/>
      <c r="P170" s="206"/>
      <c r="Q170" s="199"/>
    </row>
    <row r="171" spans="1:17" s="27" customFormat="1" ht="63" x14ac:dyDescent="0.25">
      <c r="A171" s="372"/>
      <c r="B171" s="58"/>
      <c r="C171" s="30"/>
      <c r="D171" s="30"/>
      <c r="E171" s="30"/>
      <c r="F171" s="30"/>
      <c r="G171" s="30"/>
      <c r="H171" s="201" t="s">
        <v>21</v>
      </c>
      <c r="I171" s="191" t="s">
        <v>97</v>
      </c>
      <c r="J171" s="202" t="s">
        <v>23</v>
      </c>
      <c r="K171" s="203">
        <v>99</v>
      </c>
      <c r="L171" s="203">
        <v>100</v>
      </c>
      <c r="M171" s="195">
        <f t="shared" si="7"/>
        <v>100</v>
      </c>
      <c r="N171" s="286"/>
      <c r="O171" s="285"/>
      <c r="P171" s="206"/>
      <c r="Q171" s="199"/>
    </row>
    <row r="172" spans="1:17" s="27" customFormat="1" ht="32.25" thickBot="1" x14ac:dyDescent="0.3">
      <c r="A172" s="372"/>
      <c r="B172" s="66"/>
      <c r="C172" s="40"/>
      <c r="D172" s="40"/>
      <c r="E172" s="40"/>
      <c r="F172" s="40"/>
      <c r="G172" s="40"/>
      <c r="H172" s="208" t="s">
        <v>27</v>
      </c>
      <c r="I172" s="209" t="s">
        <v>28</v>
      </c>
      <c r="J172" s="210" t="s">
        <v>29</v>
      </c>
      <c r="K172" s="360">
        <v>1</v>
      </c>
      <c r="L172" s="360">
        <v>1</v>
      </c>
      <c r="M172" s="195">
        <f t="shared" si="7"/>
        <v>100</v>
      </c>
      <c r="N172" s="212">
        <f>M172</f>
        <v>100</v>
      </c>
      <c r="O172" s="287"/>
      <c r="P172" s="206"/>
      <c r="Q172" s="214"/>
    </row>
    <row r="173" spans="1:17" customFormat="1" ht="63.75" hidden="1" customHeight="1" thickBot="1" x14ac:dyDescent="0.3">
      <c r="A173" s="372"/>
      <c r="B173" s="73"/>
      <c r="C173" s="17" t="s">
        <v>94</v>
      </c>
      <c r="D173" s="17" t="s">
        <v>19</v>
      </c>
      <c r="E173" s="17" t="s">
        <v>37</v>
      </c>
      <c r="F173" s="17" t="s">
        <v>34</v>
      </c>
      <c r="G173" s="17" t="s">
        <v>20</v>
      </c>
      <c r="H173" s="253" t="s">
        <v>21</v>
      </c>
      <c r="I173" s="217" t="s">
        <v>22</v>
      </c>
      <c r="J173" s="254" t="s">
        <v>23</v>
      </c>
      <c r="K173" s="255"/>
      <c r="L173" s="256"/>
      <c r="M173" s="256" t="e">
        <f>IF(K173/L173*100&gt;100,100,K173/L173*100)</f>
        <v>#DIV/0!</v>
      </c>
      <c r="N173" s="196" t="e">
        <f>(M173+M174+M175)/3</f>
        <v>#DIV/0!</v>
      </c>
      <c r="O173" s="257" t="e">
        <f>(N173+N176)/2</f>
        <v>#DIV/0!</v>
      </c>
      <c r="P173" s="240"/>
      <c r="Q173" s="258"/>
    </row>
    <row r="174" spans="1:17" customFormat="1" ht="63.75" hidden="1" customHeight="1" thickBot="1" x14ac:dyDescent="0.3">
      <c r="A174" s="372"/>
      <c r="B174" s="74"/>
      <c r="C174" s="30"/>
      <c r="D174" s="30"/>
      <c r="E174" s="30"/>
      <c r="F174" s="30"/>
      <c r="G174" s="30"/>
      <c r="H174" s="259" t="s">
        <v>21</v>
      </c>
      <c r="I174" s="217" t="s">
        <v>25</v>
      </c>
      <c r="J174" s="260" t="s">
        <v>23</v>
      </c>
      <c r="K174" s="261"/>
      <c r="L174" s="262"/>
      <c r="M174" s="262" t="e">
        <f t="shared" ref="M174:M180" si="8">IF(L174/K174*100&gt;100,100,L174/K174*100)</f>
        <v>#DIV/0!</v>
      </c>
      <c r="N174" s="263"/>
      <c r="O174" s="264"/>
      <c r="P174" s="240"/>
      <c r="Q174" s="258"/>
    </row>
    <row r="175" spans="1:17" customFormat="1" ht="111" hidden="1" customHeight="1" x14ac:dyDescent="0.25">
      <c r="A175" s="372"/>
      <c r="B175" s="74"/>
      <c r="C175" s="30"/>
      <c r="D175" s="30"/>
      <c r="E175" s="30"/>
      <c r="F175" s="30"/>
      <c r="G175" s="30"/>
      <c r="H175" s="259" t="s">
        <v>21</v>
      </c>
      <c r="I175" s="217" t="s">
        <v>26</v>
      </c>
      <c r="J175" s="260" t="s">
        <v>23</v>
      </c>
      <c r="K175" s="261"/>
      <c r="L175" s="261"/>
      <c r="M175" s="262" t="e">
        <f t="shared" si="8"/>
        <v>#DIV/0!</v>
      </c>
      <c r="N175" s="265"/>
      <c r="O175" s="264"/>
      <c r="P175" s="240"/>
      <c r="Q175" s="258"/>
    </row>
    <row r="176" spans="1:17" customFormat="1" ht="32.25" hidden="1" customHeight="1" thickBot="1" x14ac:dyDescent="0.3">
      <c r="A176" s="372"/>
      <c r="B176" s="75"/>
      <c r="C176" s="40"/>
      <c r="D176" s="40"/>
      <c r="E176" s="40"/>
      <c r="F176" s="40"/>
      <c r="G176" s="40"/>
      <c r="H176" s="266" t="s">
        <v>27</v>
      </c>
      <c r="I176" s="209" t="s">
        <v>28</v>
      </c>
      <c r="J176" s="267" t="s">
        <v>29</v>
      </c>
      <c r="K176" s="268"/>
      <c r="L176" s="269"/>
      <c r="M176" s="270" t="e">
        <f t="shared" si="8"/>
        <v>#DIV/0!</v>
      </c>
      <c r="N176" s="270" t="e">
        <f>M176</f>
        <v>#DIV/0!</v>
      </c>
      <c r="O176" s="271"/>
      <c r="P176" s="240"/>
      <c r="Q176" s="262"/>
    </row>
    <row r="177" spans="1:17" s="27" customFormat="1" ht="63.75" customHeight="1" thickBot="1" x14ac:dyDescent="0.3">
      <c r="A177" s="372"/>
      <c r="B177" s="49" t="s">
        <v>95</v>
      </c>
      <c r="C177" s="17" t="s">
        <v>96</v>
      </c>
      <c r="D177" s="17" t="s">
        <v>19</v>
      </c>
      <c r="E177" s="17" t="s">
        <v>19</v>
      </c>
      <c r="F177" s="17" t="s">
        <v>19</v>
      </c>
      <c r="G177" s="17" t="s">
        <v>20</v>
      </c>
      <c r="H177" s="191" t="s">
        <v>21</v>
      </c>
      <c r="I177" s="191" t="s">
        <v>22</v>
      </c>
      <c r="J177" s="192" t="s">
        <v>23</v>
      </c>
      <c r="K177" s="193">
        <v>100</v>
      </c>
      <c r="L177" s="194">
        <v>100</v>
      </c>
      <c r="M177" s="195">
        <f t="shared" si="8"/>
        <v>100</v>
      </c>
      <c r="N177" s="196">
        <f>(M177+M178+M179)/3</f>
        <v>100</v>
      </c>
      <c r="O177" s="197">
        <f>(N177+N180)/2</f>
        <v>100</v>
      </c>
      <c r="P177" s="206"/>
      <c r="Q177" s="199"/>
    </row>
    <row r="178" spans="1:17" s="27" customFormat="1" ht="63.75" thickBot="1" x14ac:dyDescent="0.3">
      <c r="A178" s="372"/>
      <c r="B178" s="58"/>
      <c r="C178" s="30"/>
      <c r="D178" s="30"/>
      <c r="E178" s="30"/>
      <c r="F178" s="30"/>
      <c r="G178" s="30"/>
      <c r="H178" s="201" t="s">
        <v>21</v>
      </c>
      <c r="I178" s="191" t="s">
        <v>25</v>
      </c>
      <c r="J178" s="202" t="s">
        <v>23</v>
      </c>
      <c r="K178" s="203">
        <v>100</v>
      </c>
      <c r="L178" s="195">
        <v>100</v>
      </c>
      <c r="M178" s="195">
        <f t="shared" si="8"/>
        <v>100</v>
      </c>
      <c r="N178" s="284"/>
      <c r="O178" s="285"/>
      <c r="P178" s="206"/>
      <c r="Q178" s="199"/>
    </row>
    <row r="179" spans="1:17" s="27" customFormat="1" ht="63" x14ac:dyDescent="0.25">
      <c r="A179" s="372"/>
      <c r="B179" s="58"/>
      <c r="C179" s="30"/>
      <c r="D179" s="30"/>
      <c r="E179" s="30"/>
      <c r="F179" s="30"/>
      <c r="G179" s="30"/>
      <c r="H179" s="201" t="s">
        <v>21</v>
      </c>
      <c r="I179" s="191" t="s">
        <v>97</v>
      </c>
      <c r="J179" s="202" t="s">
        <v>23</v>
      </c>
      <c r="K179" s="203">
        <v>99</v>
      </c>
      <c r="L179" s="203">
        <v>100</v>
      </c>
      <c r="M179" s="195">
        <f t="shared" si="8"/>
        <v>100</v>
      </c>
      <c r="N179" s="286"/>
      <c r="O179" s="285"/>
      <c r="P179" s="206"/>
      <c r="Q179" s="199"/>
    </row>
    <row r="180" spans="1:17" s="27" customFormat="1" ht="32.25" thickBot="1" x14ac:dyDescent="0.3">
      <c r="A180" s="372"/>
      <c r="B180" s="66"/>
      <c r="C180" s="40"/>
      <c r="D180" s="40"/>
      <c r="E180" s="40"/>
      <c r="F180" s="40"/>
      <c r="G180" s="40"/>
      <c r="H180" s="208" t="s">
        <v>27</v>
      </c>
      <c r="I180" s="209" t="s">
        <v>28</v>
      </c>
      <c r="J180" s="210" t="s">
        <v>29</v>
      </c>
      <c r="K180" s="360">
        <v>192</v>
      </c>
      <c r="L180" s="360">
        <v>195</v>
      </c>
      <c r="M180" s="195">
        <f t="shared" si="8"/>
        <v>100</v>
      </c>
      <c r="N180" s="212">
        <f>M180</f>
        <v>100</v>
      </c>
      <c r="O180" s="287"/>
      <c r="P180" s="206"/>
      <c r="Q180" s="214"/>
    </row>
    <row r="181" spans="1:17" customFormat="1" ht="63.75" hidden="1" customHeight="1" thickBot="1" x14ac:dyDescent="0.3">
      <c r="A181" s="372"/>
      <c r="B181" s="49" t="s">
        <v>98</v>
      </c>
      <c r="C181" s="17" t="s">
        <v>99</v>
      </c>
      <c r="D181" s="17" t="s">
        <v>19</v>
      </c>
      <c r="E181" s="17" t="s">
        <v>19</v>
      </c>
      <c r="F181" s="17" t="s">
        <v>32</v>
      </c>
      <c r="G181" s="17" t="s">
        <v>20</v>
      </c>
      <c r="H181" s="253" t="s">
        <v>21</v>
      </c>
      <c r="I181" s="217" t="s">
        <v>22</v>
      </c>
      <c r="J181" s="254" t="s">
        <v>23</v>
      </c>
      <c r="K181" s="255"/>
      <c r="L181" s="256"/>
      <c r="M181" s="256" t="e">
        <f>IF(K181/L181*100&gt;100,100,K181/L181*100)</f>
        <v>#DIV/0!</v>
      </c>
      <c r="N181" s="196" t="e">
        <f>(M181+M182+M183)/3</f>
        <v>#DIV/0!</v>
      </c>
      <c r="O181" s="257" t="e">
        <f>(N181+N184)/2</f>
        <v>#DIV/0!</v>
      </c>
      <c r="P181" s="240"/>
      <c r="Q181" s="258"/>
    </row>
    <row r="182" spans="1:17" customFormat="1" ht="63.75" hidden="1" customHeight="1" thickBot="1" x14ac:dyDescent="0.3">
      <c r="A182" s="372"/>
      <c r="B182" s="58"/>
      <c r="C182" s="30"/>
      <c r="D182" s="30"/>
      <c r="E182" s="30"/>
      <c r="F182" s="30"/>
      <c r="G182" s="30"/>
      <c r="H182" s="259" t="s">
        <v>21</v>
      </c>
      <c r="I182" s="217" t="s">
        <v>25</v>
      </c>
      <c r="J182" s="260" t="s">
        <v>23</v>
      </c>
      <c r="K182" s="261"/>
      <c r="L182" s="262"/>
      <c r="M182" s="262" t="e">
        <f>IF(L182/K182*100&gt;100,100,L182/K182*100)</f>
        <v>#DIV/0!</v>
      </c>
      <c r="N182" s="263"/>
      <c r="O182" s="264"/>
      <c r="P182" s="240"/>
      <c r="Q182" s="258"/>
    </row>
    <row r="183" spans="1:17" customFormat="1" ht="111" hidden="1" customHeight="1" x14ac:dyDescent="0.25">
      <c r="A183" s="372"/>
      <c r="B183" s="58"/>
      <c r="C183" s="30"/>
      <c r="D183" s="30"/>
      <c r="E183" s="30"/>
      <c r="F183" s="30"/>
      <c r="G183" s="30"/>
      <c r="H183" s="259" t="s">
        <v>21</v>
      </c>
      <c r="I183" s="217" t="s">
        <v>26</v>
      </c>
      <c r="J183" s="260" t="s">
        <v>23</v>
      </c>
      <c r="K183" s="261"/>
      <c r="L183" s="261"/>
      <c r="M183" s="262" t="e">
        <f>IF(L183/K183*100&gt;100,100,L183/K183*100)</f>
        <v>#DIV/0!</v>
      </c>
      <c r="N183" s="265"/>
      <c r="O183" s="264"/>
      <c r="P183" s="240"/>
      <c r="Q183" s="258"/>
    </row>
    <row r="184" spans="1:17" customFormat="1" ht="32.25" hidden="1" customHeight="1" thickBot="1" x14ac:dyDescent="0.3">
      <c r="A184" s="372"/>
      <c r="B184" s="66"/>
      <c r="C184" s="40"/>
      <c r="D184" s="40"/>
      <c r="E184" s="40"/>
      <c r="F184" s="40"/>
      <c r="G184" s="40"/>
      <c r="H184" s="266" t="s">
        <v>27</v>
      </c>
      <c r="I184" s="209" t="s">
        <v>28</v>
      </c>
      <c r="J184" s="267" t="s">
        <v>29</v>
      </c>
      <c r="K184" s="268"/>
      <c r="L184" s="269"/>
      <c r="M184" s="270" t="e">
        <f>IF(L184/K184*100&gt;100,100,L184/K184*100)</f>
        <v>#DIV/0!</v>
      </c>
      <c r="N184" s="270" t="e">
        <f>M184</f>
        <v>#DIV/0!</v>
      </c>
      <c r="O184" s="271"/>
      <c r="P184" s="240"/>
      <c r="Q184" s="262"/>
    </row>
    <row r="185" spans="1:17" customFormat="1" ht="63.75" hidden="1" customHeight="1" thickBot="1" x14ac:dyDescent="0.3">
      <c r="A185" s="372"/>
      <c r="B185" s="49" t="s">
        <v>100</v>
      </c>
      <c r="C185" s="17" t="s">
        <v>101</v>
      </c>
      <c r="D185" s="17" t="s">
        <v>19</v>
      </c>
      <c r="E185" s="17" t="s">
        <v>19</v>
      </c>
      <c r="F185" s="17" t="s">
        <v>34</v>
      </c>
      <c r="G185" s="17" t="s">
        <v>20</v>
      </c>
      <c r="H185" s="253" t="s">
        <v>21</v>
      </c>
      <c r="I185" s="217" t="s">
        <v>22</v>
      </c>
      <c r="J185" s="254" t="s">
        <v>23</v>
      </c>
      <c r="K185" s="255"/>
      <c r="L185" s="256"/>
      <c r="M185" s="256" t="e">
        <f>IF(K185/L185*100&gt;100,100,K185/L185*100)</f>
        <v>#DIV/0!</v>
      </c>
      <c r="N185" s="196" t="e">
        <f>(M185+M186+M187)/3</f>
        <v>#DIV/0!</v>
      </c>
      <c r="O185" s="257" t="e">
        <f>(N185+N188)/2</f>
        <v>#DIV/0!</v>
      </c>
      <c r="P185" s="240"/>
      <c r="Q185" s="258"/>
    </row>
    <row r="186" spans="1:17" customFormat="1" ht="63.75" hidden="1" customHeight="1" thickBot="1" x14ac:dyDescent="0.3">
      <c r="A186" s="372"/>
      <c r="B186" s="58"/>
      <c r="C186" s="30"/>
      <c r="D186" s="30"/>
      <c r="E186" s="30"/>
      <c r="F186" s="30"/>
      <c r="G186" s="30"/>
      <c r="H186" s="259" t="s">
        <v>21</v>
      </c>
      <c r="I186" s="217" t="s">
        <v>25</v>
      </c>
      <c r="J186" s="260" t="s">
        <v>23</v>
      </c>
      <c r="K186" s="261"/>
      <c r="L186" s="262"/>
      <c r="M186" s="262" t="e">
        <f>IF(L186/K186*100&gt;100,100,L186/K186*100)</f>
        <v>#DIV/0!</v>
      </c>
      <c r="N186" s="263"/>
      <c r="O186" s="264"/>
      <c r="P186" s="240"/>
      <c r="Q186" s="258"/>
    </row>
    <row r="187" spans="1:17" customFormat="1" ht="111" hidden="1" customHeight="1" x14ac:dyDescent="0.25">
      <c r="A187" s="372"/>
      <c r="B187" s="58"/>
      <c r="C187" s="30"/>
      <c r="D187" s="30"/>
      <c r="E187" s="30"/>
      <c r="F187" s="30"/>
      <c r="G187" s="30"/>
      <c r="H187" s="259" t="s">
        <v>21</v>
      </c>
      <c r="I187" s="217" t="s">
        <v>26</v>
      </c>
      <c r="J187" s="260" t="s">
        <v>23</v>
      </c>
      <c r="K187" s="261"/>
      <c r="L187" s="261"/>
      <c r="M187" s="262" t="e">
        <f>IF(L187/K187*100&gt;100,100,L187/K187*100)</f>
        <v>#DIV/0!</v>
      </c>
      <c r="N187" s="265"/>
      <c r="O187" s="264"/>
      <c r="P187" s="240"/>
      <c r="Q187" s="258"/>
    </row>
    <row r="188" spans="1:17" customFormat="1" ht="32.25" hidden="1" customHeight="1" thickBot="1" x14ac:dyDescent="0.3">
      <c r="A188" s="372"/>
      <c r="B188" s="66"/>
      <c r="C188" s="40"/>
      <c r="D188" s="40"/>
      <c r="E188" s="40"/>
      <c r="F188" s="40"/>
      <c r="G188" s="40"/>
      <c r="H188" s="266" t="s">
        <v>27</v>
      </c>
      <c r="I188" s="209" t="s">
        <v>28</v>
      </c>
      <c r="J188" s="267" t="s">
        <v>29</v>
      </c>
      <c r="K188" s="268"/>
      <c r="L188" s="269"/>
      <c r="M188" s="270" t="e">
        <f>IF(L188/K188*100&gt;100,100,L188/K188*100)</f>
        <v>#DIV/0!</v>
      </c>
      <c r="N188" s="270" t="e">
        <f>M188</f>
        <v>#DIV/0!</v>
      </c>
      <c r="O188" s="271"/>
      <c r="P188" s="240"/>
      <c r="Q188" s="262"/>
    </row>
    <row r="189" spans="1:17" customFormat="1" ht="63.75" hidden="1" customHeight="1" thickBot="1" x14ac:dyDescent="0.3">
      <c r="A189" s="372"/>
      <c r="B189" s="49"/>
      <c r="C189" s="17" t="s">
        <v>102</v>
      </c>
      <c r="D189" s="17" t="s">
        <v>19</v>
      </c>
      <c r="E189" s="17" t="s">
        <v>19</v>
      </c>
      <c r="F189" s="17" t="s">
        <v>19</v>
      </c>
      <c r="G189" s="17" t="s">
        <v>20</v>
      </c>
      <c r="H189" s="253" t="s">
        <v>21</v>
      </c>
      <c r="I189" s="217" t="s">
        <v>22</v>
      </c>
      <c r="J189" s="254" t="s">
        <v>23</v>
      </c>
      <c r="K189" s="255"/>
      <c r="L189" s="256"/>
      <c r="M189" s="256" t="e">
        <f>IF(K189/L189*100&gt;100,100,K189/L189*100)</f>
        <v>#DIV/0!</v>
      </c>
      <c r="N189" s="196" t="e">
        <f>(M189+M190+M191)/3</f>
        <v>#DIV/0!</v>
      </c>
      <c r="O189" s="257" t="e">
        <f>(N189+N192)/2</f>
        <v>#DIV/0!</v>
      </c>
      <c r="P189" s="240"/>
      <c r="Q189" s="258"/>
    </row>
    <row r="190" spans="1:17" customFormat="1" ht="63.75" hidden="1" customHeight="1" thickBot="1" x14ac:dyDescent="0.3">
      <c r="A190" s="372"/>
      <c r="B190" s="58"/>
      <c r="C190" s="30"/>
      <c r="D190" s="30"/>
      <c r="E190" s="30"/>
      <c r="F190" s="30"/>
      <c r="G190" s="30"/>
      <c r="H190" s="259" t="s">
        <v>21</v>
      </c>
      <c r="I190" s="217" t="s">
        <v>25</v>
      </c>
      <c r="J190" s="260" t="s">
        <v>23</v>
      </c>
      <c r="K190" s="261"/>
      <c r="L190" s="262"/>
      <c r="M190" s="262" t="e">
        <f>IF(L190/K190*100&gt;100,100,L190/K190*100)</f>
        <v>#DIV/0!</v>
      </c>
      <c r="N190" s="263"/>
      <c r="O190" s="264"/>
      <c r="P190" s="240"/>
      <c r="Q190" s="258"/>
    </row>
    <row r="191" spans="1:17" customFormat="1" ht="111" hidden="1" customHeight="1" x14ac:dyDescent="0.25">
      <c r="A191" s="372"/>
      <c r="B191" s="58"/>
      <c r="C191" s="30"/>
      <c r="D191" s="30"/>
      <c r="E191" s="30"/>
      <c r="F191" s="30"/>
      <c r="G191" s="30"/>
      <c r="H191" s="259" t="s">
        <v>21</v>
      </c>
      <c r="I191" s="217" t="s">
        <v>26</v>
      </c>
      <c r="J191" s="260" t="s">
        <v>23</v>
      </c>
      <c r="K191" s="261"/>
      <c r="L191" s="261"/>
      <c r="M191" s="262" t="e">
        <f>IF(L191/K191*100&gt;100,100,L191/K191*100)</f>
        <v>#DIV/0!</v>
      </c>
      <c r="N191" s="265"/>
      <c r="O191" s="264"/>
      <c r="P191" s="240"/>
      <c r="Q191" s="258"/>
    </row>
    <row r="192" spans="1:17" customFormat="1" ht="32.25" hidden="1" customHeight="1" thickBot="1" x14ac:dyDescent="0.3">
      <c r="A192" s="372"/>
      <c r="B192" s="66"/>
      <c r="C192" s="40"/>
      <c r="D192" s="40"/>
      <c r="E192" s="40"/>
      <c r="F192" s="40"/>
      <c r="G192" s="40"/>
      <c r="H192" s="266" t="s">
        <v>27</v>
      </c>
      <c r="I192" s="209" t="s">
        <v>28</v>
      </c>
      <c r="J192" s="267" t="s">
        <v>29</v>
      </c>
      <c r="K192" s="268"/>
      <c r="L192" s="269"/>
      <c r="M192" s="270" t="e">
        <f>IF(L192/K192*100&gt;100,100,L192/K192*100)</f>
        <v>#DIV/0!</v>
      </c>
      <c r="N192" s="270" t="e">
        <f>M192</f>
        <v>#DIV/0!</v>
      </c>
      <c r="O192" s="271"/>
      <c r="P192" s="240"/>
      <c r="Q192" s="262"/>
    </row>
    <row r="193" spans="1:17" s="27" customFormat="1" ht="79.5" customHeight="1" thickBot="1" x14ac:dyDescent="0.3">
      <c r="A193" s="372"/>
      <c r="B193" s="114" t="s">
        <v>103</v>
      </c>
      <c r="C193" s="115" t="s">
        <v>104</v>
      </c>
      <c r="D193" s="115" t="s">
        <v>19</v>
      </c>
      <c r="E193" s="115" t="s">
        <v>19</v>
      </c>
      <c r="F193" s="115" t="s">
        <v>105</v>
      </c>
      <c r="G193" s="17" t="s">
        <v>20</v>
      </c>
      <c r="H193" s="295" t="s">
        <v>21</v>
      </c>
      <c r="I193" s="295" t="s">
        <v>106</v>
      </c>
      <c r="J193" s="296" t="s">
        <v>23</v>
      </c>
      <c r="K193" s="193">
        <v>5.5</v>
      </c>
      <c r="L193" s="193">
        <v>6.6</v>
      </c>
      <c r="M193" s="195">
        <f t="shared" ref="M193:M228" si="9">IF(L193/K193*100&gt;100,100,L193/K193*100)</f>
        <v>100</v>
      </c>
      <c r="N193" s="316">
        <f>(M193+M194+M195)/3</f>
        <v>100</v>
      </c>
      <c r="O193" s="345">
        <f>(N193+N196)/2</f>
        <v>100</v>
      </c>
      <c r="P193" s="206"/>
      <c r="Q193" s="300"/>
    </row>
    <row r="194" spans="1:17" s="27" customFormat="1" ht="79.5" thickBot="1" x14ac:dyDescent="0.3">
      <c r="A194" s="372"/>
      <c r="B194" s="121"/>
      <c r="C194" s="122"/>
      <c r="D194" s="122"/>
      <c r="E194" s="122"/>
      <c r="F194" s="122"/>
      <c r="G194" s="30"/>
      <c r="H194" s="301" t="s">
        <v>21</v>
      </c>
      <c r="I194" s="295" t="s">
        <v>107</v>
      </c>
      <c r="J194" s="302" t="s">
        <v>23</v>
      </c>
      <c r="K194" s="193">
        <v>2.2999999999999998</v>
      </c>
      <c r="L194" s="193">
        <v>2.2999999999999998</v>
      </c>
      <c r="M194" s="195">
        <f t="shared" si="9"/>
        <v>100</v>
      </c>
      <c r="N194" s="346"/>
      <c r="O194" s="347"/>
      <c r="P194" s="206"/>
      <c r="Q194" s="300"/>
    </row>
    <row r="195" spans="1:17" s="27" customFormat="1" ht="63.75" thickBot="1" x14ac:dyDescent="0.3">
      <c r="A195" s="372"/>
      <c r="B195" s="121"/>
      <c r="C195" s="122"/>
      <c r="D195" s="122"/>
      <c r="E195" s="122"/>
      <c r="F195" s="122"/>
      <c r="G195" s="30"/>
      <c r="H195" s="301" t="s">
        <v>21</v>
      </c>
      <c r="I195" s="295" t="s">
        <v>108</v>
      </c>
      <c r="J195" s="302" t="s">
        <v>23</v>
      </c>
      <c r="K195" s="193">
        <v>100</v>
      </c>
      <c r="L195" s="193">
        <v>100</v>
      </c>
      <c r="M195" s="195">
        <f t="shared" si="9"/>
        <v>100</v>
      </c>
      <c r="N195" s="348"/>
      <c r="O195" s="347"/>
      <c r="P195" s="206"/>
      <c r="Q195" s="300"/>
    </row>
    <row r="196" spans="1:17" s="27" customFormat="1" ht="32.25" thickBot="1" x14ac:dyDescent="0.3">
      <c r="A196" s="372"/>
      <c r="B196" s="128"/>
      <c r="C196" s="129"/>
      <c r="D196" s="129"/>
      <c r="E196" s="129"/>
      <c r="F196" s="129"/>
      <c r="G196" s="40"/>
      <c r="H196" s="306" t="s">
        <v>27</v>
      </c>
      <c r="I196" s="307" t="s">
        <v>109</v>
      </c>
      <c r="J196" s="308" t="s">
        <v>110</v>
      </c>
      <c r="K196" s="374">
        <v>17500</v>
      </c>
      <c r="L196" s="374">
        <v>17500</v>
      </c>
      <c r="M196" s="195">
        <f t="shared" si="9"/>
        <v>100</v>
      </c>
      <c r="N196" s="350">
        <f>M196</f>
        <v>100</v>
      </c>
      <c r="O196" s="351"/>
      <c r="P196" s="206"/>
      <c r="Q196" s="312"/>
    </row>
    <row r="197" spans="1:17" s="27" customFormat="1" ht="79.5" customHeight="1" thickBot="1" x14ac:dyDescent="0.3">
      <c r="A197" s="372"/>
      <c r="B197" s="114" t="s">
        <v>103</v>
      </c>
      <c r="C197" s="115" t="s">
        <v>111</v>
      </c>
      <c r="D197" s="115" t="s">
        <v>19</v>
      </c>
      <c r="E197" s="115" t="s">
        <v>19</v>
      </c>
      <c r="F197" s="115" t="s">
        <v>112</v>
      </c>
      <c r="G197" s="17" t="s">
        <v>20</v>
      </c>
      <c r="H197" s="295" t="s">
        <v>21</v>
      </c>
      <c r="I197" s="295" t="s">
        <v>106</v>
      </c>
      <c r="J197" s="296" t="s">
        <v>23</v>
      </c>
      <c r="K197" s="193">
        <v>8.4</v>
      </c>
      <c r="L197" s="193">
        <v>10.1</v>
      </c>
      <c r="M197" s="195">
        <f t="shared" si="9"/>
        <v>100</v>
      </c>
      <c r="N197" s="316">
        <f>(M197+M198+M199)/3</f>
        <v>99.467518636847714</v>
      </c>
      <c r="O197" s="345">
        <f>(N197+N200)/2</f>
        <v>99.733759318423864</v>
      </c>
      <c r="P197" s="206"/>
      <c r="Q197" s="300"/>
    </row>
    <row r="198" spans="1:17" s="27" customFormat="1" ht="79.5" customHeight="1" thickBot="1" x14ac:dyDescent="0.3">
      <c r="A198" s="372"/>
      <c r="B198" s="121"/>
      <c r="C198" s="122"/>
      <c r="D198" s="122"/>
      <c r="E198" s="122"/>
      <c r="F198" s="122"/>
      <c r="G198" s="30"/>
      <c r="H198" s="301" t="s">
        <v>21</v>
      </c>
      <c r="I198" s="295" t="s">
        <v>107</v>
      </c>
      <c r="J198" s="302" t="s">
        <v>23</v>
      </c>
      <c r="K198" s="193">
        <v>31.3</v>
      </c>
      <c r="L198" s="193">
        <v>30.8</v>
      </c>
      <c r="M198" s="195">
        <f t="shared" si="9"/>
        <v>98.402555910543128</v>
      </c>
      <c r="N198" s="346"/>
      <c r="O198" s="347"/>
      <c r="P198" s="206"/>
      <c r="Q198" s="300"/>
    </row>
    <row r="199" spans="1:17" s="27" customFormat="1" ht="63.75" thickBot="1" x14ac:dyDescent="0.3">
      <c r="A199" s="372"/>
      <c r="B199" s="121"/>
      <c r="C199" s="122"/>
      <c r="D199" s="122"/>
      <c r="E199" s="122"/>
      <c r="F199" s="122"/>
      <c r="G199" s="30"/>
      <c r="H199" s="301" t="s">
        <v>21</v>
      </c>
      <c r="I199" s="295" t="s">
        <v>108</v>
      </c>
      <c r="J199" s="302" t="s">
        <v>23</v>
      </c>
      <c r="K199" s="193">
        <v>95</v>
      </c>
      <c r="L199" s="193">
        <v>100</v>
      </c>
      <c r="M199" s="195">
        <f t="shared" si="9"/>
        <v>100</v>
      </c>
      <c r="N199" s="348"/>
      <c r="O199" s="347"/>
      <c r="P199" s="206"/>
      <c r="Q199" s="300"/>
    </row>
    <row r="200" spans="1:17" s="27" customFormat="1" ht="32.25" thickBot="1" x14ac:dyDescent="0.3">
      <c r="A200" s="372"/>
      <c r="B200" s="128"/>
      <c r="C200" s="129"/>
      <c r="D200" s="129"/>
      <c r="E200" s="129"/>
      <c r="F200" s="129"/>
      <c r="G200" s="40"/>
      <c r="H200" s="306" t="s">
        <v>27</v>
      </c>
      <c r="I200" s="307" t="s">
        <v>109</v>
      </c>
      <c r="J200" s="308" t="s">
        <v>110</v>
      </c>
      <c r="K200" s="374">
        <v>52801</v>
      </c>
      <c r="L200" s="374">
        <v>52801</v>
      </c>
      <c r="M200" s="195">
        <f t="shared" si="9"/>
        <v>100</v>
      </c>
      <c r="N200" s="350">
        <f>M200</f>
        <v>100</v>
      </c>
      <c r="O200" s="351"/>
      <c r="P200" s="206"/>
      <c r="Q200" s="312"/>
    </row>
    <row r="201" spans="1:17" s="27" customFormat="1" ht="79.5" customHeight="1" thickBot="1" x14ac:dyDescent="0.3">
      <c r="A201" s="372"/>
      <c r="B201" s="114" t="s">
        <v>113</v>
      </c>
      <c r="C201" s="115" t="s">
        <v>114</v>
      </c>
      <c r="D201" s="115" t="s">
        <v>19</v>
      </c>
      <c r="E201" s="115" t="s">
        <v>19</v>
      </c>
      <c r="F201" s="115" t="s">
        <v>115</v>
      </c>
      <c r="G201" s="17" t="s">
        <v>20</v>
      </c>
      <c r="H201" s="295" t="s">
        <v>21</v>
      </c>
      <c r="I201" s="295" t="s">
        <v>106</v>
      </c>
      <c r="J201" s="296" t="s">
        <v>23</v>
      </c>
      <c r="K201" s="193">
        <v>1.5</v>
      </c>
      <c r="L201" s="193">
        <v>1.5</v>
      </c>
      <c r="M201" s="195">
        <f t="shared" si="9"/>
        <v>100</v>
      </c>
      <c r="N201" s="316">
        <f>(M201+M202+M203)/3</f>
        <v>100</v>
      </c>
      <c r="O201" s="345">
        <f>(N201+N204)/2</f>
        <v>100</v>
      </c>
      <c r="P201" s="206"/>
      <c r="Q201" s="300"/>
    </row>
    <row r="202" spans="1:17" s="27" customFormat="1" ht="79.5" thickBot="1" x14ac:dyDescent="0.3">
      <c r="A202" s="372"/>
      <c r="B202" s="121"/>
      <c r="C202" s="122"/>
      <c r="D202" s="122"/>
      <c r="E202" s="122"/>
      <c r="F202" s="122"/>
      <c r="G202" s="30"/>
      <c r="H202" s="301" t="s">
        <v>21</v>
      </c>
      <c r="I202" s="295" t="s">
        <v>107</v>
      </c>
      <c r="J202" s="302" t="s">
        <v>23</v>
      </c>
      <c r="K202" s="193">
        <v>100</v>
      </c>
      <c r="L202" s="193">
        <v>100</v>
      </c>
      <c r="M202" s="195">
        <f t="shared" si="9"/>
        <v>100</v>
      </c>
      <c r="N202" s="346"/>
      <c r="O202" s="347"/>
      <c r="P202" s="206"/>
      <c r="Q202" s="300"/>
    </row>
    <row r="203" spans="1:17" s="27" customFormat="1" ht="63.75" thickBot="1" x14ac:dyDescent="0.3">
      <c r="A203" s="372"/>
      <c r="B203" s="121"/>
      <c r="C203" s="122"/>
      <c r="D203" s="122"/>
      <c r="E203" s="122"/>
      <c r="F203" s="122"/>
      <c r="G203" s="30"/>
      <c r="H203" s="301" t="s">
        <v>21</v>
      </c>
      <c r="I203" s="295" t="s">
        <v>108</v>
      </c>
      <c r="J203" s="302" t="s">
        <v>23</v>
      </c>
      <c r="K203" s="193">
        <v>95</v>
      </c>
      <c r="L203" s="193">
        <v>100</v>
      </c>
      <c r="M203" s="195">
        <f t="shared" si="9"/>
        <v>100</v>
      </c>
      <c r="N203" s="348"/>
      <c r="O203" s="347"/>
      <c r="P203" s="206"/>
      <c r="Q203" s="300"/>
    </row>
    <row r="204" spans="1:17" s="27" customFormat="1" ht="32.25" thickBot="1" x14ac:dyDescent="0.3">
      <c r="A204" s="372"/>
      <c r="B204" s="128"/>
      <c r="C204" s="129"/>
      <c r="D204" s="129"/>
      <c r="E204" s="129"/>
      <c r="F204" s="129"/>
      <c r="G204" s="40"/>
      <c r="H204" s="306" t="s">
        <v>27</v>
      </c>
      <c r="I204" s="307" t="s">
        <v>109</v>
      </c>
      <c r="J204" s="308" t="s">
        <v>110</v>
      </c>
      <c r="K204" s="374">
        <v>4250</v>
      </c>
      <c r="L204" s="374">
        <v>4250</v>
      </c>
      <c r="M204" s="195">
        <f t="shared" si="9"/>
        <v>100</v>
      </c>
      <c r="N204" s="350">
        <f>M204</f>
        <v>100</v>
      </c>
      <c r="O204" s="351"/>
      <c r="P204" s="206"/>
      <c r="Q204" s="312"/>
    </row>
    <row r="205" spans="1:17" s="27" customFormat="1" ht="79.5" customHeight="1" thickBot="1" x14ac:dyDescent="0.3">
      <c r="A205" s="372"/>
      <c r="B205" s="114" t="s">
        <v>116</v>
      </c>
      <c r="C205" s="115" t="s">
        <v>117</v>
      </c>
      <c r="D205" s="115" t="s">
        <v>19</v>
      </c>
      <c r="E205" s="115" t="s">
        <v>19</v>
      </c>
      <c r="F205" s="115" t="s">
        <v>118</v>
      </c>
      <c r="G205" s="17" t="s">
        <v>20</v>
      </c>
      <c r="H205" s="295" t="s">
        <v>21</v>
      </c>
      <c r="I205" s="295" t="s">
        <v>106</v>
      </c>
      <c r="J205" s="296" t="s">
        <v>23</v>
      </c>
      <c r="K205" s="193">
        <v>9.1999999999999993</v>
      </c>
      <c r="L205" s="193">
        <v>9.3000000000000007</v>
      </c>
      <c r="M205" s="195">
        <f t="shared" si="9"/>
        <v>100</v>
      </c>
      <c r="N205" s="316">
        <f>(M205+M206+M207)/3</f>
        <v>100</v>
      </c>
      <c r="O205" s="345">
        <f>(N205+N208)/2</f>
        <v>100</v>
      </c>
      <c r="P205" s="206"/>
      <c r="Q205" s="300"/>
    </row>
    <row r="206" spans="1:17" s="27" customFormat="1" ht="79.5" thickBot="1" x14ac:dyDescent="0.3">
      <c r="A206" s="372"/>
      <c r="B206" s="121"/>
      <c r="C206" s="122"/>
      <c r="D206" s="122"/>
      <c r="E206" s="122"/>
      <c r="F206" s="122"/>
      <c r="G206" s="30"/>
      <c r="H206" s="301" t="s">
        <v>21</v>
      </c>
      <c r="I206" s="295" t="s">
        <v>107</v>
      </c>
      <c r="J206" s="302" t="s">
        <v>23</v>
      </c>
      <c r="K206" s="193">
        <v>15</v>
      </c>
      <c r="L206" s="193">
        <v>15</v>
      </c>
      <c r="M206" s="195">
        <f t="shared" si="9"/>
        <v>100</v>
      </c>
      <c r="N206" s="346"/>
      <c r="O206" s="347"/>
      <c r="P206" s="206"/>
      <c r="Q206" s="300"/>
    </row>
    <row r="207" spans="1:17" s="27" customFormat="1" ht="63.75" thickBot="1" x14ac:dyDescent="0.3">
      <c r="A207" s="372"/>
      <c r="B207" s="121"/>
      <c r="C207" s="122"/>
      <c r="D207" s="122"/>
      <c r="E207" s="122"/>
      <c r="F207" s="122"/>
      <c r="G207" s="30"/>
      <c r="H207" s="301" t="s">
        <v>21</v>
      </c>
      <c r="I207" s="295" t="s">
        <v>108</v>
      </c>
      <c r="J207" s="302" t="s">
        <v>23</v>
      </c>
      <c r="K207" s="193">
        <v>95</v>
      </c>
      <c r="L207" s="193">
        <v>100</v>
      </c>
      <c r="M207" s="195">
        <f t="shared" si="9"/>
        <v>100</v>
      </c>
      <c r="N207" s="348"/>
      <c r="O207" s="347"/>
      <c r="P207" s="206"/>
      <c r="Q207" s="300"/>
    </row>
    <row r="208" spans="1:17" s="27" customFormat="1" ht="32.25" thickBot="1" x14ac:dyDescent="0.3">
      <c r="A208" s="372"/>
      <c r="B208" s="128"/>
      <c r="C208" s="129"/>
      <c r="D208" s="129"/>
      <c r="E208" s="129"/>
      <c r="F208" s="129"/>
      <c r="G208" s="40"/>
      <c r="H208" s="306" t="s">
        <v>27</v>
      </c>
      <c r="I208" s="307" t="s">
        <v>109</v>
      </c>
      <c r="J208" s="308" t="s">
        <v>110</v>
      </c>
      <c r="K208" s="374">
        <v>21167</v>
      </c>
      <c r="L208" s="374">
        <v>21167</v>
      </c>
      <c r="M208" s="195">
        <f t="shared" si="9"/>
        <v>100</v>
      </c>
      <c r="N208" s="350">
        <f>M208</f>
        <v>100</v>
      </c>
      <c r="O208" s="351"/>
      <c r="P208" s="206"/>
      <c r="Q208" s="312"/>
    </row>
    <row r="209" spans="1:17" s="27" customFormat="1" ht="79.5" customHeight="1" thickBot="1" x14ac:dyDescent="0.3">
      <c r="A209" s="372"/>
      <c r="B209" s="114" t="s">
        <v>119</v>
      </c>
      <c r="C209" s="115" t="s">
        <v>120</v>
      </c>
      <c r="D209" s="115" t="s">
        <v>19</v>
      </c>
      <c r="E209" s="115" t="s">
        <v>19</v>
      </c>
      <c r="F209" s="115" t="s">
        <v>121</v>
      </c>
      <c r="G209" s="17" t="s">
        <v>20</v>
      </c>
      <c r="H209" s="295" t="s">
        <v>21</v>
      </c>
      <c r="I209" s="295" t="s">
        <v>106</v>
      </c>
      <c r="J209" s="296" t="s">
        <v>23</v>
      </c>
      <c r="K209" s="193">
        <v>2.5</v>
      </c>
      <c r="L209" s="193">
        <v>2.5</v>
      </c>
      <c r="M209" s="195">
        <f t="shared" si="9"/>
        <v>100</v>
      </c>
      <c r="N209" s="316">
        <f>(M209+M210+M211)/3</f>
        <v>100</v>
      </c>
      <c r="O209" s="345">
        <f>(N209+N212)/2</f>
        <v>100</v>
      </c>
      <c r="P209" s="206"/>
      <c r="Q209" s="300"/>
    </row>
    <row r="210" spans="1:17" s="27" customFormat="1" ht="79.5" thickBot="1" x14ac:dyDescent="0.3">
      <c r="A210" s="372"/>
      <c r="B210" s="121"/>
      <c r="C210" s="122"/>
      <c r="D210" s="122"/>
      <c r="E210" s="122"/>
      <c r="F210" s="122"/>
      <c r="G210" s="30"/>
      <c r="H210" s="301" t="s">
        <v>21</v>
      </c>
      <c r="I210" s="295" t="s">
        <v>107</v>
      </c>
      <c r="J210" s="302" t="s">
        <v>23</v>
      </c>
      <c r="K210" s="193">
        <v>100</v>
      </c>
      <c r="L210" s="193">
        <v>100</v>
      </c>
      <c r="M210" s="195">
        <f t="shared" si="9"/>
        <v>100</v>
      </c>
      <c r="N210" s="346"/>
      <c r="O210" s="347"/>
      <c r="P210" s="206"/>
      <c r="Q210" s="300"/>
    </row>
    <row r="211" spans="1:17" s="27" customFormat="1" ht="63.75" thickBot="1" x14ac:dyDescent="0.3">
      <c r="A211" s="372"/>
      <c r="B211" s="121"/>
      <c r="C211" s="122"/>
      <c r="D211" s="122"/>
      <c r="E211" s="122"/>
      <c r="F211" s="122"/>
      <c r="G211" s="30"/>
      <c r="H211" s="301" t="s">
        <v>21</v>
      </c>
      <c r="I211" s="295" t="s">
        <v>108</v>
      </c>
      <c r="J211" s="302" t="s">
        <v>23</v>
      </c>
      <c r="K211" s="193">
        <v>95</v>
      </c>
      <c r="L211" s="193">
        <v>100</v>
      </c>
      <c r="M211" s="195">
        <f t="shared" si="9"/>
        <v>100</v>
      </c>
      <c r="N211" s="348"/>
      <c r="O211" s="347"/>
      <c r="P211" s="206"/>
      <c r="Q211" s="300"/>
    </row>
    <row r="212" spans="1:17" s="27" customFormat="1" ht="32.25" thickBot="1" x14ac:dyDescent="0.3">
      <c r="A212" s="372"/>
      <c r="B212" s="128"/>
      <c r="C212" s="129"/>
      <c r="D212" s="129"/>
      <c r="E212" s="129"/>
      <c r="F212" s="129"/>
      <c r="G212" s="40"/>
      <c r="H212" s="306" t="s">
        <v>27</v>
      </c>
      <c r="I212" s="307" t="s">
        <v>109</v>
      </c>
      <c r="J212" s="308" t="s">
        <v>110</v>
      </c>
      <c r="K212" s="374">
        <v>9964</v>
      </c>
      <c r="L212" s="374">
        <v>9964</v>
      </c>
      <c r="M212" s="195">
        <f t="shared" si="9"/>
        <v>100</v>
      </c>
      <c r="N212" s="350">
        <f>M212</f>
        <v>100</v>
      </c>
      <c r="O212" s="351"/>
      <c r="P212" s="206"/>
      <c r="Q212" s="312"/>
    </row>
    <row r="213" spans="1:17" s="27" customFormat="1" ht="79.5" customHeight="1" thickBot="1" x14ac:dyDescent="0.3">
      <c r="A213" s="372"/>
      <c r="B213" s="114" t="s">
        <v>122</v>
      </c>
      <c r="C213" s="115" t="s">
        <v>123</v>
      </c>
      <c r="D213" s="115" t="s">
        <v>19</v>
      </c>
      <c r="E213" s="115" t="s">
        <v>19</v>
      </c>
      <c r="F213" s="115" t="s">
        <v>124</v>
      </c>
      <c r="G213" s="17" t="s">
        <v>20</v>
      </c>
      <c r="H213" s="295" t="s">
        <v>21</v>
      </c>
      <c r="I213" s="295" t="s">
        <v>106</v>
      </c>
      <c r="J213" s="296" t="s">
        <v>23</v>
      </c>
      <c r="K213" s="193">
        <v>8.9</v>
      </c>
      <c r="L213" s="193">
        <v>9.1999999999999993</v>
      </c>
      <c r="M213" s="195">
        <f t="shared" si="9"/>
        <v>100</v>
      </c>
      <c r="N213" s="316">
        <f>(M213+M214+M215)/3</f>
        <v>93.175438596491233</v>
      </c>
      <c r="O213" s="345">
        <f>(N213+N216)/2</f>
        <v>96.587719298245617</v>
      </c>
      <c r="P213" s="206"/>
      <c r="Q213" s="300"/>
    </row>
    <row r="214" spans="1:17" s="27" customFormat="1" ht="79.5" customHeight="1" thickBot="1" x14ac:dyDescent="0.3">
      <c r="A214" s="372"/>
      <c r="B214" s="121"/>
      <c r="C214" s="122"/>
      <c r="D214" s="122"/>
      <c r="E214" s="122"/>
      <c r="F214" s="122"/>
      <c r="G214" s="30"/>
      <c r="H214" s="301" t="s">
        <v>21</v>
      </c>
      <c r="I214" s="295" t="s">
        <v>107</v>
      </c>
      <c r="J214" s="302" t="s">
        <v>23</v>
      </c>
      <c r="K214" s="193">
        <v>10</v>
      </c>
      <c r="L214" s="193">
        <v>8.3000000000000007</v>
      </c>
      <c r="M214" s="195">
        <f t="shared" si="9"/>
        <v>83</v>
      </c>
      <c r="N214" s="346"/>
      <c r="O214" s="347"/>
      <c r="P214" s="206"/>
      <c r="Q214" s="300"/>
    </row>
    <row r="215" spans="1:17" s="27" customFormat="1" ht="63.75" thickBot="1" x14ac:dyDescent="0.3">
      <c r="A215" s="372"/>
      <c r="B215" s="121"/>
      <c r="C215" s="122"/>
      <c r="D215" s="122"/>
      <c r="E215" s="122"/>
      <c r="F215" s="122"/>
      <c r="G215" s="30"/>
      <c r="H215" s="301" t="s">
        <v>21</v>
      </c>
      <c r="I215" s="295" t="s">
        <v>108</v>
      </c>
      <c r="J215" s="302" t="s">
        <v>23</v>
      </c>
      <c r="K215" s="193">
        <v>95</v>
      </c>
      <c r="L215" s="193">
        <v>91.7</v>
      </c>
      <c r="M215" s="195">
        <f t="shared" si="9"/>
        <v>96.526315789473685</v>
      </c>
      <c r="N215" s="348"/>
      <c r="O215" s="347"/>
      <c r="P215" s="206"/>
      <c r="Q215" s="300"/>
    </row>
    <row r="216" spans="1:17" s="27" customFormat="1" ht="32.25" thickBot="1" x14ac:dyDescent="0.3">
      <c r="A216" s="372"/>
      <c r="B216" s="128"/>
      <c r="C216" s="129"/>
      <c r="D216" s="129"/>
      <c r="E216" s="129"/>
      <c r="F216" s="129"/>
      <c r="G216" s="40"/>
      <c r="H216" s="306" t="s">
        <v>27</v>
      </c>
      <c r="I216" s="307" t="s">
        <v>109</v>
      </c>
      <c r="J216" s="308" t="s">
        <v>110</v>
      </c>
      <c r="K216" s="374">
        <v>22959</v>
      </c>
      <c r="L216" s="374">
        <v>22959</v>
      </c>
      <c r="M216" s="195">
        <f t="shared" si="9"/>
        <v>100</v>
      </c>
      <c r="N216" s="350">
        <f>M216</f>
        <v>100</v>
      </c>
      <c r="O216" s="351"/>
      <c r="P216" s="206"/>
      <c r="Q216" s="312"/>
    </row>
    <row r="217" spans="1:17" s="27" customFormat="1" ht="79.5" customHeight="1" thickBot="1" x14ac:dyDescent="0.3">
      <c r="A217" s="372"/>
      <c r="B217" s="114" t="s">
        <v>125</v>
      </c>
      <c r="C217" s="115" t="s">
        <v>126</v>
      </c>
      <c r="D217" s="115" t="s">
        <v>19</v>
      </c>
      <c r="E217" s="115" t="s">
        <v>19</v>
      </c>
      <c r="F217" s="115" t="s">
        <v>127</v>
      </c>
      <c r="G217" s="17" t="s">
        <v>20</v>
      </c>
      <c r="H217" s="295" t="s">
        <v>21</v>
      </c>
      <c r="I217" s="295" t="s">
        <v>106</v>
      </c>
      <c r="J217" s="296" t="s">
        <v>23</v>
      </c>
      <c r="K217" s="193">
        <v>21.7</v>
      </c>
      <c r="L217" s="193">
        <v>16</v>
      </c>
      <c r="M217" s="195">
        <f t="shared" si="9"/>
        <v>73.732718894009224</v>
      </c>
      <c r="N217" s="316">
        <f>(M217+M218+M219)/3</f>
        <v>84.786889359104109</v>
      </c>
      <c r="O217" s="345">
        <f>(N217+N220)/2</f>
        <v>92.393444679552061</v>
      </c>
      <c r="P217" s="206"/>
      <c r="Q217" s="300"/>
    </row>
    <row r="218" spans="1:17" s="27" customFormat="1" ht="79.5" thickBot="1" x14ac:dyDescent="0.3">
      <c r="A218" s="372"/>
      <c r="B218" s="121"/>
      <c r="C218" s="122"/>
      <c r="D218" s="122"/>
      <c r="E218" s="122"/>
      <c r="F218" s="122"/>
      <c r="G218" s="30"/>
      <c r="H218" s="301" t="s">
        <v>21</v>
      </c>
      <c r="I218" s="295" t="s">
        <v>107</v>
      </c>
      <c r="J218" s="302" t="s">
        <v>23</v>
      </c>
      <c r="K218" s="193">
        <v>29</v>
      </c>
      <c r="L218" s="193">
        <v>25</v>
      </c>
      <c r="M218" s="195">
        <f t="shared" si="9"/>
        <v>86.206896551724128</v>
      </c>
      <c r="N218" s="346"/>
      <c r="O218" s="347"/>
      <c r="P218" s="206"/>
      <c r="Q218" s="300"/>
    </row>
    <row r="219" spans="1:17" s="27" customFormat="1" ht="63.75" customHeight="1" thickBot="1" x14ac:dyDescent="0.3">
      <c r="A219" s="372"/>
      <c r="B219" s="121"/>
      <c r="C219" s="122"/>
      <c r="D219" s="122"/>
      <c r="E219" s="122"/>
      <c r="F219" s="122"/>
      <c r="G219" s="30"/>
      <c r="H219" s="301" t="s">
        <v>21</v>
      </c>
      <c r="I219" s="295" t="s">
        <v>108</v>
      </c>
      <c r="J219" s="302" t="s">
        <v>23</v>
      </c>
      <c r="K219" s="193">
        <v>95</v>
      </c>
      <c r="L219" s="193">
        <v>89.7</v>
      </c>
      <c r="M219" s="195">
        <f t="shared" si="9"/>
        <v>94.421052631578945</v>
      </c>
      <c r="N219" s="348"/>
      <c r="O219" s="347"/>
      <c r="P219" s="206"/>
      <c r="Q219" s="300"/>
    </row>
    <row r="220" spans="1:17" s="27" customFormat="1" ht="32.25" thickBot="1" x14ac:dyDescent="0.3">
      <c r="A220" s="372"/>
      <c r="B220" s="128"/>
      <c r="C220" s="129"/>
      <c r="D220" s="129"/>
      <c r="E220" s="129"/>
      <c r="F220" s="129"/>
      <c r="G220" s="40"/>
      <c r="H220" s="306" t="s">
        <v>27</v>
      </c>
      <c r="I220" s="307" t="s">
        <v>109</v>
      </c>
      <c r="J220" s="308" t="s">
        <v>110</v>
      </c>
      <c r="K220" s="374">
        <v>77496</v>
      </c>
      <c r="L220" s="374">
        <v>77496</v>
      </c>
      <c r="M220" s="195">
        <f t="shared" si="9"/>
        <v>100</v>
      </c>
      <c r="N220" s="350">
        <f>M220</f>
        <v>100</v>
      </c>
      <c r="O220" s="351"/>
      <c r="P220" s="206"/>
      <c r="Q220" s="312"/>
    </row>
    <row r="221" spans="1:17" s="27" customFormat="1" ht="79.5" customHeight="1" thickBot="1" x14ac:dyDescent="0.3">
      <c r="A221" s="372"/>
      <c r="B221" s="114" t="s">
        <v>128</v>
      </c>
      <c r="C221" s="115" t="s">
        <v>129</v>
      </c>
      <c r="D221" s="115" t="s">
        <v>19</v>
      </c>
      <c r="E221" s="115" t="s">
        <v>19</v>
      </c>
      <c r="F221" s="115" t="s">
        <v>130</v>
      </c>
      <c r="G221" s="17" t="s">
        <v>20</v>
      </c>
      <c r="H221" s="295" t="s">
        <v>21</v>
      </c>
      <c r="I221" s="295" t="s">
        <v>106</v>
      </c>
      <c r="J221" s="296" t="s">
        <v>23</v>
      </c>
      <c r="K221" s="193">
        <v>2</v>
      </c>
      <c r="L221" s="193">
        <v>2</v>
      </c>
      <c r="M221" s="195">
        <f t="shared" si="9"/>
        <v>100</v>
      </c>
      <c r="N221" s="316">
        <f>(M221+M222+M223)/3</f>
        <v>100</v>
      </c>
      <c r="O221" s="345">
        <f>(N221+N224)/2</f>
        <v>100</v>
      </c>
      <c r="P221" s="206"/>
      <c r="Q221" s="300"/>
    </row>
    <row r="222" spans="1:17" s="27" customFormat="1" ht="79.5" thickBot="1" x14ac:dyDescent="0.3">
      <c r="A222" s="372"/>
      <c r="B222" s="121"/>
      <c r="C222" s="122"/>
      <c r="D222" s="122"/>
      <c r="E222" s="122"/>
      <c r="F222" s="122"/>
      <c r="G222" s="30"/>
      <c r="H222" s="301" t="s">
        <v>21</v>
      </c>
      <c r="I222" s="295" t="s">
        <v>107</v>
      </c>
      <c r="J222" s="302" t="s">
        <v>23</v>
      </c>
      <c r="K222" s="193">
        <v>25</v>
      </c>
      <c r="L222" s="193">
        <v>25</v>
      </c>
      <c r="M222" s="195">
        <f t="shared" si="9"/>
        <v>100</v>
      </c>
      <c r="N222" s="346"/>
      <c r="O222" s="347"/>
      <c r="P222" s="206"/>
      <c r="Q222" s="300"/>
    </row>
    <row r="223" spans="1:17" s="27" customFormat="1" ht="63.75" thickBot="1" x14ac:dyDescent="0.3">
      <c r="A223" s="372"/>
      <c r="B223" s="121"/>
      <c r="C223" s="122"/>
      <c r="D223" s="122"/>
      <c r="E223" s="122"/>
      <c r="F223" s="122"/>
      <c r="G223" s="30"/>
      <c r="H223" s="301" t="s">
        <v>21</v>
      </c>
      <c r="I223" s="295" t="s">
        <v>108</v>
      </c>
      <c r="J223" s="302" t="s">
        <v>23</v>
      </c>
      <c r="K223" s="193">
        <v>95</v>
      </c>
      <c r="L223" s="193">
        <v>100</v>
      </c>
      <c r="M223" s="195">
        <f t="shared" si="9"/>
        <v>100</v>
      </c>
      <c r="N223" s="348"/>
      <c r="O223" s="347"/>
      <c r="P223" s="206"/>
      <c r="Q223" s="300"/>
    </row>
    <row r="224" spans="1:17" s="27" customFormat="1" ht="32.25" thickBot="1" x14ac:dyDescent="0.3">
      <c r="A224" s="372"/>
      <c r="B224" s="128"/>
      <c r="C224" s="129"/>
      <c r="D224" s="129"/>
      <c r="E224" s="129"/>
      <c r="F224" s="129"/>
      <c r="G224" s="40"/>
      <c r="H224" s="306" t="s">
        <v>27</v>
      </c>
      <c r="I224" s="307" t="s">
        <v>109</v>
      </c>
      <c r="J224" s="308" t="s">
        <v>110</v>
      </c>
      <c r="K224" s="374">
        <v>8451</v>
      </c>
      <c r="L224" s="374">
        <v>8451</v>
      </c>
      <c r="M224" s="195">
        <f t="shared" si="9"/>
        <v>100</v>
      </c>
      <c r="N224" s="350">
        <f>M224</f>
        <v>100</v>
      </c>
      <c r="O224" s="351"/>
      <c r="P224" s="206"/>
      <c r="Q224" s="312"/>
    </row>
    <row r="225" spans="1:21" s="27" customFormat="1" ht="79.5" customHeight="1" thickBot="1" x14ac:dyDescent="0.3">
      <c r="A225" s="372"/>
      <c r="B225" s="114" t="s">
        <v>128</v>
      </c>
      <c r="C225" s="115" t="s">
        <v>131</v>
      </c>
      <c r="D225" s="115" t="s">
        <v>19</v>
      </c>
      <c r="E225" s="115" t="s">
        <v>19</v>
      </c>
      <c r="F225" s="115" t="s">
        <v>132</v>
      </c>
      <c r="G225" s="17" t="s">
        <v>20</v>
      </c>
      <c r="H225" s="295" t="s">
        <v>21</v>
      </c>
      <c r="I225" s="295" t="s">
        <v>106</v>
      </c>
      <c r="J225" s="296" t="s">
        <v>23</v>
      </c>
      <c r="K225" s="193">
        <v>0.4</v>
      </c>
      <c r="L225" s="193">
        <v>0.4</v>
      </c>
      <c r="M225" s="195">
        <f t="shared" si="9"/>
        <v>100</v>
      </c>
      <c r="N225" s="316">
        <f>(M225+M226+M227)/3</f>
        <v>100</v>
      </c>
      <c r="O225" s="345">
        <f>(N225+N228)/2</f>
        <v>100</v>
      </c>
      <c r="P225" s="206"/>
      <c r="Q225" s="300"/>
    </row>
    <row r="226" spans="1:21" s="27" customFormat="1" ht="79.5" thickBot="1" x14ac:dyDescent="0.3">
      <c r="A226" s="372"/>
      <c r="B226" s="121"/>
      <c r="C226" s="122"/>
      <c r="D226" s="122"/>
      <c r="E226" s="122"/>
      <c r="F226" s="122"/>
      <c r="G226" s="30"/>
      <c r="H226" s="301" t="s">
        <v>21</v>
      </c>
      <c r="I226" s="295" t="s">
        <v>107</v>
      </c>
      <c r="J226" s="302" t="s">
        <v>23</v>
      </c>
      <c r="K226" s="193">
        <v>66.7</v>
      </c>
      <c r="L226" s="193">
        <v>66.7</v>
      </c>
      <c r="M226" s="195">
        <f t="shared" si="9"/>
        <v>100</v>
      </c>
      <c r="N226" s="346"/>
      <c r="O226" s="347"/>
      <c r="P226" s="206"/>
      <c r="Q226" s="300"/>
    </row>
    <row r="227" spans="1:21" s="27" customFormat="1" ht="63.75" thickBot="1" x14ac:dyDescent="0.3">
      <c r="A227" s="372"/>
      <c r="B227" s="121"/>
      <c r="C227" s="122"/>
      <c r="D227" s="122"/>
      <c r="E227" s="122"/>
      <c r="F227" s="122"/>
      <c r="G227" s="30"/>
      <c r="H227" s="301" t="s">
        <v>21</v>
      </c>
      <c r="I227" s="295" t="s">
        <v>108</v>
      </c>
      <c r="J227" s="302" t="s">
        <v>23</v>
      </c>
      <c r="K227" s="193">
        <v>95</v>
      </c>
      <c r="L227" s="193">
        <v>100</v>
      </c>
      <c r="M227" s="195">
        <f t="shared" si="9"/>
        <v>100</v>
      </c>
      <c r="N227" s="348"/>
      <c r="O227" s="347"/>
      <c r="P227" s="206"/>
      <c r="Q227" s="300"/>
    </row>
    <row r="228" spans="1:21" s="27" customFormat="1" ht="32.25" thickBot="1" x14ac:dyDescent="0.3">
      <c r="A228" s="372"/>
      <c r="B228" s="128"/>
      <c r="C228" s="129"/>
      <c r="D228" s="129"/>
      <c r="E228" s="129"/>
      <c r="F228" s="129"/>
      <c r="G228" s="40"/>
      <c r="H228" s="306" t="s">
        <v>27</v>
      </c>
      <c r="I228" s="307" t="s">
        <v>109</v>
      </c>
      <c r="J228" s="308" t="s">
        <v>110</v>
      </c>
      <c r="K228" s="374">
        <v>2264</v>
      </c>
      <c r="L228" s="374">
        <v>2264</v>
      </c>
      <c r="M228" s="195">
        <f t="shared" si="9"/>
        <v>100</v>
      </c>
      <c r="N228" s="350">
        <f>M228</f>
        <v>100</v>
      </c>
      <c r="O228" s="351"/>
      <c r="P228" s="206"/>
      <c r="Q228" s="312"/>
    </row>
    <row r="229" spans="1:21" customFormat="1" ht="63" hidden="1" customHeight="1" x14ac:dyDescent="0.25">
      <c r="A229" s="372"/>
      <c r="B229" s="375" t="s">
        <v>147</v>
      </c>
      <c r="C229" s="376" t="s">
        <v>148</v>
      </c>
      <c r="D229" s="377" t="s">
        <v>17</v>
      </c>
      <c r="E229" s="377" t="s">
        <v>18</v>
      </c>
      <c r="F229" s="377" t="s">
        <v>149</v>
      </c>
      <c r="G229" s="376" t="s">
        <v>20</v>
      </c>
      <c r="H229" s="378" t="s">
        <v>21</v>
      </c>
      <c r="I229" s="379" t="s">
        <v>150</v>
      </c>
      <c r="J229" s="380" t="s">
        <v>23</v>
      </c>
      <c r="K229" s="381"/>
      <c r="L229" s="366"/>
      <c r="M229" s="366" t="e">
        <f>IF(K229/L229*100&gt;100,100,K229/L229*100)</f>
        <v>#DIV/0!</v>
      </c>
      <c r="N229" s="382" t="e">
        <f>(M229+M230+M231)/3</f>
        <v>#DIV/0!</v>
      </c>
      <c r="O229" s="317" t="e">
        <f>(N229+N232)/2</f>
        <v>#DIV/0!</v>
      </c>
      <c r="P229" s="383"/>
      <c r="Q229" s="319"/>
    </row>
    <row r="230" spans="1:21" customFormat="1" ht="63.75" hidden="1" customHeight="1" x14ac:dyDescent="0.25">
      <c r="A230" s="372"/>
      <c r="B230" s="384" t="s">
        <v>151</v>
      </c>
      <c r="C230" s="385"/>
      <c r="D230" s="386"/>
      <c r="E230" s="386"/>
      <c r="F230" s="386"/>
      <c r="G230" s="385"/>
      <c r="H230" s="387" t="s">
        <v>21</v>
      </c>
      <c r="I230" s="388" t="s">
        <v>22</v>
      </c>
      <c r="J230" s="389" t="s">
        <v>23</v>
      </c>
      <c r="K230" s="390"/>
      <c r="L230" s="322"/>
      <c r="M230" s="322" t="e">
        <f>IF(L230/K230*100&gt;100,100,L230/K230*100)</f>
        <v>#DIV/0!</v>
      </c>
      <c r="N230" s="391"/>
      <c r="O230" s="392"/>
      <c r="P230" s="393"/>
      <c r="Q230" s="319"/>
    </row>
    <row r="231" spans="1:21" customFormat="1" ht="63.75" hidden="1" customHeight="1" x14ac:dyDescent="0.25">
      <c r="A231" s="372"/>
      <c r="B231" s="384" t="s">
        <v>152</v>
      </c>
      <c r="C231" s="385"/>
      <c r="D231" s="386"/>
      <c r="E231" s="386"/>
      <c r="F231" s="386"/>
      <c r="G231" s="385"/>
      <c r="H231" s="387" t="s">
        <v>21</v>
      </c>
      <c r="I231" s="388" t="s">
        <v>25</v>
      </c>
      <c r="J231" s="389" t="s">
        <v>23</v>
      </c>
      <c r="K231" s="390"/>
      <c r="L231" s="390"/>
      <c r="M231" s="322" t="e">
        <f>IF(L231/K231*100&gt;100,100,L231/K231*100)</f>
        <v>#DIV/0!</v>
      </c>
      <c r="N231" s="394"/>
      <c r="O231" s="392"/>
      <c r="P231" s="393"/>
      <c r="Q231" s="319"/>
      <c r="T231" s="395"/>
      <c r="U231" s="395"/>
    </row>
    <row r="232" spans="1:21" customFormat="1" ht="32.25" hidden="1" customHeight="1" thickBot="1" x14ac:dyDescent="0.3">
      <c r="A232" s="372"/>
      <c r="B232" s="396" t="s">
        <v>153</v>
      </c>
      <c r="C232" s="397"/>
      <c r="D232" s="398"/>
      <c r="E232" s="398"/>
      <c r="F232" s="398"/>
      <c r="G232" s="397"/>
      <c r="H232" s="399" t="s">
        <v>27</v>
      </c>
      <c r="I232" s="400" t="s">
        <v>28</v>
      </c>
      <c r="J232" s="401" t="s">
        <v>29</v>
      </c>
      <c r="K232" s="402"/>
      <c r="L232" s="402"/>
      <c r="M232" s="328" t="e">
        <f>IF(L232/K232*100&gt;100,100,L232/K232*100)</f>
        <v>#DIV/0!</v>
      </c>
      <c r="N232" s="328" t="e">
        <f>M232</f>
        <v>#DIV/0!</v>
      </c>
      <c r="O232" s="403"/>
      <c r="P232" s="393"/>
      <c r="Q232" s="322"/>
      <c r="T232" s="395"/>
      <c r="U232" s="395"/>
    </row>
    <row r="233" spans="1:21" customFormat="1" ht="63" customHeight="1" x14ac:dyDescent="0.25">
      <c r="A233" s="372"/>
      <c r="B233" s="375" t="s">
        <v>154</v>
      </c>
      <c r="C233" s="376" t="s">
        <v>155</v>
      </c>
      <c r="D233" s="377" t="s">
        <v>17</v>
      </c>
      <c r="E233" s="377" t="s">
        <v>18</v>
      </c>
      <c r="F233" s="377" t="s">
        <v>149</v>
      </c>
      <c r="G233" s="376" t="s">
        <v>20</v>
      </c>
      <c r="H233" s="378" t="s">
        <v>21</v>
      </c>
      <c r="I233" s="379" t="s">
        <v>150</v>
      </c>
      <c r="J233" s="380" t="s">
        <v>23</v>
      </c>
      <c r="K233" s="381">
        <v>15</v>
      </c>
      <c r="L233" s="366">
        <v>4.0999999999999996</v>
      </c>
      <c r="M233" s="366">
        <f>IF(K233/L233*100&gt;100,100,K233/L233*100)</f>
        <v>100</v>
      </c>
      <c r="N233" s="382">
        <f>(M233+M234+M235)/3</f>
        <v>97.100000000000009</v>
      </c>
      <c r="O233" s="317">
        <f>(N233+N236)/2</f>
        <v>98.550000000000011</v>
      </c>
      <c r="P233" s="393"/>
      <c r="Q233" s="319"/>
    </row>
    <row r="234" spans="1:21" customFormat="1" ht="63" customHeight="1" x14ac:dyDescent="0.25">
      <c r="A234" s="372"/>
      <c r="B234" s="384" t="s">
        <v>151</v>
      </c>
      <c r="C234" s="385"/>
      <c r="D234" s="386"/>
      <c r="E234" s="386"/>
      <c r="F234" s="386"/>
      <c r="G234" s="385"/>
      <c r="H234" s="387" t="s">
        <v>21</v>
      </c>
      <c r="I234" s="388" t="s">
        <v>22</v>
      </c>
      <c r="J234" s="389" t="s">
        <v>23</v>
      </c>
      <c r="K234" s="390">
        <v>100</v>
      </c>
      <c r="L234" s="322">
        <v>91.3</v>
      </c>
      <c r="M234" s="322">
        <f>IF(L234/K234*100&gt;100,100,L234/K234*100)</f>
        <v>91.3</v>
      </c>
      <c r="N234" s="391"/>
      <c r="O234" s="392"/>
      <c r="P234" s="393"/>
      <c r="Q234" s="319"/>
    </row>
    <row r="235" spans="1:21" customFormat="1" ht="63" x14ac:dyDescent="0.25">
      <c r="A235" s="372"/>
      <c r="B235" s="384" t="s">
        <v>152</v>
      </c>
      <c r="C235" s="385"/>
      <c r="D235" s="386"/>
      <c r="E235" s="386"/>
      <c r="F235" s="386"/>
      <c r="G235" s="385"/>
      <c r="H235" s="387" t="s">
        <v>21</v>
      </c>
      <c r="I235" s="388" t="s">
        <v>25</v>
      </c>
      <c r="J235" s="389" t="s">
        <v>23</v>
      </c>
      <c r="K235" s="390">
        <v>55</v>
      </c>
      <c r="L235" s="390">
        <v>65.400000000000006</v>
      </c>
      <c r="M235" s="322">
        <f>IF(L235/K235*100&gt;100,100,L235/K235*100)</f>
        <v>100</v>
      </c>
      <c r="N235" s="394"/>
      <c r="O235" s="392"/>
      <c r="P235" s="393"/>
      <c r="Q235" s="319"/>
    </row>
    <row r="236" spans="1:21" customFormat="1" ht="32.25" customHeight="1" thickBot="1" x14ac:dyDescent="0.3">
      <c r="A236" s="372"/>
      <c r="B236" s="396" t="s">
        <v>153</v>
      </c>
      <c r="C236" s="397"/>
      <c r="D236" s="398"/>
      <c r="E236" s="398"/>
      <c r="F236" s="398"/>
      <c r="G236" s="397"/>
      <c r="H236" s="399" t="s">
        <v>27</v>
      </c>
      <c r="I236" s="400" t="s">
        <v>28</v>
      </c>
      <c r="J236" s="401" t="s">
        <v>29</v>
      </c>
      <c r="K236" s="402">
        <v>44</v>
      </c>
      <c r="L236" s="402">
        <v>45</v>
      </c>
      <c r="M236" s="328">
        <f>IF(L236/K236*100&gt;100,100,L236/K236*100)</f>
        <v>100</v>
      </c>
      <c r="N236" s="328">
        <f>M236</f>
        <v>100</v>
      </c>
      <c r="O236" s="403"/>
      <c r="P236" s="393"/>
      <c r="Q236" s="322"/>
    </row>
    <row r="237" spans="1:21" customFormat="1" ht="94.5" hidden="1" customHeight="1" thickBot="1" x14ac:dyDescent="0.3">
      <c r="A237" s="372"/>
      <c r="B237" s="404" t="s">
        <v>156</v>
      </c>
      <c r="C237" s="376" t="s">
        <v>157</v>
      </c>
      <c r="D237" s="405" t="s">
        <v>17</v>
      </c>
      <c r="E237" s="405" t="s">
        <v>158</v>
      </c>
      <c r="F237" s="405" t="s">
        <v>149</v>
      </c>
      <c r="G237" s="376" t="s">
        <v>20</v>
      </c>
      <c r="H237" s="378" t="s">
        <v>21</v>
      </c>
      <c r="I237" s="379" t="s">
        <v>150</v>
      </c>
      <c r="J237" s="380" t="s">
        <v>23</v>
      </c>
      <c r="K237" s="381"/>
      <c r="L237" s="381"/>
      <c r="M237" s="366" t="e">
        <f>IF(K237/L237*100&gt;100,100,K237/L237*100)</f>
        <v>#DIV/0!</v>
      </c>
      <c r="N237" s="382" t="e">
        <f>(M237+M238+M239)/3</f>
        <v>#DIV/0!</v>
      </c>
      <c r="O237" s="317" t="e">
        <f>(N237+N240)/2</f>
        <v>#DIV/0!</v>
      </c>
      <c r="P237" s="393"/>
      <c r="Q237" s="322"/>
    </row>
    <row r="238" spans="1:21" customFormat="1" ht="63.75" hidden="1" customHeight="1" thickBot="1" x14ac:dyDescent="0.3">
      <c r="A238" s="372"/>
      <c r="B238" s="406" t="s">
        <v>151</v>
      </c>
      <c r="C238" s="385"/>
      <c r="D238" s="407"/>
      <c r="E238" s="407"/>
      <c r="F238" s="407"/>
      <c r="G238" s="385"/>
      <c r="H238" s="387" t="s">
        <v>21</v>
      </c>
      <c r="I238" s="388" t="s">
        <v>22</v>
      </c>
      <c r="J238" s="389" t="s">
        <v>23</v>
      </c>
      <c r="K238" s="381"/>
      <c r="L238" s="381"/>
      <c r="M238" s="322" t="e">
        <f>IF(L238/K238*100&gt;100,100,L238/K238*100)</f>
        <v>#DIV/0!</v>
      </c>
      <c r="N238" s="391"/>
      <c r="O238" s="392"/>
      <c r="P238" s="393"/>
      <c r="Q238" s="322"/>
    </row>
    <row r="239" spans="1:21" customFormat="1" ht="63.75" hidden="1" customHeight="1" thickBot="1" x14ac:dyDescent="0.3">
      <c r="A239" s="372"/>
      <c r="B239" s="406" t="s">
        <v>152</v>
      </c>
      <c r="C239" s="385"/>
      <c r="D239" s="407"/>
      <c r="E239" s="407"/>
      <c r="F239" s="407"/>
      <c r="G239" s="385"/>
      <c r="H239" s="387" t="s">
        <v>21</v>
      </c>
      <c r="I239" s="388" t="s">
        <v>25</v>
      </c>
      <c r="J239" s="389" t="s">
        <v>23</v>
      </c>
      <c r="K239" s="381"/>
      <c r="L239" s="381"/>
      <c r="M239" s="322" t="e">
        <f>IF(L239/K239*100&gt;100,100,L239/K239*100)</f>
        <v>#DIV/0!</v>
      </c>
      <c r="N239" s="394"/>
      <c r="O239" s="392"/>
      <c r="P239" s="393"/>
      <c r="Q239" s="322"/>
    </row>
    <row r="240" spans="1:21" customFormat="1" ht="32.25" hidden="1" customHeight="1" thickBot="1" x14ac:dyDescent="0.3">
      <c r="A240" s="372"/>
      <c r="B240" s="408" t="s">
        <v>153</v>
      </c>
      <c r="C240" s="397"/>
      <c r="D240" s="409"/>
      <c r="E240" s="409"/>
      <c r="F240" s="409"/>
      <c r="G240" s="397"/>
      <c r="H240" s="399" t="s">
        <v>27</v>
      </c>
      <c r="I240" s="400" t="s">
        <v>28</v>
      </c>
      <c r="J240" s="401" t="s">
        <v>29</v>
      </c>
      <c r="K240" s="381"/>
      <c r="L240" s="381"/>
      <c r="M240" s="328" t="e">
        <f>IF(L240/K240*100&gt;100,100,L240/K240*100)</f>
        <v>#DIV/0!</v>
      </c>
      <c r="N240" s="328" t="e">
        <f>M240</f>
        <v>#DIV/0!</v>
      </c>
      <c r="O240" s="403"/>
      <c r="P240" s="393"/>
      <c r="Q240" s="322"/>
    </row>
    <row r="241" spans="1:17" customFormat="1" ht="63" customHeight="1" x14ac:dyDescent="0.25">
      <c r="A241" s="372"/>
      <c r="B241" s="404" t="s">
        <v>156</v>
      </c>
      <c r="C241" s="376" t="s">
        <v>159</v>
      </c>
      <c r="D241" s="377" t="s">
        <v>17</v>
      </c>
      <c r="E241" s="377" t="s">
        <v>158</v>
      </c>
      <c r="F241" s="377" t="s">
        <v>149</v>
      </c>
      <c r="G241" s="376" t="s">
        <v>20</v>
      </c>
      <c r="H241" s="378" t="s">
        <v>21</v>
      </c>
      <c r="I241" s="379" t="s">
        <v>150</v>
      </c>
      <c r="J241" s="380" t="s">
        <v>23</v>
      </c>
      <c r="K241" s="410">
        <v>15</v>
      </c>
      <c r="L241" s="411">
        <v>6.9</v>
      </c>
      <c r="M241" s="366">
        <f>IF(K241/L241*100&gt;100,100,K241/L241*100)</f>
        <v>100</v>
      </c>
      <c r="N241" s="382">
        <f>(M241+M242+M243)/3</f>
        <v>97.100000000000009</v>
      </c>
      <c r="O241" s="317">
        <f>(N241+N244)/2</f>
        <v>98.550000000000011</v>
      </c>
      <c r="P241" s="393"/>
      <c r="Q241" s="319"/>
    </row>
    <row r="242" spans="1:17" customFormat="1" ht="63" customHeight="1" x14ac:dyDescent="0.25">
      <c r="A242" s="372"/>
      <c r="B242" s="406" t="s">
        <v>151</v>
      </c>
      <c r="C242" s="385"/>
      <c r="D242" s="386"/>
      <c r="E242" s="386"/>
      <c r="F242" s="386"/>
      <c r="G242" s="385"/>
      <c r="H242" s="387" t="s">
        <v>21</v>
      </c>
      <c r="I242" s="388" t="s">
        <v>22</v>
      </c>
      <c r="J242" s="389" t="s">
        <v>23</v>
      </c>
      <c r="K242" s="390">
        <v>100</v>
      </c>
      <c r="L242" s="322">
        <v>91.3</v>
      </c>
      <c r="M242" s="322">
        <f>IF(L242/K242*100&gt;100,100,L242/K242*100)</f>
        <v>91.3</v>
      </c>
      <c r="N242" s="391"/>
      <c r="O242" s="392"/>
      <c r="P242" s="393"/>
      <c r="Q242" s="319"/>
    </row>
    <row r="243" spans="1:17" customFormat="1" ht="63" x14ac:dyDescent="0.25">
      <c r="A243" s="372"/>
      <c r="B243" s="406" t="s">
        <v>152</v>
      </c>
      <c r="C243" s="385"/>
      <c r="D243" s="386"/>
      <c r="E243" s="386"/>
      <c r="F243" s="386"/>
      <c r="G243" s="385"/>
      <c r="H243" s="387" t="s">
        <v>21</v>
      </c>
      <c r="I243" s="388" t="s">
        <v>25</v>
      </c>
      <c r="J243" s="389" t="s">
        <v>23</v>
      </c>
      <c r="K243" s="390">
        <v>55</v>
      </c>
      <c r="L243" s="390">
        <v>65.400000000000006</v>
      </c>
      <c r="M243" s="322">
        <f>IF(L243/K243*100&gt;100,100,L243/K243*100)</f>
        <v>100</v>
      </c>
      <c r="N243" s="394"/>
      <c r="O243" s="392"/>
      <c r="P243" s="393"/>
      <c r="Q243" s="319"/>
    </row>
    <row r="244" spans="1:17" customFormat="1" ht="32.25" customHeight="1" thickBot="1" x14ac:dyDescent="0.3">
      <c r="A244" s="372"/>
      <c r="B244" s="408" t="s">
        <v>153</v>
      </c>
      <c r="C244" s="397"/>
      <c r="D244" s="398"/>
      <c r="E244" s="398"/>
      <c r="F244" s="398"/>
      <c r="G244" s="397"/>
      <c r="H244" s="399" t="s">
        <v>27</v>
      </c>
      <c r="I244" s="400" t="s">
        <v>28</v>
      </c>
      <c r="J244" s="401" t="s">
        <v>29</v>
      </c>
      <c r="K244" s="402">
        <v>4</v>
      </c>
      <c r="L244" s="402">
        <v>4</v>
      </c>
      <c r="M244" s="328">
        <f>IF(L244/K244*100&gt;100,100,L244/K244*100)</f>
        <v>100</v>
      </c>
      <c r="N244" s="328">
        <f>M244</f>
        <v>100</v>
      </c>
      <c r="O244" s="403"/>
      <c r="P244" s="393"/>
      <c r="Q244" s="322"/>
    </row>
    <row r="245" spans="1:17" customFormat="1" ht="63" hidden="1" customHeight="1" x14ac:dyDescent="0.25">
      <c r="A245" s="372"/>
      <c r="B245" s="404" t="s">
        <v>160</v>
      </c>
      <c r="C245" s="376" t="s">
        <v>161</v>
      </c>
      <c r="D245" s="377" t="s">
        <v>19</v>
      </c>
      <c r="E245" s="377" t="s">
        <v>158</v>
      </c>
      <c r="F245" s="377" t="s">
        <v>162</v>
      </c>
      <c r="G245" s="376" t="s">
        <v>20</v>
      </c>
      <c r="H245" s="378" t="s">
        <v>21</v>
      </c>
      <c r="I245" s="379" t="s">
        <v>150</v>
      </c>
      <c r="J245" s="380" t="s">
        <v>23</v>
      </c>
      <c r="K245" s="381"/>
      <c r="L245" s="366"/>
      <c r="M245" s="366" t="e">
        <f>IF(K245/L245*100&gt;100,100,K245/L245*100)</f>
        <v>#DIV/0!</v>
      </c>
      <c r="N245" s="382" t="e">
        <f>(M245+M246+M247)/3</f>
        <v>#DIV/0!</v>
      </c>
      <c r="O245" s="317" t="e">
        <f>(N245+N248)/2</f>
        <v>#DIV/0!</v>
      </c>
      <c r="P245" s="393"/>
      <c r="Q245" s="322"/>
    </row>
    <row r="246" spans="1:17" customFormat="1" ht="63.75" hidden="1" customHeight="1" x14ac:dyDescent="0.25">
      <c r="A246" s="372"/>
      <c r="B246" s="406" t="s">
        <v>151</v>
      </c>
      <c r="C246" s="385"/>
      <c r="D246" s="386"/>
      <c r="E246" s="386"/>
      <c r="F246" s="386"/>
      <c r="G246" s="385"/>
      <c r="H246" s="387" t="s">
        <v>21</v>
      </c>
      <c r="I246" s="388" t="s">
        <v>22</v>
      </c>
      <c r="J246" s="389" t="s">
        <v>23</v>
      </c>
      <c r="K246" s="390"/>
      <c r="L246" s="322"/>
      <c r="M246" s="322" t="e">
        <f>IF(L246/K246*100&gt;100,100,L246/K246*100)</f>
        <v>#DIV/0!</v>
      </c>
      <c r="N246" s="391"/>
      <c r="O246" s="392"/>
      <c r="P246" s="393"/>
      <c r="Q246" s="322"/>
    </row>
    <row r="247" spans="1:17" customFormat="1" ht="63.75" hidden="1" customHeight="1" x14ac:dyDescent="0.25">
      <c r="A247" s="372"/>
      <c r="B247" s="406" t="s">
        <v>152</v>
      </c>
      <c r="C247" s="385"/>
      <c r="D247" s="386"/>
      <c r="E247" s="386"/>
      <c r="F247" s="386"/>
      <c r="G247" s="385"/>
      <c r="H247" s="387" t="s">
        <v>21</v>
      </c>
      <c r="I247" s="388" t="s">
        <v>25</v>
      </c>
      <c r="J247" s="389" t="s">
        <v>23</v>
      </c>
      <c r="K247" s="390"/>
      <c r="L247" s="390"/>
      <c r="M247" s="322" t="e">
        <f>IF(L247/K247*100&gt;100,100,L247/K247*100)</f>
        <v>#DIV/0!</v>
      </c>
      <c r="N247" s="394"/>
      <c r="O247" s="392"/>
      <c r="P247" s="393"/>
      <c r="Q247" s="322"/>
    </row>
    <row r="248" spans="1:17" customFormat="1" ht="32.25" hidden="1" customHeight="1" thickBot="1" x14ac:dyDescent="0.3">
      <c r="A248" s="372"/>
      <c r="B248" s="408" t="s">
        <v>153</v>
      </c>
      <c r="C248" s="397"/>
      <c r="D248" s="398"/>
      <c r="E248" s="398"/>
      <c r="F248" s="398"/>
      <c r="G248" s="397"/>
      <c r="H248" s="399" t="s">
        <v>27</v>
      </c>
      <c r="I248" s="400" t="s">
        <v>28</v>
      </c>
      <c r="J248" s="401" t="s">
        <v>29</v>
      </c>
      <c r="K248" s="412"/>
      <c r="L248" s="413"/>
      <c r="M248" s="328" t="e">
        <f>IF(L248/K248*100&gt;100,100,L248/K248*100)</f>
        <v>#DIV/0!</v>
      </c>
      <c r="N248" s="328" t="e">
        <f>M248</f>
        <v>#DIV/0!</v>
      </c>
      <c r="O248" s="403"/>
      <c r="P248" s="393"/>
      <c r="Q248" s="322"/>
    </row>
    <row r="249" spans="1:17" customFormat="1" ht="63" customHeight="1" x14ac:dyDescent="0.25">
      <c r="A249" s="372"/>
      <c r="B249" s="404" t="s">
        <v>163</v>
      </c>
      <c r="C249" s="376" t="s">
        <v>164</v>
      </c>
      <c r="D249" s="377" t="s">
        <v>19</v>
      </c>
      <c r="E249" s="377" t="s">
        <v>158</v>
      </c>
      <c r="F249" s="377" t="s">
        <v>149</v>
      </c>
      <c r="G249" s="376" t="s">
        <v>20</v>
      </c>
      <c r="H249" s="378" t="s">
        <v>21</v>
      </c>
      <c r="I249" s="379" t="s">
        <v>150</v>
      </c>
      <c r="J249" s="380" t="s">
        <v>23</v>
      </c>
      <c r="K249" s="381">
        <v>10</v>
      </c>
      <c r="L249" s="366">
        <v>5.6</v>
      </c>
      <c r="M249" s="366">
        <f>IF(K249/L249*100&gt;100,100,K249/L249*100)</f>
        <v>100</v>
      </c>
      <c r="N249" s="382">
        <f>(M249+M250+M251)/3</f>
        <v>97.100000000000009</v>
      </c>
      <c r="O249" s="317">
        <f>(N249+N252)/2</f>
        <v>98.550000000000011</v>
      </c>
      <c r="P249" s="393"/>
      <c r="Q249" s="319"/>
    </row>
    <row r="250" spans="1:17" customFormat="1" ht="63" customHeight="1" x14ac:dyDescent="0.25">
      <c r="A250" s="372"/>
      <c r="B250" s="406" t="s">
        <v>151</v>
      </c>
      <c r="C250" s="385"/>
      <c r="D250" s="386"/>
      <c r="E250" s="386"/>
      <c r="F250" s="386"/>
      <c r="G250" s="385"/>
      <c r="H250" s="387" t="s">
        <v>21</v>
      </c>
      <c r="I250" s="388" t="s">
        <v>22</v>
      </c>
      <c r="J250" s="389" t="s">
        <v>23</v>
      </c>
      <c r="K250" s="390">
        <v>100</v>
      </c>
      <c r="L250" s="322">
        <v>91.3</v>
      </c>
      <c r="M250" s="322">
        <f>IF(L250/K250*100&gt;100,100,L250/K250*100)</f>
        <v>91.3</v>
      </c>
      <c r="N250" s="391"/>
      <c r="O250" s="392"/>
      <c r="P250" s="393"/>
      <c r="Q250" s="319"/>
    </row>
    <row r="251" spans="1:17" customFormat="1" ht="63" x14ac:dyDescent="0.25">
      <c r="A251" s="372"/>
      <c r="B251" s="406" t="s">
        <v>152</v>
      </c>
      <c r="C251" s="385"/>
      <c r="D251" s="386"/>
      <c r="E251" s="386"/>
      <c r="F251" s="386"/>
      <c r="G251" s="385"/>
      <c r="H251" s="387" t="s">
        <v>21</v>
      </c>
      <c r="I251" s="388" t="s">
        <v>25</v>
      </c>
      <c r="J251" s="389" t="s">
        <v>23</v>
      </c>
      <c r="K251" s="390">
        <v>55</v>
      </c>
      <c r="L251" s="390">
        <v>65.400000000000006</v>
      </c>
      <c r="M251" s="322">
        <f>IF(L251/K251*100&gt;100,100,L251/K251*100)</f>
        <v>100</v>
      </c>
      <c r="N251" s="394"/>
      <c r="O251" s="392"/>
      <c r="P251" s="393"/>
      <c r="Q251" s="319"/>
    </row>
    <row r="252" spans="1:17" customFormat="1" ht="32.25" customHeight="1" thickBot="1" x14ac:dyDescent="0.3">
      <c r="A252" s="372"/>
      <c r="B252" s="408" t="s">
        <v>153</v>
      </c>
      <c r="C252" s="397"/>
      <c r="D252" s="398"/>
      <c r="E252" s="398"/>
      <c r="F252" s="398"/>
      <c r="G252" s="397"/>
      <c r="H252" s="399" t="s">
        <v>27</v>
      </c>
      <c r="I252" s="400" t="s">
        <v>28</v>
      </c>
      <c r="J252" s="401" t="s">
        <v>29</v>
      </c>
      <c r="K252" s="412">
        <v>4</v>
      </c>
      <c r="L252" s="413">
        <v>4</v>
      </c>
      <c r="M252" s="328">
        <f>IF(L252/K252*100&gt;100,100,L252/K252*100)</f>
        <v>100</v>
      </c>
      <c r="N252" s="328">
        <f>M252</f>
        <v>100</v>
      </c>
      <c r="O252" s="403"/>
      <c r="P252" s="393"/>
      <c r="Q252" s="322"/>
    </row>
    <row r="253" spans="1:17" customFormat="1" ht="63" customHeight="1" x14ac:dyDescent="0.25">
      <c r="A253" s="372"/>
      <c r="B253" s="404" t="s">
        <v>160</v>
      </c>
      <c r="C253" s="376" t="s">
        <v>165</v>
      </c>
      <c r="D253" s="377" t="s">
        <v>19</v>
      </c>
      <c r="E253" s="377" t="s">
        <v>19</v>
      </c>
      <c r="F253" s="377" t="s">
        <v>162</v>
      </c>
      <c r="G253" s="376" t="s">
        <v>20</v>
      </c>
      <c r="H253" s="378" t="s">
        <v>21</v>
      </c>
      <c r="I253" s="379" t="s">
        <v>150</v>
      </c>
      <c r="J253" s="380" t="s">
        <v>23</v>
      </c>
      <c r="K253" s="381">
        <v>10</v>
      </c>
      <c r="L253" s="366">
        <v>4.7</v>
      </c>
      <c r="M253" s="366">
        <f>IF(K253/L253*100&gt;100,100,K253/L253*100)</f>
        <v>100</v>
      </c>
      <c r="N253" s="382">
        <f>(M253+M254+M255)/3</f>
        <v>97.100000000000009</v>
      </c>
      <c r="O253" s="317">
        <f>(N253+N256)/2</f>
        <v>98.550000000000011</v>
      </c>
      <c r="P253" s="393"/>
      <c r="Q253" s="322"/>
    </row>
    <row r="254" spans="1:17" customFormat="1" ht="63" customHeight="1" x14ac:dyDescent="0.25">
      <c r="A254" s="372"/>
      <c r="B254" s="406" t="s">
        <v>151</v>
      </c>
      <c r="C254" s="385"/>
      <c r="D254" s="386"/>
      <c r="E254" s="386"/>
      <c r="F254" s="386"/>
      <c r="G254" s="385"/>
      <c r="H254" s="387" t="s">
        <v>21</v>
      </c>
      <c r="I254" s="388" t="s">
        <v>22</v>
      </c>
      <c r="J254" s="389" t="s">
        <v>23</v>
      </c>
      <c r="K254" s="390">
        <v>100</v>
      </c>
      <c r="L254" s="322">
        <v>91.3</v>
      </c>
      <c r="M254" s="322">
        <f>IF(L254/K254*100&gt;100,100,L254/K254*100)</f>
        <v>91.3</v>
      </c>
      <c r="N254" s="391"/>
      <c r="O254" s="392"/>
      <c r="P254" s="393"/>
      <c r="Q254" s="322"/>
    </row>
    <row r="255" spans="1:17" customFormat="1" ht="63" x14ac:dyDescent="0.25">
      <c r="A255" s="372"/>
      <c r="B255" s="406" t="s">
        <v>152</v>
      </c>
      <c r="C255" s="385"/>
      <c r="D255" s="386"/>
      <c r="E255" s="386"/>
      <c r="F255" s="386"/>
      <c r="G255" s="385"/>
      <c r="H255" s="387" t="s">
        <v>21</v>
      </c>
      <c r="I255" s="388" t="s">
        <v>25</v>
      </c>
      <c r="J255" s="389" t="s">
        <v>23</v>
      </c>
      <c r="K255" s="390">
        <v>55</v>
      </c>
      <c r="L255" s="390">
        <v>65.400000000000006</v>
      </c>
      <c r="M255" s="322">
        <f>IF(L255/K255*100&gt;100,100,L255/K255*100)</f>
        <v>100</v>
      </c>
      <c r="N255" s="394"/>
      <c r="O255" s="392"/>
      <c r="P255" s="393"/>
      <c r="Q255" s="322"/>
    </row>
    <row r="256" spans="1:17" customFormat="1" ht="32.25" customHeight="1" thickBot="1" x14ac:dyDescent="0.3">
      <c r="A256" s="372"/>
      <c r="B256" s="408" t="s">
        <v>153</v>
      </c>
      <c r="C256" s="397"/>
      <c r="D256" s="398"/>
      <c r="E256" s="398"/>
      <c r="F256" s="398"/>
      <c r="G256" s="397"/>
      <c r="H256" s="399" t="s">
        <v>27</v>
      </c>
      <c r="I256" s="400" t="s">
        <v>28</v>
      </c>
      <c r="J256" s="401" t="s">
        <v>29</v>
      </c>
      <c r="K256" s="402">
        <v>32</v>
      </c>
      <c r="L256" s="402">
        <v>34</v>
      </c>
      <c r="M256" s="328">
        <f>IF(L256/K256*100&gt;100,100,L256/K256*100)</f>
        <v>100</v>
      </c>
      <c r="N256" s="328">
        <f>M256</f>
        <v>100</v>
      </c>
      <c r="O256" s="403"/>
      <c r="P256" s="393"/>
      <c r="Q256" s="322"/>
    </row>
    <row r="257" spans="1:17" customFormat="1" ht="63" customHeight="1" x14ac:dyDescent="0.25">
      <c r="A257" s="372"/>
      <c r="B257" s="404" t="s">
        <v>166</v>
      </c>
      <c r="C257" s="376" t="s">
        <v>167</v>
      </c>
      <c r="D257" s="377" t="s">
        <v>19</v>
      </c>
      <c r="E257" s="377" t="s">
        <v>19</v>
      </c>
      <c r="F257" s="377" t="s">
        <v>149</v>
      </c>
      <c r="G257" s="376" t="s">
        <v>20</v>
      </c>
      <c r="H257" s="378" t="s">
        <v>21</v>
      </c>
      <c r="I257" s="379" t="s">
        <v>150</v>
      </c>
      <c r="J257" s="380" t="s">
        <v>23</v>
      </c>
      <c r="K257" s="381">
        <v>10</v>
      </c>
      <c r="L257" s="366">
        <v>5.7</v>
      </c>
      <c r="M257" s="366">
        <f>IF(K257/L257*100&gt;100,100,K257/L257*100)</f>
        <v>100</v>
      </c>
      <c r="N257" s="382">
        <f>(M257+M258+M259)/3</f>
        <v>97.100000000000009</v>
      </c>
      <c r="O257" s="317">
        <f>(N257+N260)/2</f>
        <v>98.550000000000011</v>
      </c>
      <c r="P257" s="393"/>
      <c r="Q257" s="319"/>
    </row>
    <row r="258" spans="1:17" customFormat="1" ht="63" customHeight="1" x14ac:dyDescent="0.25">
      <c r="A258" s="372"/>
      <c r="B258" s="406" t="s">
        <v>151</v>
      </c>
      <c r="C258" s="385"/>
      <c r="D258" s="386"/>
      <c r="E258" s="386"/>
      <c r="F258" s="386"/>
      <c r="G258" s="385"/>
      <c r="H258" s="387" t="s">
        <v>21</v>
      </c>
      <c r="I258" s="388" t="s">
        <v>22</v>
      </c>
      <c r="J258" s="389" t="s">
        <v>23</v>
      </c>
      <c r="K258" s="390">
        <v>100</v>
      </c>
      <c r="L258" s="322">
        <v>91.3</v>
      </c>
      <c r="M258" s="322">
        <f>IF(L258/K258*100&gt;100,100,L258/K258*100)</f>
        <v>91.3</v>
      </c>
      <c r="N258" s="391"/>
      <c r="O258" s="392"/>
      <c r="P258" s="393"/>
      <c r="Q258" s="319"/>
    </row>
    <row r="259" spans="1:17" customFormat="1" ht="63" x14ac:dyDescent="0.25">
      <c r="A259" s="372"/>
      <c r="B259" s="406" t="s">
        <v>152</v>
      </c>
      <c r="C259" s="385"/>
      <c r="D259" s="386"/>
      <c r="E259" s="386"/>
      <c r="F259" s="386"/>
      <c r="G259" s="385"/>
      <c r="H259" s="387" t="s">
        <v>21</v>
      </c>
      <c r="I259" s="388" t="s">
        <v>25</v>
      </c>
      <c r="J259" s="389" t="s">
        <v>23</v>
      </c>
      <c r="K259" s="390">
        <v>55</v>
      </c>
      <c r="L259" s="390">
        <v>65.400000000000006</v>
      </c>
      <c r="M259" s="322">
        <f>IF(L259/K259*100&gt;100,100,L259/K259*100)</f>
        <v>100</v>
      </c>
      <c r="N259" s="394"/>
      <c r="O259" s="392"/>
      <c r="P259" s="393"/>
      <c r="Q259" s="319"/>
    </row>
    <row r="260" spans="1:17" customFormat="1" ht="32.25" thickBot="1" x14ac:dyDescent="0.3">
      <c r="A260" s="372"/>
      <c r="B260" s="408" t="s">
        <v>153</v>
      </c>
      <c r="C260" s="397"/>
      <c r="D260" s="398"/>
      <c r="E260" s="398"/>
      <c r="F260" s="398"/>
      <c r="G260" s="397"/>
      <c r="H260" s="399" t="s">
        <v>27</v>
      </c>
      <c r="I260" s="400" t="s">
        <v>28</v>
      </c>
      <c r="J260" s="401" t="s">
        <v>29</v>
      </c>
      <c r="K260" s="402">
        <v>773</v>
      </c>
      <c r="L260" s="402">
        <v>774</v>
      </c>
      <c r="M260" s="328">
        <f>IF(L260/K260*100&gt;100,100,L260/K260*100)</f>
        <v>100</v>
      </c>
      <c r="N260" s="328">
        <f>M260</f>
        <v>100</v>
      </c>
      <c r="O260" s="403"/>
      <c r="P260" s="393"/>
      <c r="Q260" s="322"/>
    </row>
    <row r="261" spans="1:17" customFormat="1" ht="63.75" hidden="1" customHeight="1" x14ac:dyDescent="0.25">
      <c r="A261" s="372"/>
      <c r="B261" s="404">
        <v>0</v>
      </c>
      <c r="C261" s="376" t="s">
        <v>168</v>
      </c>
      <c r="D261" s="377" t="s">
        <v>17</v>
      </c>
      <c r="E261" s="377" t="s">
        <v>18</v>
      </c>
      <c r="F261" s="377" t="s">
        <v>169</v>
      </c>
      <c r="G261" s="376" t="s">
        <v>20</v>
      </c>
      <c r="H261" s="378" t="s">
        <v>21</v>
      </c>
      <c r="I261" s="379" t="s">
        <v>150</v>
      </c>
      <c r="J261" s="380" t="s">
        <v>23</v>
      </c>
      <c r="K261" s="381"/>
      <c r="L261" s="366"/>
      <c r="M261" s="366" t="e">
        <f>IF(K261/L261*100&gt;100,100,K261/L261*100)</f>
        <v>#DIV/0!</v>
      </c>
      <c r="N261" s="382" t="e">
        <f>(M261+M262+M263)/3</f>
        <v>#DIV/0!</v>
      </c>
      <c r="O261" s="317" t="e">
        <f>(N261+N264)/2</f>
        <v>#DIV/0!</v>
      </c>
      <c r="P261" s="393"/>
      <c r="Q261" s="319"/>
    </row>
    <row r="262" spans="1:17" customFormat="1" ht="63.75" hidden="1" customHeight="1" x14ac:dyDescent="0.25">
      <c r="A262" s="372"/>
      <c r="B262" s="406" t="s">
        <v>151</v>
      </c>
      <c r="C262" s="385"/>
      <c r="D262" s="386"/>
      <c r="E262" s="386"/>
      <c r="F262" s="386"/>
      <c r="G262" s="385"/>
      <c r="H262" s="387" t="s">
        <v>21</v>
      </c>
      <c r="I262" s="388" t="s">
        <v>22</v>
      </c>
      <c r="J262" s="389" t="s">
        <v>23</v>
      </c>
      <c r="K262" s="390"/>
      <c r="L262" s="322"/>
      <c r="M262" s="322" t="e">
        <f>IF(L262/K262*100&gt;100,100,L262/K262*100)</f>
        <v>#DIV/0!</v>
      </c>
      <c r="N262" s="391"/>
      <c r="O262" s="392"/>
      <c r="P262" s="393"/>
      <c r="Q262" s="319"/>
    </row>
    <row r="263" spans="1:17" customFormat="1" ht="63.75" hidden="1" customHeight="1" x14ac:dyDescent="0.25">
      <c r="A263" s="372"/>
      <c r="B263" s="406" t="s">
        <v>152</v>
      </c>
      <c r="C263" s="385"/>
      <c r="D263" s="386"/>
      <c r="E263" s="386"/>
      <c r="F263" s="386"/>
      <c r="G263" s="385"/>
      <c r="H263" s="387" t="s">
        <v>21</v>
      </c>
      <c r="I263" s="388" t="s">
        <v>25</v>
      </c>
      <c r="J263" s="389" t="s">
        <v>23</v>
      </c>
      <c r="K263" s="390"/>
      <c r="L263" s="390"/>
      <c r="M263" s="322" t="e">
        <f>IF(L263/K263*100&gt;100,100,L263/K263*100)</f>
        <v>#DIV/0!</v>
      </c>
      <c r="N263" s="394"/>
      <c r="O263" s="392"/>
      <c r="P263" s="393"/>
      <c r="Q263" s="319"/>
    </row>
    <row r="264" spans="1:17" customFormat="1" ht="32.25" hidden="1" customHeight="1" thickBot="1" x14ac:dyDescent="0.3">
      <c r="A264" s="372"/>
      <c r="B264" s="408" t="s">
        <v>153</v>
      </c>
      <c r="C264" s="397"/>
      <c r="D264" s="398"/>
      <c r="E264" s="398"/>
      <c r="F264" s="398"/>
      <c r="G264" s="397"/>
      <c r="H264" s="399" t="s">
        <v>27</v>
      </c>
      <c r="I264" s="400" t="s">
        <v>28</v>
      </c>
      <c r="J264" s="401" t="s">
        <v>29</v>
      </c>
      <c r="K264" s="412"/>
      <c r="L264" s="413"/>
      <c r="M264" s="328" t="e">
        <f>IF(L264/K264*100&gt;100,100,L264/K264*100)</f>
        <v>#DIV/0!</v>
      </c>
      <c r="N264" s="328" t="e">
        <f>M264</f>
        <v>#DIV/0!</v>
      </c>
      <c r="O264" s="403"/>
      <c r="P264" s="393"/>
      <c r="Q264" s="322"/>
    </row>
    <row r="265" spans="1:17" customFormat="1" ht="63.75" hidden="1" customHeight="1" x14ac:dyDescent="0.25">
      <c r="A265" s="372"/>
      <c r="B265" s="404" t="s">
        <v>170</v>
      </c>
      <c r="C265" s="376" t="s">
        <v>171</v>
      </c>
      <c r="D265" s="377" t="s">
        <v>17</v>
      </c>
      <c r="E265" s="377" t="s">
        <v>158</v>
      </c>
      <c r="F265" s="377" t="s">
        <v>169</v>
      </c>
      <c r="G265" s="376" t="s">
        <v>20</v>
      </c>
      <c r="H265" s="378" t="s">
        <v>21</v>
      </c>
      <c r="I265" s="379" t="s">
        <v>150</v>
      </c>
      <c r="J265" s="380" t="s">
        <v>23</v>
      </c>
      <c r="K265" s="381"/>
      <c r="L265" s="366"/>
      <c r="M265" s="366" t="e">
        <f>IF(K265/L265*100&gt;100,100,K265/L265*100)</f>
        <v>#DIV/0!</v>
      </c>
      <c r="N265" s="382" t="e">
        <f>(M265+M266+M267)/3</f>
        <v>#DIV/0!</v>
      </c>
      <c r="O265" s="317" t="e">
        <f>(N265+N268)/2</f>
        <v>#DIV/0!</v>
      </c>
      <c r="P265" s="393"/>
      <c r="Q265" s="319"/>
    </row>
    <row r="266" spans="1:17" customFormat="1" ht="63.75" hidden="1" customHeight="1" x14ac:dyDescent="0.25">
      <c r="A266" s="372"/>
      <c r="B266" s="406" t="s">
        <v>151</v>
      </c>
      <c r="C266" s="385"/>
      <c r="D266" s="386"/>
      <c r="E266" s="386"/>
      <c r="F266" s="386"/>
      <c r="G266" s="385"/>
      <c r="H266" s="387" t="s">
        <v>21</v>
      </c>
      <c r="I266" s="388" t="s">
        <v>22</v>
      </c>
      <c r="J266" s="389" t="s">
        <v>23</v>
      </c>
      <c r="K266" s="390"/>
      <c r="L266" s="322"/>
      <c r="M266" s="322" t="e">
        <f>IF(L266/K266*100&gt;100,100,L266/K266*100)</f>
        <v>#DIV/0!</v>
      </c>
      <c r="N266" s="391"/>
      <c r="O266" s="392"/>
      <c r="P266" s="393"/>
      <c r="Q266" s="319"/>
    </row>
    <row r="267" spans="1:17" customFormat="1" ht="63.75" hidden="1" customHeight="1" x14ac:dyDescent="0.25">
      <c r="A267" s="372"/>
      <c r="B267" s="406" t="s">
        <v>152</v>
      </c>
      <c r="C267" s="385"/>
      <c r="D267" s="386"/>
      <c r="E267" s="386"/>
      <c r="F267" s="386"/>
      <c r="G267" s="385"/>
      <c r="H267" s="387" t="s">
        <v>21</v>
      </c>
      <c r="I267" s="388" t="s">
        <v>25</v>
      </c>
      <c r="J267" s="389" t="s">
        <v>23</v>
      </c>
      <c r="K267" s="390"/>
      <c r="L267" s="390"/>
      <c r="M267" s="322" t="e">
        <f>IF(L267/K267*100&gt;100,100,L267/K267*100)</f>
        <v>#DIV/0!</v>
      </c>
      <c r="N267" s="394"/>
      <c r="O267" s="392"/>
      <c r="P267" s="393"/>
      <c r="Q267" s="319"/>
    </row>
    <row r="268" spans="1:17" customFormat="1" ht="32.25" hidden="1" customHeight="1" thickBot="1" x14ac:dyDescent="0.3">
      <c r="A268" s="372"/>
      <c r="B268" s="408" t="s">
        <v>153</v>
      </c>
      <c r="C268" s="397"/>
      <c r="D268" s="398"/>
      <c r="E268" s="398"/>
      <c r="F268" s="398"/>
      <c r="G268" s="397"/>
      <c r="H268" s="399" t="s">
        <v>27</v>
      </c>
      <c r="I268" s="400" t="s">
        <v>28</v>
      </c>
      <c r="J268" s="401" t="s">
        <v>29</v>
      </c>
      <c r="K268" s="402"/>
      <c r="L268" s="402"/>
      <c r="M268" s="328" t="e">
        <f>IF(L268/K268*100&gt;100,100,L268/K268*100)</f>
        <v>#DIV/0!</v>
      </c>
      <c r="N268" s="328" t="e">
        <f>M268</f>
        <v>#DIV/0!</v>
      </c>
      <c r="O268" s="403"/>
      <c r="P268" s="393"/>
      <c r="Q268" s="322"/>
    </row>
    <row r="269" spans="1:17" customFormat="1" ht="63" hidden="1" customHeight="1" x14ac:dyDescent="0.25">
      <c r="A269" s="372"/>
      <c r="B269" s="404" t="s">
        <v>172</v>
      </c>
      <c r="C269" s="376" t="s">
        <v>173</v>
      </c>
      <c r="D269" s="377" t="s">
        <v>19</v>
      </c>
      <c r="E269" s="377" t="s">
        <v>158</v>
      </c>
      <c r="F269" s="377" t="s">
        <v>174</v>
      </c>
      <c r="G269" s="376" t="s">
        <v>20</v>
      </c>
      <c r="H269" s="378" t="s">
        <v>21</v>
      </c>
      <c r="I269" s="379" t="s">
        <v>150</v>
      </c>
      <c r="J269" s="380" t="s">
        <v>23</v>
      </c>
      <c r="K269" s="381"/>
      <c r="L269" s="366"/>
      <c r="M269" s="366" t="e">
        <f>IF(K269/L269*100&gt;100,100,K269/L269*100)</f>
        <v>#DIV/0!</v>
      </c>
      <c r="N269" s="382" t="e">
        <f>(M269+M270+M271)/3</f>
        <v>#DIV/0!</v>
      </c>
      <c r="O269" s="317" t="e">
        <f>(N269+N272)/2</f>
        <v>#DIV/0!</v>
      </c>
      <c r="P269" s="393"/>
      <c r="Q269" s="322"/>
    </row>
    <row r="270" spans="1:17" customFormat="1" ht="63.75" hidden="1" customHeight="1" x14ac:dyDescent="0.25">
      <c r="A270" s="372"/>
      <c r="B270" s="406" t="s">
        <v>151</v>
      </c>
      <c r="C270" s="385"/>
      <c r="D270" s="386"/>
      <c r="E270" s="386"/>
      <c r="F270" s="386"/>
      <c r="G270" s="385"/>
      <c r="H270" s="387" t="s">
        <v>21</v>
      </c>
      <c r="I270" s="388" t="s">
        <v>22</v>
      </c>
      <c r="J270" s="389" t="s">
        <v>23</v>
      </c>
      <c r="K270" s="390"/>
      <c r="L270" s="322"/>
      <c r="M270" s="322" t="e">
        <f>IF(L270/K270*100&gt;100,100,L270/K270*100)</f>
        <v>#DIV/0!</v>
      </c>
      <c r="N270" s="391"/>
      <c r="O270" s="392"/>
      <c r="P270" s="393"/>
      <c r="Q270" s="322"/>
    </row>
    <row r="271" spans="1:17" customFormat="1" ht="63.75" hidden="1" customHeight="1" x14ac:dyDescent="0.25">
      <c r="A271" s="372"/>
      <c r="B271" s="406" t="s">
        <v>152</v>
      </c>
      <c r="C271" s="385"/>
      <c r="D271" s="386"/>
      <c r="E271" s="386"/>
      <c r="F271" s="386"/>
      <c r="G271" s="385"/>
      <c r="H271" s="387" t="s">
        <v>21</v>
      </c>
      <c r="I271" s="388" t="s">
        <v>25</v>
      </c>
      <c r="J271" s="389" t="s">
        <v>23</v>
      </c>
      <c r="K271" s="390"/>
      <c r="L271" s="390"/>
      <c r="M271" s="322" t="e">
        <f>IF(L271/K271*100&gt;100,100,L271/K271*100)</f>
        <v>#DIV/0!</v>
      </c>
      <c r="N271" s="394"/>
      <c r="O271" s="392"/>
      <c r="P271" s="393"/>
      <c r="Q271" s="322"/>
    </row>
    <row r="272" spans="1:17" customFormat="1" ht="32.25" hidden="1" customHeight="1" thickBot="1" x14ac:dyDescent="0.3">
      <c r="A272" s="372"/>
      <c r="B272" s="408" t="s">
        <v>153</v>
      </c>
      <c r="C272" s="397"/>
      <c r="D272" s="398"/>
      <c r="E272" s="398"/>
      <c r="F272" s="398"/>
      <c r="G272" s="397"/>
      <c r="H272" s="399" t="s">
        <v>27</v>
      </c>
      <c r="I272" s="400" t="s">
        <v>28</v>
      </c>
      <c r="J272" s="401" t="s">
        <v>29</v>
      </c>
      <c r="K272" s="402"/>
      <c r="L272" s="402"/>
      <c r="M272" s="328" t="e">
        <f>IF(L272/K272*100&gt;100,100,L272/K272*100)</f>
        <v>#DIV/0!</v>
      </c>
      <c r="N272" s="328" t="e">
        <f>M272</f>
        <v>#DIV/0!</v>
      </c>
      <c r="O272" s="403"/>
      <c r="P272" s="393"/>
      <c r="Q272" s="322"/>
    </row>
    <row r="273" spans="1:17" customFormat="1" ht="63" hidden="1" customHeight="1" x14ac:dyDescent="0.25">
      <c r="A273" s="372"/>
      <c r="B273" s="404" t="s">
        <v>175</v>
      </c>
      <c r="C273" s="376" t="s">
        <v>176</v>
      </c>
      <c r="D273" s="377" t="s">
        <v>19</v>
      </c>
      <c r="E273" s="377" t="s">
        <v>158</v>
      </c>
      <c r="F273" s="377" t="s">
        <v>169</v>
      </c>
      <c r="G273" s="376" t="s">
        <v>20</v>
      </c>
      <c r="H273" s="378" t="s">
        <v>21</v>
      </c>
      <c r="I273" s="379" t="s">
        <v>150</v>
      </c>
      <c r="J273" s="380" t="s">
        <v>23</v>
      </c>
      <c r="K273" s="381"/>
      <c r="L273" s="366"/>
      <c r="M273" s="366" t="e">
        <f>IF(K273/L273*100&gt;100,100,K273/L273*100)</f>
        <v>#DIV/0!</v>
      </c>
      <c r="N273" s="382" t="e">
        <f>(M273+M274+M275)/3</f>
        <v>#DIV/0!</v>
      </c>
      <c r="O273" s="317" t="e">
        <f>(N273+N276)/2</f>
        <v>#DIV/0!</v>
      </c>
      <c r="P273" s="393"/>
      <c r="Q273" s="319"/>
    </row>
    <row r="274" spans="1:17" customFormat="1" ht="63.75" hidden="1" customHeight="1" x14ac:dyDescent="0.25">
      <c r="A274" s="372"/>
      <c r="B274" s="406" t="s">
        <v>151</v>
      </c>
      <c r="C274" s="385"/>
      <c r="D274" s="386"/>
      <c r="E274" s="386"/>
      <c r="F274" s="386"/>
      <c r="G274" s="385"/>
      <c r="H274" s="387" t="s">
        <v>21</v>
      </c>
      <c r="I274" s="388" t="s">
        <v>22</v>
      </c>
      <c r="J274" s="389" t="s">
        <v>23</v>
      </c>
      <c r="K274" s="390"/>
      <c r="L274" s="322"/>
      <c r="M274" s="322" t="e">
        <f>IF(L274/K274*100&gt;100,100,L274/K274*100)</f>
        <v>#DIV/0!</v>
      </c>
      <c r="N274" s="391"/>
      <c r="O274" s="392"/>
      <c r="P274" s="393"/>
      <c r="Q274" s="319"/>
    </row>
    <row r="275" spans="1:17" customFormat="1" ht="63.75" hidden="1" customHeight="1" x14ac:dyDescent="0.25">
      <c r="A275" s="372"/>
      <c r="B275" s="406" t="s">
        <v>152</v>
      </c>
      <c r="C275" s="385"/>
      <c r="D275" s="386"/>
      <c r="E275" s="386"/>
      <c r="F275" s="386"/>
      <c r="G275" s="385"/>
      <c r="H275" s="387" t="s">
        <v>21</v>
      </c>
      <c r="I275" s="388" t="s">
        <v>25</v>
      </c>
      <c r="J275" s="389" t="s">
        <v>23</v>
      </c>
      <c r="K275" s="390"/>
      <c r="L275" s="390"/>
      <c r="M275" s="322" t="e">
        <f>IF(L275/K275*100&gt;100,100,L275/K275*100)</f>
        <v>#DIV/0!</v>
      </c>
      <c r="N275" s="394"/>
      <c r="O275" s="392"/>
      <c r="P275" s="393"/>
      <c r="Q275" s="319"/>
    </row>
    <row r="276" spans="1:17" customFormat="1" ht="32.25" hidden="1" customHeight="1" thickBot="1" x14ac:dyDescent="0.3">
      <c r="A276" s="372"/>
      <c r="B276" s="408" t="s">
        <v>153</v>
      </c>
      <c r="C276" s="397"/>
      <c r="D276" s="398"/>
      <c r="E276" s="398"/>
      <c r="F276" s="398"/>
      <c r="G276" s="397"/>
      <c r="H276" s="399" t="s">
        <v>27</v>
      </c>
      <c r="I276" s="400" t="s">
        <v>28</v>
      </c>
      <c r="J276" s="401" t="s">
        <v>29</v>
      </c>
      <c r="K276" s="402"/>
      <c r="L276" s="402"/>
      <c r="M276" s="328" t="e">
        <f>IF(L276/K276*100&gt;100,100,L276/K276*100)</f>
        <v>#DIV/0!</v>
      </c>
      <c r="N276" s="328" t="e">
        <f>M276</f>
        <v>#DIV/0!</v>
      </c>
      <c r="O276" s="403"/>
      <c r="P276" s="393"/>
      <c r="Q276" s="322"/>
    </row>
    <row r="277" spans="1:17" customFormat="1" ht="63" customHeight="1" x14ac:dyDescent="0.25">
      <c r="A277" s="372"/>
      <c r="B277" s="404" t="s">
        <v>177</v>
      </c>
      <c r="C277" s="376" t="s">
        <v>178</v>
      </c>
      <c r="D277" s="377" t="s">
        <v>19</v>
      </c>
      <c r="E277" s="377" t="s">
        <v>19</v>
      </c>
      <c r="F277" s="377" t="s">
        <v>174</v>
      </c>
      <c r="G277" s="376" t="s">
        <v>20</v>
      </c>
      <c r="H277" s="378" t="s">
        <v>21</v>
      </c>
      <c r="I277" s="379" t="s">
        <v>150</v>
      </c>
      <c r="J277" s="380" t="s">
        <v>23</v>
      </c>
      <c r="K277" s="381">
        <v>12.5</v>
      </c>
      <c r="L277" s="366">
        <v>6.9</v>
      </c>
      <c r="M277" s="366">
        <f>IF(K277/L277*100&gt;100,100,K277/L277*100)</f>
        <v>100</v>
      </c>
      <c r="N277" s="382">
        <f>(M277+M278+M279)/3</f>
        <v>97.100000000000009</v>
      </c>
      <c r="O277" s="317">
        <f>(N277+N280)/2</f>
        <v>98.550000000000011</v>
      </c>
      <c r="P277" s="393"/>
      <c r="Q277" s="322"/>
    </row>
    <row r="278" spans="1:17" customFormat="1" ht="63" customHeight="1" x14ac:dyDescent="0.25">
      <c r="A278" s="372"/>
      <c r="B278" s="406" t="s">
        <v>151</v>
      </c>
      <c r="C278" s="385"/>
      <c r="D278" s="386"/>
      <c r="E278" s="386"/>
      <c r="F278" s="386"/>
      <c r="G278" s="385"/>
      <c r="H278" s="387" t="s">
        <v>21</v>
      </c>
      <c r="I278" s="388" t="s">
        <v>22</v>
      </c>
      <c r="J278" s="389" t="s">
        <v>23</v>
      </c>
      <c r="K278" s="390">
        <v>100</v>
      </c>
      <c r="L278" s="322">
        <v>91.3</v>
      </c>
      <c r="M278" s="322">
        <f>IF(L278/K278*100&gt;100,100,L278/K278*100)</f>
        <v>91.3</v>
      </c>
      <c r="N278" s="391"/>
      <c r="O278" s="392"/>
      <c r="P278" s="393"/>
      <c r="Q278" s="322"/>
    </row>
    <row r="279" spans="1:17" customFormat="1" ht="63" x14ac:dyDescent="0.25">
      <c r="A279" s="372"/>
      <c r="B279" s="406" t="s">
        <v>152</v>
      </c>
      <c r="C279" s="385"/>
      <c r="D279" s="386"/>
      <c r="E279" s="386"/>
      <c r="F279" s="386"/>
      <c r="G279" s="385"/>
      <c r="H279" s="387" t="s">
        <v>21</v>
      </c>
      <c r="I279" s="388" t="s">
        <v>25</v>
      </c>
      <c r="J279" s="389" t="s">
        <v>23</v>
      </c>
      <c r="K279" s="390">
        <v>55</v>
      </c>
      <c r="L279" s="390">
        <v>65.400000000000006</v>
      </c>
      <c r="M279" s="322">
        <f>IF(L279/K279*100&gt;100,100,L279/K279*100)</f>
        <v>100</v>
      </c>
      <c r="N279" s="394"/>
      <c r="O279" s="392"/>
      <c r="P279" s="393"/>
      <c r="Q279" s="322"/>
    </row>
    <row r="280" spans="1:17" customFormat="1" ht="32.25" thickBot="1" x14ac:dyDescent="0.3">
      <c r="A280" s="372"/>
      <c r="B280" s="408" t="s">
        <v>153</v>
      </c>
      <c r="C280" s="397"/>
      <c r="D280" s="398"/>
      <c r="E280" s="398"/>
      <c r="F280" s="398"/>
      <c r="G280" s="397"/>
      <c r="H280" s="399" t="s">
        <v>27</v>
      </c>
      <c r="I280" s="400" t="s">
        <v>28</v>
      </c>
      <c r="J280" s="401" t="s">
        <v>29</v>
      </c>
      <c r="K280" s="402">
        <v>5</v>
      </c>
      <c r="L280" s="402">
        <v>5</v>
      </c>
      <c r="M280" s="328">
        <f>IF(L280/K280*100&gt;100,100,L280/K280*100)</f>
        <v>100</v>
      </c>
      <c r="N280" s="328">
        <f>M280</f>
        <v>100</v>
      </c>
      <c r="O280" s="403"/>
      <c r="P280" s="393"/>
      <c r="Q280" s="322"/>
    </row>
    <row r="281" spans="1:17" customFormat="1" ht="63" customHeight="1" x14ac:dyDescent="0.25">
      <c r="A281" s="372"/>
      <c r="B281" s="404" t="s">
        <v>179</v>
      </c>
      <c r="C281" s="376" t="s">
        <v>180</v>
      </c>
      <c r="D281" s="377" t="s">
        <v>19</v>
      </c>
      <c r="E281" s="377" t="s">
        <v>19</v>
      </c>
      <c r="F281" s="377" t="s">
        <v>169</v>
      </c>
      <c r="G281" s="376" t="s">
        <v>20</v>
      </c>
      <c r="H281" s="378" t="s">
        <v>21</v>
      </c>
      <c r="I281" s="379" t="s">
        <v>150</v>
      </c>
      <c r="J281" s="380" t="s">
        <v>23</v>
      </c>
      <c r="K281" s="381">
        <v>11.25</v>
      </c>
      <c r="L281" s="366">
        <v>9.6</v>
      </c>
      <c r="M281" s="366">
        <f>IF(K281/L281*100&gt;100,100,K281/L281*100)</f>
        <v>100</v>
      </c>
      <c r="N281" s="382">
        <f>(M281+M282+M283)/3</f>
        <v>97.100000000000009</v>
      </c>
      <c r="O281" s="317">
        <f>(N281+N284)/2</f>
        <v>98.07380952380953</v>
      </c>
      <c r="P281" s="393"/>
      <c r="Q281" s="319"/>
    </row>
    <row r="282" spans="1:17" customFormat="1" ht="63.75" customHeight="1" x14ac:dyDescent="0.25">
      <c r="A282" s="372"/>
      <c r="B282" s="406" t="s">
        <v>151</v>
      </c>
      <c r="C282" s="385"/>
      <c r="D282" s="386"/>
      <c r="E282" s="386"/>
      <c r="F282" s="386"/>
      <c r="G282" s="385"/>
      <c r="H282" s="387" t="s">
        <v>21</v>
      </c>
      <c r="I282" s="388" t="s">
        <v>22</v>
      </c>
      <c r="J282" s="389" t="s">
        <v>23</v>
      </c>
      <c r="K282" s="390">
        <v>100</v>
      </c>
      <c r="L282" s="322">
        <v>91.3</v>
      </c>
      <c r="M282" s="322">
        <f>IF(L282/K282*100&gt;100,100,L282/K282*100)</f>
        <v>91.3</v>
      </c>
      <c r="N282" s="391"/>
      <c r="O282" s="392"/>
      <c r="P282" s="393"/>
      <c r="Q282" s="319"/>
    </row>
    <row r="283" spans="1:17" customFormat="1" ht="63.75" customHeight="1" x14ac:dyDescent="0.25">
      <c r="A283" s="372"/>
      <c r="B283" s="406" t="s">
        <v>152</v>
      </c>
      <c r="C283" s="385"/>
      <c r="D283" s="386"/>
      <c r="E283" s="386"/>
      <c r="F283" s="386"/>
      <c r="G283" s="385"/>
      <c r="H283" s="387" t="s">
        <v>21</v>
      </c>
      <c r="I283" s="388" t="s">
        <v>25</v>
      </c>
      <c r="J283" s="389" t="s">
        <v>23</v>
      </c>
      <c r="K283" s="390">
        <v>55</v>
      </c>
      <c r="L283" s="390">
        <v>65.400000000000006</v>
      </c>
      <c r="M283" s="322">
        <f>IF(L283/K283*100&gt;100,100,L283/K283*100)</f>
        <v>100</v>
      </c>
      <c r="N283" s="394"/>
      <c r="O283" s="392"/>
      <c r="P283" s="393"/>
      <c r="Q283" s="319"/>
    </row>
    <row r="284" spans="1:17" customFormat="1" ht="32.25" customHeight="1" thickBot="1" x14ac:dyDescent="0.3">
      <c r="A284" s="372"/>
      <c r="B284" s="408" t="s">
        <v>153</v>
      </c>
      <c r="C284" s="397"/>
      <c r="D284" s="398"/>
      <c r="E284" s="398"/>
      <c r="F284" s="398"/>
      <c r="G284" s="397"/>
      <c r="H284" s="399" t="s">
        <v>27</v>
      </c>
      <c r="I284" s="400" t="s">
        <v>28</v>
      </c>
      <c r="J284" s="401" t="s">
        <v>29</v>
      </c>
      <c r="K284" s="402">
        <v>105</v>
      </c>
      <c r="L284" s="402">
        <v>104</v>
      </c>
      <c r="M284" s="328">
        <f>IF(L284/K284*100&gt;100,100,L284/K284*100)</f>
        <v>99.047619047619051</v>
      </c>
      <c r="N284" s="328">
        <f>M284</f>
        <v>99.047619047619051</v>
      </c>
      <c r="O284" s="403"/>
      <c r="P284" s="393"/>
      <c r="Q284" s="322"/>
    </row>
    <row r="285" spans="1:17" customFormat="1" ht="63.75" hidden="1" customHeight="1" thickBot="1" x14ac:dyDescent="0.3">
      <c r="A285" s="372"/>
      <c r="B285" s="404" t="s">
        <v>181</v>
      </c>
      <c r="C285" s="414" t="s">
        <v>182</v>
      </c>
      <c r="D285" s="415" t="s">
        <v>158</v>
      </c>
      <c r="E285" s="415" t="s">
        <v>183</v>
      </c>
      <c r="F285" s="415" t="s">
        <v>149</v>
      </c>
      <c r="G285" s="414" t="s">
        <v>20</v>
      </c>
      <c r="H285" s="416" t="s">
        <v>21</v>
      </c>
      <c r="I285" s="417" t="s">
        <v>22</v>
      </c>
      <c r="J285" s="418" t="s">
        <v>23</v>
      </c>
      <c r="K285" s="381"/>
      <c r="L285" s="366"/>
      <c r="M285" s="366" t="e">
        <f>IF(K285/L285*100&gt;100,100,K285/L285*100)</f>
        <v>#DIV/0!</v>
      </c>
      <c r="N285" s="419" t="e">
        <f>(M285+M286+M287)/3</f>
        <v>#DIV/0!</v>
      </c>
      <c r="O285" s="317" t="e">
        <f>(N285+N288)/2</f>
        <v>#DIV/0!</v>
      </c>
      <c r="P285" s="393"/>
      <c r="Q285" s="319"/>
    </row>
    <row r="286" spans="1:17" customFormat="1" ht="63.75" hidden="1" customHeight="1" x14ac:dyDescent="0.25">
      <c r="A286" s="372"/>
      <c r="B286" s="406" t="s">
        <v>151</v>
      </c>
      <c r="C286" s="420"/>
      <c r="D286" s="421"/>
      <c r="E286" s="421"/>
      <c r="F286" s="421"/>
      <c r="G286" s="420"/>
      <c r="H286" s="422" t="s">
        <v>21</v>
      </c>
      <c r="I286" s="417" t="s">
        <v>150</v>
      </c>
      <c r="J286" s="423" t="s">
        <v>23</v>
      </c>
      <c r="K286" s="390"/>
      <c r="L286" s="322"/>
      <c r="M286" s="322" t="e">
        <f>IF(K286/L286*100&gt;100,100,K286/L286*100)</f>
        <v>#DIV/0!</v>
      </c>
      <c r="N286" s="424"/>
      <c r="O286" s="425"/>
      <c r="P286" s="393"/>
      <c r="Q286" s="319"/>
    </row>
    <row r="287" spans="1:17" customFormat="1" ht="48" hidden="1" customHeight="1" x14ac:dyDescent="0.25">
      <c r="A287" s="372"/>
      <c r="B287" s="406" t="s">
        <v>152</v>
      </c>
      <c r="C287" s="420"/>
      <c r="D287" s="421"/>
      <c r="E287" s="421"/>
      <c r="F287" s="421"/>
      <c r="G287" s="420"/>
      <c r="H287" s="422" t="s">
        <v>21</v>
      </c>
      <c r="I287" s="426" t="s">
        <v>184</v>
      </c>
      <c r="J287" s="423" t="s">
        <v>23</v>
      </c>
      <c r="K287" s="390"/>
      <c r="L287" s="390"/>
      <c r="M287" s="322" t="e">
        <f>IF(L287/K287*100&gt;100,100,L287/K287*100)</f>
        <v>#DIV/0!</v>
      </c>
      <c r="N287" s="427"/>
      <c r="O287" s="425"/>
      <c r="P287" s="393"/>
      <c r="Q287" s="319"/>
    </row>
    <row r="288" spans="1:17" customFormat="1" ht="32.25" hidden="1" customHeight="1" thickBot="1" x14ac:dyDescent="0.3">
      <c r="A288" s="372"/>
      <c r="B288" s="408" t="s">
        <v>153</v>
      </c>
      <c r="C288" s="428"/>
      <c r="D288" s="429"/>
      <c r="E288" s="429"/>
      <c r="F288" s="429"/>
      <c r="G288" s="428"/>
      <c r="H288" s="430" t="s">
        <v>27</v>
      </c>
      <c r="I288" s="431" t="s">
        <v>28</v>
      </c>
      <c r="J288" s="432" t="s">
        <v>29</v>
      </c>
      <c r="K288" s="433"/>
      <c r="L288" s="434"/>
      <c r="M288" s="328" t="e">
        <f>IF(L288/K288*100&gt;100,100,L288/K288*100)</f>
        <v>#DIV/0!</v>
      </c>
      <c r="N288" s="328" t="e">
        <f>M288</f>
        <v>#DIV/0!</v>
      </c>
      <c r="O288" s="435"/>
      <c r="P288" s="393"/>
      <c r="Q288" s="322"/>
    </row>
    <row r="289" spans="1:17" customFormat="1" ht="63.75" customHeight="1" x14ac:dyDescent="0.25">
      <c r="A289" s="372"/>
      <c r="B289" s="404" t="s">
        <v>185</v>
      </c>
      <c r="C289" s="414" t="s">
        <v>186</v>
      </c>
      <c r="D289" s="415" t="s">
        <v>158</v>
      </c>
      <c r="E289" s="415" t="s">
        <v>187</v>
      </c>
      <c r="F289" s="415" t="s">
        <v>149</v>
      </c>
      <c r="G289" s="414" t="s">
        <v>20</v>
      </c>
      <c r="H289" s="416" t="s">
        <v>21</v>
      </c>
      <c r="I289" s="417" t="s">
        <v>22</v>
      </c>
      <c r="J289" s="418" t="s">
        <v>23</v>
      </c>
      <c r="K289" s="381">
        <v>100</v>
      </c>
      <c r="L289" s="366">
        <v>88.4</v>
      </c>
      <c r="M289" s="322">
        <f>IF(L289/K289*100&gt;100,100,L289/K289*100)</f>
        <v>88.4</v>
      </c>
      <c r="N289" s="419">
        <f>(M289+M290+M291)/3</f>
        <v>96.133333333333326</v>
      </c>
      <c r="O289" s="317">
        <f>(N289+N292)/2</f>
        <v>98.066666666666663</v>
      </c>
      <c r="P289" s="393"/>
      <c r="Q289" s="319"/>
    </row>
    <row r="290" spans="1:17" customFormat="1" ht="63.75" customHeight="1" x14ac:dyDescent="0.25">
      <c r="A290" s="372"/>
      <c r="B290" s="406" t="s">
        <v>151</v>
      </c>
      <c r="C290" s="420"/>
      <c r="D290" s="421"/>
      <c r="E290" s="421"/>
      <c r="F290" s="421"/>
      <c r="G290" s="420"/>
      <c r="H290" s="422" t="s">
        <v>21</v>
      </c>
      <c r="I290" s="426" t="s">
        <v>150</v>
      </c>
      <c r="J290" s="423" t="s">
        <v>23</v>
      </c>
      <c r="K290" s="436">
        <v>13.3</v>
      </c>
      <c r="L290" s="437">
        <v>5.2</v>
      </c>
      <c r="M290" s="322">
        <f>IF(K290/L290*100&gt;100,100,K290/L290*100)</f>
        <v>100</v>
      </c>
      <c r="N290" s="424"/>
      <c r="O290" s="425"/>
      <c r="P290" s="393"/>
      <c r="Q290" s="319"/>
    </row>
    <row r="291" spans="1:17" customFormat="1" ht="48" customHeight="1" x14ac:dyDescent="0.25">
      <c r="A291" s="372"/>
      <c r="B291" s="406" t="s">
        <v>152</v>
      </c>
      <c r="C291" s="420"/>
      <c r="D291" s="421"/>
      <c r="E291" s="421"/>
      <c r="F291" s="421"/>
      <c r="G291" s="420"/>
      <c r="H291" s="422" t="s">
        <v>21</v>
      </c>
      <c r="I291" s="426" t="s">
        <v>184</v>
      </c>
      <c r="J291" s="423" t="s">
        <v>23</v>
      </c>
      <c r="K291" s="390">
        <v>100</v>
      </c>
      <c r="L291" s="390">
        <v>100</v>
      </c>
      <c r="M291" s="322">
        <f>IF(L291/K291*100&gt;100,100,L291/K291*100)</f>
        <v>100</v>
      </c>
      <c r="N291" s="427"/>
      <c r="O291" s="425"/>
      <c r="P291" s="393"/>
      <c r="Q291" s="319"/>
    </row>
    <row r="292" spans="1:17" customFormat="1" ht="32.25" customHeight="1" thickBot="1" x14ac:dyDescent="0.3">
      <c r="A292" s="372"/>
      <c r="B292" s="408" t="s">
        <v>153</v>
      </c>
      <c r="C292" s="428"/>
      <c r="D292" s="429"/>
      <c r="E292" s="429"/>
      <c r="F292" s="429"/>
      <c r="G292" s="428"/>
      <c r="H292" s="430" t="s">
        <v>27</v>
      </c>
      <c r="I292" s="431" t="s">
        <v>28</v>
      </c>
      <c r="J292" s="432" t="s">
        <v>29</v>
      </c>
      <c r="K292" s="438">
        <v>8</v>
      </c>
      <c r="L292" s="438">
        <v>8</v>
      </c>
      <c r="M292" s="328">
        <f>IF(L292/K292*100&gt;100,100,L292/K292*100)</f>
        <v>100</v>
      </c>
      <c r="N292" s="328">
        <f>M292</f>
        <v>100</v>
      </c>
      <c r="O292" s="435"/>
      <c r="P292" s="393"/>
      <c r="Q292" s="322"/>
    </row>
    <row r="293" spans="1:17" customFormat="1" ht="63" customHeight="1" x14ac:dyDescent="0.25">
      <c r="A293" s="372"/>
      <c r="B293" s="404" t="s">
        <v>188</v>
      </c>
      <c r="C293" s="414" t="s">
        <v>189</v>
      </c>
      <c r="D293" s="415" t="s">
        <v>190</v>
      </c>
      <c r="E293" s="415" t="s">
        <v>183</v>
      </c>
      <c r="F293" s="415" t="s">
        <v>149</v>
      </c>
      <c r="G293" s="414" t="s">
        <v>20</v>
      </c>
      <c r="H293" s="416" t="s">
        <v>21</v>
      </c>
      <c r="I293" s="417" t="s">
        <v>22</v>
      </c>
      <c r="J293" s="418" t="s">
        <v>23</v>
      </c>
      <c r="K293" s="381">
        <v>100</v>
      </c>
      <c r="L293" s="366">
        <v>88.4</v>
      </c>
      <c r="M293" s="322">
        <f>IF(L293/K293*100&gt;100,100,L293/K293*100)</f>
        <v>88.4</v>
      </c>
      <c r="N293" s="419">
        <f>(M293+M294+M295)/3</f>
        <v>96.133333333333326</v>
      </c>
      <c r="O293" s="317">
        <f>(N293+N296)/2</f>
        <v>98.066666666666663</v>
      </c>
      <c r="P293" s="393"/>
      <c r="Q293" s="319"/>
    </row>
    <row r="294" spans="1:17" customFormat="1" ht="63" x14ac:dyDescent="0.25">
      <c r="A294" s="372"/>
      <c r="B294" s="406" t="s">
        <v>151</v>
      </c>
      <c r="C294" s="420"/>
      <c r="D294" s="421"/>
      <c r="E294" s="421"/>
      <c r="F294" s="421"/>
      <c r="G294" s="420"/>
      <c r="H294" s="422" t="s">
        <v>21</v>
      </c>
      <c r="I294" s="426" t="s">
        <v>150</v>
      </c>
      <c r="J294" s="423" t="s">
        <v>23</v>
      </c>
      <c r="K294" s="390">
        <v>10</v>
      </c>
      <c r="L294" s="322">
        <v>4.9000000000000004</v>
      </c>
      <c r="M294" s="322">
        <f>IF(K294/L294*100&gt;100,100,K294/L294*100)</f>
        <v>100</v>
      </c>
      <c r="N294" s="424"/>
      <c r="O294" s="425"/>
      <c r="P294" s="393"/>
      <c r="Q294" s="319"/>
    </row>
    <row r="295" spans="1:17" customFormat="1" ht="47.25" x14ac:dyDescent="0.25">
      <c r="A295" s="372"/>
      <c r="B295" s="406" t="s">
        <v>152</v>
      </c>
      <c r="C295" s="420"/>
      <c r="D295" s="421"/>
      <c r="E295" s="421"/>
      <c r="F295" s="421"/>
      <c r="G295" s="420"/>
      <c r="H295" s="422" t="s">
        <v>21</v>
      </c>
      <c r="I295" s="426" t="s">
        <v>184</v>
      </c>
      <c r="J295" s="423" t="s">
        <v>23</v>
      </c>
      <c r="K295" s="390">
        <v>100</v>
      </c>
      <c r="L295" s="390">
        <v>100</v>
      </c>
      <c r="M295" s="322">
        <f>IF(L295/K295*100&gt;100,100,L295/K295*100)</f>
        <v>100</v>
      </c>
      <c r="N295" s="427"/>
      <c r="O295" s="425"/>
      <c r="P295" s="393"/>
      <c r="Q295" s="319"/>
    </row>
    <row r="296" spans="1:17" customFormat="1" ht="32.25" thickBot="1" x14ac:dyDescent="0.3">
      <c r="A296" s="372"/>
      <c r="B296" s="408" t="s">
        <v>153</v>
      </c>
      <c r="C296" s="428"/>
      <c r="D296" s="429"/>
      <c r="E296" s="429"/>
      <c r="F296" s="429"/>
      <c r="G296" s="428"/>
      <c r="H296" s="430" t="s">
        <v>27</v>
      </c>
      <c r="I296" s="431" t="s">
        <v>28</v>
      </c>
      <c r="J296" s="432" t="s">
        <v>29</v>
      </c>
      <c r="K296" s="438">
        <v>32</v>
      </c>
      <c r="L296" s="438">
        <v>33</v>
      </c>
      <c r="M296" s="328">
        <f>IF(L296/K296*100&gt;100,100,L296/K296*100)</f>
        <v>100</v>
      </c>
      <c r="N296" s="328">
        <f>M296</f>
        <v>100</v>
      </c>
      <c r="O296" s="435"/>
      <c r="P296" s="393"/>
      <c r="Q296" s="322"/>
    </row>
    <row r="297" spans="1:17" customFormat="1" ht="63" customHeight="1" x14ac:dyDescent="0.25">
      <c r="A297" s="372"/>
      <c r="B297" s="404" t="s">
        <v>191</v>
      </c>
      <c r="C297" s="414" t="s">
        <v>192</v>
      </c>
      <c r="D297" s="415" t="s">
        <v>190</v>
      </c>
      <c r="E297" s="415" t="s">
        <v>187</v>
      </c>
      <c r="F297" s="415" t="s">
        <v>149</v>
      </c>
      <c r="G297" s="414" t="s">
        <v>20</v>
      </c>
      <c r="H297" s="416" t="s">
        <v>21</v>
      </c>
      <c r="I297" s="417" t="s">
        <v>22</v>
      </c>
      <c r="J297" s="418" t="s">
        <v>23</v>
      </c>
      <c r="K297" s="381">
        <v>100</v>
      </c>
      <c r="L297" s="366">
        <v>88.4</v>
      </c>
      <c r="M297" s="322">
        <f>IF(L297/K297*100&gt;100,100,L297/K297*100)</f>
        <v>88.4</v>
      </c>
      <c r="N297" s="419">
        <f>(M297+M298+M299)/3</f>
        <v>96.133333333333326</v>
      </c>
      <c r="O297" s="317">
        <f>(N297+N300)/2</f>
        <v>97.449382716049371</v>
      </c>
      <c r="P297" s="393"/>
      <c r="Q297" s="319"/>
    </row>
    <row r="298" spans="1:17" customFormat="1" ht="63" x14ac:dyDescent="0.25">
      <c r="A298" s="372"/>
      <c r="B298" s="406" t="s">
        <v>151</v>
      </c>
      <c r="C298" s="420"/>
      <c r="D298" s="421"/>
      <c r="E298" s="421"/>
      <c r="F298" s="421"/>
      <c r="G298" s="420"/>
      <c r="H298" s="422" t="s">
        <v>21</v>
      </c>
      <c r="I298" s="426" t="s">
        <v>150</v>
      </c>
      <c r="J298" s="423" t="s">
        <v>23</v>
      </c>
      <c r="K298" s="390">
        <v>10</v>
      </c>
      <c r="L298" s="322">
        <v>4.0999999999999996</v>
      </c>
      <c r="M298" s="322">
        <f>IF(K298/L298*100&gt;100,100,K298/L298*100)</f>
        <v>100</v>
      </c>
      <c r="N298" s="424"/>
      <c r="O298" s="425"/>
      <c r="P298" s="393"/>
      <c r="Q298" s="319"/>
    </row>
    <row r="299" spans="1:17" customFormat="1" ht="47.25" x14ac:dyDescent="0.25">
      <c r="A299" s="372"/>
      <c r="B299" s="406" t="s">
        <v>152</v>
      </c>
      <c r="C299" s="420"/>
      <c r="D299" s="421"/>
      <c r="E299" s="421"/>
      <c r="F299" s="421"/>
      <c r="G299" s="420"/>
      <c r="H299" s="422" t="s">
        <v>21</v>
      </c>
      <c r="I299" s="426" t="s">
        <v>184</v>
      </c>
      <c r="J299" s="423" t="s">
        <v>23</v>
      </c>
      <c r="K299" s="390">
        <v>100</v>
      </c>
      <c r="L299" s="390">
        <v>100</v>
      </c>
      <c r="M299" s="322">
        <f>IF(L299/K299*100&gt;100,100,L299/K299*100)</f>
        <v>100</v>
      </c>
      <c r="N299" s="427"/>
      <c r="O299" s="425"/>
      <c r="P299" s="393"/>
      <c r="Q299" s="319"/>
    </row>
    <row r="300" spans="1:17" customFormat="1" ht="32.25" customHeight="1" thickBot="1" x14ac:dyDescent="0.3">
      <c r="A300" s="372"/>
      <c r="B300" s="408" t="s">
        <v>153</v>
      </c>
      <c r="C300" s="428"/>
      <c r="D300" s="429"/>
      <c r="E300" s="429"/>
      <c r="F300" s="429"/>
      <c r="G300" s="428"/>
      <c r="H300" s="430" t="s">
        <v>27</v>
      </c>
      <c r="I300" s="431" t="s">
        <v>28</v>
      </c>
      <c r="J300" s="432" t="s">
        <v>29</v>
      </c>
      <c r="K300" s="438">
        <v>972</v>
      </c>
      <c r="L300" s="438">
        <v>960</v>
      </c>
      <c r="M300" s="328">
        <f>IF(L300/K300*100&gt;100,100,L300/K300*100)</f>
        <v>98.76543209876543</v>
      </c>
      <c r="N300" s="328">
        <f>M300</f>
        <v>98.76543209876543</v>
      </c>
      <c r="O300" s="435"/>
      <c r="P300" s="393"/>
      <c r="Q300" s="322"/>
    </row>
    <row r="301" spans="1:17" customFormat="1" ht="63" hidden="1" customHeight="1" x14ac:dyDescent="0.25">
      <c r="A301" s="372"/>
      <c r="B301" s="404">
        <v>0</v>
      </c>
      <c r="C301" s="414" t="s">
        <v>193</v>
      </c>
      <c r="D301" s="415" t="s">
        <v>194</v>
      </c>
      <c r="E301" s="415" t="s">
        <v>183</v>
      </c>
      <c r="F301" s="415" t="s">
        <v>149</v>
      </c>
      <c r="G301" s="414" t="s">
        <v>20</v>
      </c>
      <c r="H301" s="416" t="s">
        <v>21</v>
      </c>
      <c r="I301" s="417" t="s">
        <v>22</v>
      </c>
      <c r="J301" s="418" t="s">
        <v>23</v>
      </c>
      <c r="K301" s="381"/>
      <c r="L301" s="366"/>
      <c r="M301" s="366" t="e">
        <f>IF(K301/L301*100&gt;100,100,K301/L301*100)</f>
        <v>#DIV/0!</v>
      </c>
      <c r="N301" s="419" t="e">
        <f>(M301+M302+M303)/3</f>
        <v>#DIV/0!</v>
      </c>
      <c r="O301" s="317" t="e">
        <f>(N301+N304)/2</f>
        <v>#DIV/0!</v>
      </c>
      <c r="P301" s="393"/>
      <c r="Q301" s="319"/>
    </row>
    <row r="302" spans="1:17" customFormat="1" ht="63.75" hidden="1" customHeight="1" x14ac:dyDescent="0.25">
      <c r="A302" s="372"/>
      <c r="B302" s="406" t="s">
        <v>151</v>
      </c>
      <c r="C302" s="420"/>
      <c r="D302" s="421"/>
      <c r="E302" s="421"/>
      <c r="F302" s="421"/>
      <c r="G302" s="420"/>
      <c r="H302" s="422" t="s">
        <v>21</v>
      </c>
      <c r="I302" s="426" t="s">
        <v>150</v>
      </c>
      <c r="J302" s="423" t="s">
        <v>23</v>
      </c>
      <c r="K302" s="390"/>
      <c r="L302" s="322"/>
      <c r="M302" s="322" t="e">
        <f>IF(K302/L302*100&gt;100,100,K302/L302*100)</f>
        <v>#DIV/0!</v>
      </c>
      <c r="N302" s="424"/>
      <c r="O302" s="425"/>
      <c r="P302" s="393"/>
      <c r="Q302" s="319"/>
    </row>
    <row r="303" spans="1:17" customFormat="1" ht="48" hidden="1" customHeight="1" x14ac:dyDescent="0.25">
      <c r="A303" s="372"/>
      <c r="B303" s="406" t="s">
        <v>152</v>
      </c>
      <c r="C303" s="420"/>
      <c r="D303" s="421"/>
      <c r="E303" s="421"/>
      <c r="F303" s="421"/>
      <c r="G303" s="420"/>
      <c r="H303" s="422" t="s">
        <v>21</v>
      </c>
      <c r="I303" s="426" t="s">
        <v>184</v>
      </c>
      <c r="J303" s="423" t="s">
        <v>23</v>
      </c>
      <c r="K303" s="390"/>
      <c r="L303" s="390"/>
      <c r="M303" s="322" t="e">
        <f>IF(L303/K303*100&gt;100,100,L303/K303*100)</f>
        <v>#DIV/0!</v>
      </c>
      <c r="N303" s="427"/>
      <c r="O303" s="425"/>
      <c r="P303" s="393"/>
      <c r="Q303" s="319"/>
    </row>
    <row r="304" spans="1:17" customFormat="1" ht="32.25" hidden="1" customHeight="1" thickBot="1" x14ac:dyDescent="0.3">
      <c r="A304" s="372"/>
      <c r="B304" s="408" t="s">
        <v>153</v>
      </c>
      <c r="C304" s="428"/>
      <c r="D304" s="429"/>
      <c r="E304" s="429"/>
      <c r="F304" s="429"/>
      <c r="G304" s="428"/>
      <c r="H304" s="430" t="s">
        <v>27</v>
      </c>
      <c r="I304" s="431" t="s">
        <v>28</v>
      </c>
      <c r="J304" s="432" t="s">
        <v>29</v>
      </c>
      <c r="K304" s="438"/>
      <c r="L304" s="438"/>
      <c r="M304" s="328" t="e">
        <f>IF(L304/K304*100&gt;100,100,L304/K304*100)</f>
        <v>#DIV/0!</v>
      </c>
      <c r="N304" s="328" t="e">
        <f>M304</f>
        <v>#DIV/0!</v>
      </c>
      <c r="O304" s="435"/>
      <c r="P304" s="393"/>
      <c r="Q304" s="322"/>
    </row>
    <row r="305" spans="1:17" customFormat="1" ht="63" hidden="1" customHeight="1" x14ac:dyDescent="0.25">
      <c r="A305" s="372"/>
      <c r="B305" s="404" t="s">
        <v>195</v>
      </c>
      <c r="C305" s="414" t="s">
        <v>196</v>
      </c>
      <c r="D305" s="415" t="s">
        <v>194</v>
      </c>
      <c r="E305" s="415" t="s">
        <v>187</v>
      </c>
      <c r="F305" s="415" t="s">
        <v>149</v>
      </c>
      <c r="G305" s="414" t="s">
        <v>20</v>
      </c>
      <c r="H305" s="416" t="s">
        <v>21</v>
      </c>
      <c r="I305" s="417" t="s">
        <v>22</v>
      </c>
      <c r="J305" s="418" t="s">
        <v>23</v>
      </c>
      <c r="K305" s="381"/>
      <c r="L305" s="366"/>
      <c r="M305" s="366" t="e">
        <f>IF(K305/L305*100&gt;100,100,K305/L305*100)</f>
        <v>#DIV/0!</v>
      </c>
      <c r="N305" s="419" t="e">
        <f>(M305+M306+M307)/3</f>
        <v>#DIV/0!</v>
      </c>
      <c r="O305" s="317" t="e">
        <f>(N305+N308)/2</f>
        <v>#DIV/0!</v>
      </c>
      <c r="P305" s="393"/>
      <c r="Q305" s="319"/>
    </row>
    <row r="306" spans="1:17" customFormat="1" ht="63.75" hidden="1" customHeight="1" x14ac:dyDescent="0.25">
      <c r="A306" s="372"/>
      <c r="B306" s="406" t="s">
        <v>151</v>
      </c>
      <c r="C306" s="420"/>
      <c r="D306" s="421"/>
      <c r="E306" s="421"/>
      <c r="F306" s="421"/>
      <c r="G306" s="420"/>
      <c r="H306" s="422" t="s">
        <v>21</v>
      </c>
      <c r="I306" s="426" t="s">
        <v>150</v>
      </c>
      <c r="J306" s="423" t="s">
        <v>23</v>
      </c>
      <c r="K306" s="390"/>
      <c r="L306" s="322"/>
      <c r="M306" s="322" t="e">
        <f>IF(K306/L306*100&gt;100,100,K306/L306*100)</f>
        <v>#DIV/0!</v>
      </c>
      <c r="N306" s="424"/>
      <c r="O306" s="425"/>
      <c r="P306" s="393"/>
      <c r="Q306" s="319"/>
    </row>
    <row r="307" spans="1:17" customFormat="1" ht="48" hidden="1" customHeight="1" x14ac:dyDescent="0.25">
      <c r="A307" s="372"/>
      <c r="B307" s="406" t="s">
        <v>152</v>
      </c>
      <c r="C307" s="420"/>
      <c r="D307" s="421"/>
      <c r="E307" s="421"/>
      <c r="F307" s="421"/>
      <c r="G307" s="420"/>
      <c r="H307" s="422" t="s">
        <v>21</v>
      </c>
      <c r="I307" s="426" t="s">
        <v>184</v>
      </c>
      <c r="J307" s="423" t="s">
        <v>23</v>
      </c>
      <c r="K307" s="390"/>
      <c r="L307" s="390"/>
      <c r="M307" s="322" t="e">
        <f>IF(L307/K307*100&gt;100,100,L307/K307*100)</f>
        <v>#DIV/0!</v>
      </c>
      <c r="N307" s="427"/>
      <c r="O307" s="425"/>
      <c r="P307" s="393"/>
      <c r="Q307" s="319"/>
    </row>
    <row r="308" spans="1:17" customFormat="1" ht="32.25" hidden="1" customHeight="1" thickBot="1" x14ac:dyDescent="0.3">
      <c r="A308" s="372"/>
      <c r="B308" s="408" t="s">
        <v>153</v>
      </c>
      <c r="C308" s="428"/>
      <c r="D308" s="429"/>
      <c r="E308" s="429"/>
      <c r="F308" s="429"/>
      <c r="G308" s="428"/>
      <c r="H308" s="430" t="s">
        <v>27</v>
      </c>
      <c r="I308" s="431" t="s">
        <v>28</v>
      </c>
      <c r="J308" s="432" t="s">
        <v>29</v>
      </c>
      <c r="K308" s="433"/>
      <c r="L308" s="434"/>
      <c r="M308" s="328" t="e">
        <f>IF(L308/K308*100&gt;100,100,L308/K308*100)</f>
        <v>#DIV/0!</v>
      </c>
      <c r="N308" s="328" t="e">
        <f>M308</f>
        <v>#DIV/0!</v>
      </c>
      <c r="O308" s="435"/>
      <c r="P308" s="393"/>
      <c r="Q308" s="322"/>
    </row>
    <row r="309" spans="1:17" customFormat="1" ht="63" hidden="1" customHeight="1" x14ac:dyDescent="0.25">
      <c r="A309" s="372"/>
      <c r="B309" s="404" t="s">
        <v>197</v>
      </c>
      <c r="C309" s="414" t="s">
        <v>198</v>
      </c>
      <c r="D309" s="415" t="s">
        <v>158</v>
      </c>
      <c r="E309" s="415" t="s">
        <v>183</v>
      </c>
      <c r="F309" s="415" t="s">
        <v>169</v>
      </c>
      <c r="G309" s="414" t="s">
        <v>20</v>
      </c>
      <c r="H309" s="416" t="s">
        <v>21</v>
      </c>
      <c r="I309" s="417" t="s">
        <v>22</v>
      </c>
      <c r="J309" s="418" t="s">
        <v>23</v>
      </c>
      <c r="K309" s="381"/>
      <c r="L309" s="366"/>
      <c r="M309" s="366" t="e">
        <f>IF(K309/L309*100&gt;100,100,K309/L309*100)</f>
        <v>#DIV/0!</v>
      </c>
      <c r="N309" s="419" t="e">
        <f>(M309+M310+M311)/3</f>
        <v>#DIV/0!</v>
      </c>
      <c r="O309" s="317" t="e">
        <f>(N309+N312)/2</f>
        <v>#DIV/0!</v>
      </c>
      <c r="P309" s="393"/>
      <c r="Q309" s="319"/>
    </row>
    <row r="310" spans="1:17" customFormat="1" ht="63.75" hidden="1" customHeight="1" x14ac:dyDescent="0.25">
      <c r="A310" s="372"/>
      <c r="B310" s="406" t="s">
        <v>151</v>
      </c>
      <c r="C310" s="420"/>
      <c r="D310" s="421"/>
      <c r="E310" s="421"/>
      <c r="F310" s="421"/>
      <c r="G310" s="420"/>
      <c r="H310" s="422" t="s">
        <v>21</v>
      </c>
      <c r="I310" s="426" t="s">
        <v>150</v>
      </c>
      <c r="J310" s="423" t="s">
        <v>23</v>
      </c>
      <c r="K310" s="390"/>
      <c r="L310" s="322"/>
      <c r="M310" s="322" t="e">
        <f>IF(K310/L310*100&gt;100,100,K310/L310*100)</f>
        <v>#DIV/0!</v>
      </c>
      <c r="N310" s="424"/>
      <c r="O310" s="425"/>
      <c r="P310" s="393"/>
      <c r="Q310" s="319"/>
    </row>
    <row r="311" spans="1:17" customFormat="1" ht="48" hidden="1" customHeight="1" x14ac:dyDescent="0.25">
      <c r="A311" s="372"/>
      <c r="B311" s="406" t="s">
        <v>152</v>
      </c>
      <c r="C311" s="420"/>
      <c r="D311" s="421"/>
      <c r="E311" s="421"/>
      <c r="F311" s="421"/>
      <c r="G311" s="420"/>
      <c r="H311" s="422" t="s">
        <v>21</v>
      </c>
      <c r="I311" s="426" t="s">
        <v>184</v>
      </c>
      <c r="J311" s="423" t="s">
        <v>23</v>
      </c>
      <c r="K311" s="390"/>
      <c r="L311" s="390"/>
      <c r="M311" s="322" t="e">
        <f>IF(L311/K311*100&gt;100,100,L311/K311*100)</f>
        <v>#DIV/0!</v>
      </c>
      <c r="N311" s="427"/>
      <c r="O311" s="425"/>
      <c r="P311" s="393"/>
      <c r="Q311" s="319"/>
    </row>
    <row r="312" spans="1:17" customFormat="1" ht="32.25" hidden="1" customHeight="1" thickBot="1" x14ac:dyDescent="0.3">
      <c r="A312" s="372"/>
      <c r="B312" s="408" t="s">
        <v>153</v>
      </c>
      <c r="C312" s="428"/>
      <c r="D312" s="429"/>
      <c r="E312" s="429"/>
      <c r="F312" s="429"/>
      <c r="G312" s="428"/>
      <c r="H312" s="430" t="s">
        <v>27</v>
      </c>
      <c r="I312" s="431" t="s">
        <v>28</v>
      </c>
      <c r="J312" s="432" t="s">
        <v>29</v>
      </c>
      <c r="K312" s="433"/>
      <c r="L312" s="434"/>
      <c r="M312" s="328" t="e">
        <f>IF(L312/K312*100&gt;100,100,L312/K312*100)</f>
        <v>#DIV/0!</v>
      </c>
      <c r="N312" s="328" t="e">
        <f>M312</f>
        <v>#DIV/0!</v>
      </c>
      <c r="O312" s="435"/>
      <c r="P312" s="393"/>
      <c r="Q312" s="322"/>
    </row>
    <row r="313" spans="1:17" customFormat="1" ht="63" hidden="1" customHeight="1" x14ac:dyDescent="0.25">
      <c r="A313" s="372"/>
      <c r="B313" s="404" t="s">
        <v>199</v>
      </c>
      <c r="C313" s="414" t="s">
        <v>200</v>
      </c>
      <c r="D313" s="415" t="s">
        <v>158</v>
      </c>
      <c r="E313" s="415" t="s">
        <v>187</v>
      </c>
      <c r="F313" s="415" t="s">
        <v>169</v>
      </c>
      <c r="G313" s="414" t="s">
        <v>20</v>
      </c>
      <c r="H313" s="416" t="s">
        <v>21</v>
      </c>
      <c r="I313" s="417" t="s">
        <v>22</v>
      </c>
      <c r="J313" s="418" t="s">
        <v>23</v>
      </c>
      <c r="K313" s="381"/>
      <c r="L313" s="366"/>
      <c r="M313" s="366" t="e">
        <f>IF(K313/L313*100&gt;100,100,K313/L313*100)</f>
        <v>#DIV/0!</v>
      </c>
      <c r="N313" s="419" t="e">
        <f>(M313+M314+M315)/3</f>
        <v>#DIV/0!</v>
      </c>
      <c r="O313" s="317" t="e">
        <f>(N313+N316)/2</f>
        <v>#DIV/0!</v>
      </c>
      <c r="P313" s="393"/>
      <c r="Q313" s="319"/>
    </row>
    <row r="314" spans="1:17" customFormat="1" ht="63.75" hidden="1" customHeight="1" x14ac:dyDescent="0.25">
      <c r="A314" s="372"/>
      <c r="B314" s="406" t="s">
        <v>151</v>
      </c>
      <c r="C314" s="420"/>
      <c r="D314" s="421"/>
      <c r="E314" s="421"/>
      <c r="F314" s="421"/>
      <c r="G314" s="420"/>
      <c r="H314" s="422" t="s">
        <v>21</v>
      </c>
      <c r="I314" s="426" t="s">
        <v>150</v>
      </c>
      <c r="J314" s="423" t="s">
        <v>23</v>
      </c>
      <c r="K314" s="390"/>
      <c r="L314" s="322"/>
      <c r="M314" s="322" t="e">
        <f>IF(K314/L314*100&gt;100,100,K314/L314*100)</f>
        <v>#DIV/0!</v>
      </c>
      <c r="N314" s="424"/>
      <c r="O314" s="425"/>
      <c r="P314" s="393"/>
      <c r="Q314" s="319"/>
    </row>
    <row r="315" spans="1:17" customFormat="1" ht="48" hidden="1" customHeight="1" x14ac:dyDescent="0.25">
      <c r="A315" s="372"/>
      <c r="B315" s="406" t="s">
        <v>152</v>
      </c>
      <c r="C315" s="420"/>
      <c r="D315" s="421"/>
      <c r="E315" s="421"/>
      <c r="F315" s="421"/>
      <c r="G315" s="420"/>
      <c r="H315" s="422" t="s">
        <v>21</v>
      </c>
      <c r="I315" s="426" t="s">
        <v>184</v>
      </c>
      <c r="J315" s="423" t="s">
        <v>23</v>
      </c>
      <c r="K315" s="390"/>
      <c r="L315" s="390"/>
      <c r="M315" s="322" t="e">
        <f>IF(L315/K315*100&gt;100,100,L315/K315*100)</f>
        <v>#DIV/0!</v>
      </c>
      <c r="N315" s="427"/>
      <c r="O315" s="425"/>
      <c r="P315" s="393"/>
      <c r="Q315" s="319"/>
    </row>
    <row r="316" spans="1:17" customFormat="1" ht="32.25" hidden="1" customHeight="1" thickBot="1" x14ac:dyDescent="0.3">
      <c r="A316" s="372"/>
      <c r="B316" s="408" t="s">
        <v>153</v>
      </c>
      <c r="C316" s="428"/>
      <c r="D316" s="429"/>
      <c r="E316" s="429"/>
      <c r="F316" s="429"/>
      <c r="G316" s="428"/>
      <c r="H316" s="430" t="s">
        <v>27</v>
      </c>
      <c r="I316" s="431" t="s">
        <v>28</v>
      </c>
      <c r="J316" s="432" t="s">
        <v>29</v>
      </c>
      <c r="K316" s="433"/>
      <c r="L316" s="438"/>
      <c r="M316" s="328" t="e">
        <f>IF(L316/K316*100&gt;100,100,L316/K316*100)</f>
        <v>#DIV/0!</v>
      </c>
      <c r="N316" s="328" t="e">
        <f>M316</f>
        <v>#DIV/0!</v>
      </c>
      <c r="O316" s="435"/>
      <c r="P316" s="393"/>
      <c r="Q316" s="322"/>
    </row>
    <row r="317" spans="1:17" customFormat="1" ht="63" customHeight="1" x14ac:dyDescent="0.25">
      <c r="A317" s="372"/>
      <c r="B317" s="404" t="s">
        <v>201</v>
      </c>
      <c r="C317" s="414" t="s">
        <v>202</v>
      </c>
      <c r="D317" s="415" t="s">
        <v>190</v>
      </c>
      <c r="E317" s="415" t="s">
        <v>183</v>
      </c>
      <c r="F317" s="415" t="s">
        <v>169</v>
      </c>
      <c r="G317" s="414" t="s">
        <v>20</v>
      </c>
      <c r="H317" s="416" t="s">
        <v>21</v>
      </c>
      <c r="I317" s="417" t="s">
        <v>22</v>
      </c>
      <c r="J317" s="418" t="s">
        <v>23</v>
      </c>
      <c r="K317" s="381">
        <v>100</v>
      </c>
      <c r="L317" s="381">
        <v>88.4</v>
      </c>
      <c r="M317" s="322">
        <f>IF(L317/K317*100&gt;100,100,L317/K317*100)</f>
        <v>88.4</v>
      </c>
      <c r="N317" s="419">
        <f>(M317+M318+M319)/3</f>
        <v>96.133333333333326</v>
      </c>
      <c r="O317" s="317">
        <f>(N317+N320)/2</f>
        <v>98.066666666666663</v>
      </c>
      <c r="P317" s="393"/>
      <c r="Q317" s="319"/>
    </row>
    <row r="318" spans="1:17" customFormat="1" ht="63" x14ac:dyDescent="0.25">
      <c r="A318" s="372"/>
      <c r="B318" s="406" t="s">
        <v>151</v>
      </c>
      <c r="C318" s="420"/>
      <c r="D318" s="421"/>
      <c r="E318" s="421"/>
      <c r="F318" s="421"/>
      <c r="G318" s="420"/>
      <c r="H318" s="422" t="s">
        <v>21</v>
      </c>
      <c r="I318" s="426" t="s">
        <v>150</v>
      </c>
      <c r="J318" s="423" t="s">
        <v>23</v>
      </c>
      <c r="K318" s="390">
        <v>12.5</v>
      </c>
      <c r="L318" s="390">
        <v>6.9</v>
      </c>
      <c r="M318" s="322">
        <f>IF(K318/L318*100&gt;100,100,K318/L318*100)</f>
        <v>100</v>
      </c>
      <c r="N318" s="424"/>
      <c r="O318" s="425"/>
      <c r="P318" s="393"/>
      <c r="Q318" s="319"/>
    </row>
    <row r="319" spans="1:17" customFormat="1" ht="47.25" x14ac:dyDescent="0.25">
      <c r="A319" s="372"/>
      <c r="B319" s="406" t="s">
        <v>152</v>
      </c>
      <c r="C319" s="420"/>
      <c r="D319" s="421"/>
      <c r="E319" s="421"/>
      <c r="F319" s="421"/>
      <c r="G319" s="420"/>
      <c r="H319" s="422" t="s">
        <v>21</v>
      </c>
      <c r="I319" s="426" t="s">
        <v>184</v>
      </c>
      <c r="J319" s="423" t="s">
        <v>23</v>
      </c>
      <c r="K319" s="390">
        <v>100</v>
      </c>
      <c r="L319" s="390">
        <v>100</v>
      </c>
      <c r="M319" s="322">
        <f>IF(L319/K319*100&gt;100,100,L319/K319*100)</f>
        <v>100</v>
      </c>
      <c r="N319" s="427"/>
      <c r="O319" s="425"/>
      <c r="P319" s="393"/>
      <c r="Q319" s="319"/>
    </row>
    <row r="320" spans="1:17" customFormat="1" ht="32.25" thickBot="1" x14ac:dyDescent="0.3">
      <c r="A320" s="372"/>
      <c r="B320" s="408" t="s">
        <v>153</v>
      </c>
      <c r="C320" s="428"/>
      <c r="D320" s="429"/>
      <c r="E320" s="429"/>
      <c r="F320" s="429"/>
      <c r="G320" s="428"/>
      <c r="H320" s="430" t="s">
        <v>27</v>
      </c>
      <c r="I320" s="431" t="s">
        <v>28</v>
      </c>
      <c r="J320" s="432" t="s">
        <v>29</v>
      </c>
      <c r="K320" s="433">
        <v>5</v>
      </c>
      <c r="L320" s="433">
        <v>5</v>
      </c>
      <c r="M320" s="328">
        <f>IF(L320/K320*100&gt;100,100,L320/K320*100)</f>
        <v>100</v>
      </c>
      <c r="N320" s="328">
        <f>M320</f>
        <v>100</v>
      </c>
      <c r="O320" s="435"/>
      <c r="P320" s="393"/>
      <c r="Q320" s="322"/>
    </row>
    <row r="321" spans="1:17" customFormat="1" ht="63" customHeight="1" x14ac:dyDescent="0.25">
      <c r="A321" s="372"/>
      <c r="B321" s="404" t="s">
        <v>203</v>
      </c>
      <c r="C321" s="414" t="s">
        <v>204</v>
      </c>
      <c r="D321" s="415" t="s">
        <v>190</v>
      </c>
      <c r="E321" s="415" t="s">
        <v>187</v>
      </c>
      <c r="F321" s="415" t="s">
        <v>169</v>
      </c>
      <c r="G321" s="414" t="s">
        <v>20</v>
      </c>
      <c r="H321" s="416" t="s">
        <v>21</v>
      </c>
      <c r="I321" s="417" t="s">
        <v>22</v>
      </c>
      <c r="J321" s="418" t="s">
        <v>23</v>
      </c>
      <c r="K321" s="381">
        <v>100</v>
      </c>
      <c r="L321" s="366">
        <v>88.4</v>
      </c>
      <c r="M321" s="322">
        <f>IF(L321/K321*100&gt;100,100,L321/K321*100)</f>
        <v>88.4</v>
      </c>
      <c r="N321" s="419">
        <f>(M321+M322+M323)/3</f>
        <v>96.133333333333326</v>
      </c>
      <c r="O321" s="317">
        <f>(N321+N324)/2</f>
        <v>97.590476190476181</v>
      </c>
      <c r="P321" s="393"/>
      <c r="Q321" s="319"/>
    </row>
    <row r="322" spans="1:17" customFormat="1" ht="63" x14ac:dyDescent="0.25">
      <c r="A322" s="372"/>
      <c r="B322" s="406" t="s">
        <v>151</v>
      </c>
      <c r="C322" s="420"/>
      <c r="D322" s="421"/>
      <c r="E322" s="421"/>
      <c r="F322" s="421"/>
      <c r="G322" s="420"/>
      <c r="H322" s="422" t="s">
        <v>21</v>
      </c>
      <c r="I322" s="426" t="s">
        <v>150</v>
      </c>
      <c r="J322" s="423" t="s">
        <v>23</v>
      </c>
      <c r="K322" s="390">
        <v>11.25</v>
      </c>
      <c r="L322" s="322">
        <v>9.6</v>
      </c>
      <c r="M322" s="322">
        <f>IF(K322/L322*100&gt;100,100,K322/L322*100)</f>
        <v>100</v>
      </c>
      <c r="N322" s="424"/>
      <c r="O322" s="425"/>
      <c r="P322" s="393"/>
      <c r="Q322" s="319"/>
    </row>
    <row r="323" spans="1:17" customFormat="1" ht="47.25" x14ac:dyDescent="0.25">
      <c r="A323" s="372"/>
      <c r="B323" s="406" t="s">
        <v>152</v>
      </c>
      <c r="C323" s="420"/>
      <c r="D323" s="421"/>
      <c r="E323" s="421"/>
      <c r="F323" s="421"/>
      <c r="G323" s="420"/>
      <c r="H323" s="422" t="s">
        <v>21</v>
      </c>
      <c r="I323" s="426" t="s">
        <v>184</v>
      </c>
      <c r="J323" s="423" t="s">
        <v>23</v>
      </c>
      <c r="K323" s="390">
        <v>100</v>
      </c>
      <c r="L323" s="390">
        <v>100</v>
      </c>
      <c r="M323" s="322">
        <f>IF(L323/K323*100&gt;100,100,L323/K323*100)</f>
        <v>100</v>
      </c>
      <c r="N323" s="427"/>
      <c r="O323" s="425"/>
      <c r="P323" s="393"/>
      <c r="Q323" s="319"/>
    </row>
    <row r="324" spans="1:17" customFormat="1" ht="32.25" customHeight="1" thickBot="1" x14ac:dyDescent="0.3">
      <c r="A324" s="372"/>
      <c r="B324" s="408" t="s">
        <v>153</v>
      </c>
      <c r="C324" s="428"/>
      <c r="D324" s="429"/>
      <c r="E324" s="429"/>
      <c r="F324" s="429"/>
      <c r="G324" s="428"/>
      <c r="H324" s="430" t="s">
        <v>27</v>
      </c>
      <c r="I324" s="431" t="s">
        <v>28</v>
      </c>
      <c r="J324" s="432" t="s">
        <v>29</v>
      </c>
      <c r="K324" s="438">
        <v>105</v>
      </c>
      <c r="L324" s="438">
        <v>104</v>
      </c>
      <c r="M324" s="328">
        <f>IF(L324/K324*100&gt;100,100,L324/K324*100)</f>
        <v>99.047619047619051</v>
      </c>
      <c r="N324" s="328">
        <f>M324</f>
        <v>99.047619047619051</v>
      </c>
      <c r="O324" s="435"/>
      <c r="P324" s="393"/>
      <c r="Q324" s="322"/>
    </row>
    <row r="325" spans="1:17" customFormat="1" ht="63" hidden="1" customHeight="1" x14ac:dyDescent="0.25">
      <c r="A325" s="372"/>
      <c r="B325" s="404">
        <v>0</v>
      </c>
      <c r="C325" s="414" t="s">
        <v>205</v>
      </c>
      <c r="D325" s="415" t="s">
        <v>194</v>
      </c>
      <c r="E325" s="415" t="s">
        <v>183</v>
      </c>
      <c r="F325" s="415" t="s">
        <v>169</v>
      </c>
      <c r="G325" s="414" t="s">
        <v>20</v>
      </c>
      <c r="H325" s="416" t="s">
        <v>21</v>
      </c>
      <c r="I325" s="417" t="s">
        <v>22</v>
      </c>
      <c r="J325" s="418" t="s">
        <v>23</v>
      </c>
      <c r="K325" s="381"/>
      <c r="L325" s="366"/>
      <c r="M325" s="366" t="e">
        <f>IF(K325/L325*100&gt;100,100,K325/L325*100)</f>
        <v>#DIV/0!</v>
      </c>
      <c r="N325" s="419" t="e">
        <f>(M325+M326+M327)/3</f>
        <v>#DIV/0!</v>
      </c>
      <c r="O325" s="317" t="e">
        <f>(N325+N328)/2</f>
        <v>#DIV/0!</v>
      </c>
      <c r="P325" s="393"/>
      <c r="Q325" s="319"/>
    </row>
    <row r="326" spans="1:17" customFormat="1" ht="63" hidden="1" customHeight="1" x14ac:dyDescent="0.25">
      <c r="A326" s="372"/>
      <c r="B326" s="406" t="s">
        <v>151</v>
      </c>
      <c r="C326" s="420"/>
      <c r="D326" s="421"/>
      <c r="E326" s="421"/>
      <c r="F326" s="421"/>
      <c r="G326" s="420"/>
      <c r="H326" s="422" t="s">
        <v>21</v>
      </c>
      <c r="I326" s="426" t="s">
        <v>150</v>
      </c>
      <c r="J326" s="423" t="s">
        <v>23</v>
      </c>
      <c r="K326" s="390"/>
      <c r="L326" s="322"/>
      <c r="M326" s="322" t="e">
        <f>IF(K326/L326*100&gt;100,100,K326/L326*100)</f>
        <v>#DIV/0!</v>
      </c>
      <c r="N326" s="424"/>
      <c r="O326" s="425"/>
      <c r="P326" s="393"/>
      <c r="Q326" s="319"/>
    </row>
    <row r="327" spans="1:17" customFormat="1" ht="47.25" hidden="1" customHeight="1" x14ac:dyDescent="0.25">
      <c r="A327" s="372"/>
      <c r="B327" s="406" t="s">
        <v>152</v>
      </c>
      <c r="C327" s="420"/>
      <c r="D327" s="421"/>
      <c r="E327" s="421"/>
      <c r="F327" s="421"/>
      <c r="G327" s="420"/>
      <c r="H327" s="422" t="s">
        <v>21</v>
      </c>
      <c r="I327" s="426" t="s">
        <v>184</v>
      </c>
      <c r="J327" s="423" t="s">
        <v>23</v>
      </c>
      <c r="K327" s="390"/>
      <c r="L327" s="390"/>
      <c r="M327" s="322" t="e">
        <f>IF(L327/K327*100&gt;100,100,L327/K327*100)</f>
        <v>#DIV/0!</v>
      </c>
      <c r="N327" s="427"/>
      <c r="O327" s="425"/>
      <c r="P327" s="393"/>
      <c r="Q327" s="319"/>
    </row>
    <row r="328" spans="1:17" customFormat="1" ht="32.25" hidden="1" customHeight="1" thickBot="1" x14ac:dyDescent="0.3">
      <c r="A328" s="372"/>
      <c r="B328" s="408" t="s">
        <v>153</v>
      </c>
      <c r="C328" s="428"/>
      <c r="D328" s="429"/>
      <c r="E328" s="429"/>
      <c r="F328" s="429"/>
      <c r="G328" s="428"/>
      <c r="H328" s="430" t="s">
        <v>27</v>
      </c>
      <c r="I328" s="431" t="s">
        <v>28</v>
      </c>
      <c r="J328" s="432" t="s">
        <v>29</v>
      </c>
      <c r="K328" s="438"/>
      <c r="L328" s="438"/>
      <c r="M328" s="328" t="e">
        <f>IF(L328/K328*100&gt;100,100,L328/K328*100)</f>
        <v>#DIV/0!</v>
      </c>
      <c r="N328" s="328" t="e">
        <f>M328</f>
        <v>#DIV/0!</v>
      </c>
      <c r="O328" s="435"/>
      <c r="P328" s="393"/>
      <c r="Q328" s="322"/>
    </row>
    <row r="329" spans="1:17" customFormat="1" ht="63" hidden="1" customHeight="1" x14ac:dyDescent="0.25">
      <c r="A329" s="372"/>
      <c r="B329" s="404" t="s">
        <v>197</v>
      </c>
      <c r="C329" s="414" t="s">
        <v>206</v>
      </c>
      <c r="D329" s="415" t="s">
        <v>194</v>
      </c>
      <c r="E329" s="415" t="s">
        <v>187</v>
      </c>
      <c r="F329" s="415" t="s">
        <v>169</v>
      </c>
      <c r="G329" s="414" t="s">
        <v>20</v>
      </c>
      <c r="H329" s="416" t="s">
        <v>21</v>
      </c>
      <c r="I329" s="417" t="s">
        <v>22</v>
      </c>
      <c r="J329" s="418" t="s">
        <v>23</v>
      </c>
      <c r="K329" s="381"/>
      <c r="L329" s="366"/>
      <c r="M329" s="366" t="e">
        <f>IF(K329/L329*100&gt;100,100,K329/L329*100)</f>
        <v>#DIV/0!</v>
      </c>
      <c r="N329" s="419" t="e">
        <f>(M329+M330+M331)/3</f>
        <v>#DIV/0!</v>
      </c>
      <c r="O329" s="317" t="e">
        <f>(N329+N332)/2</f>
        <v>#DIV/0!</v>
      </c>
      <c r="P329" s="393"/>
      <c r="Q329" s="319"/>
    </row>
    <row r="330" spans="1:17" customFormat="1" ht="63" hidden="1" customHeight="1" x14ac:dyDescent="0.25">
      <c r="A330" s="372"/>
      <c r="B330" s="406" t="s">
        <v>151</v>
      </c>
      <c r="C330" s="420"/>
      <c r="D330" s="421"/>
      <c r="E330" s="421"/>
      <c r="F330" s="421"/>
      <c r="G330" s="420"/>
      <c r="H330" s="422" t="s">
        <v>21</v>
      </c>
      <c r="I330" s="426" t="s">
        <v>150</v>
      </c>
      <c r="J330" s="423" t="s">
        <v>23</v>
      </c>
      <c r="K330" s="390"/>
      <c r="L330" s="322"/>
      <c r="M330" s="322" t="e">
        <f>IF(K330/L330*100&gt;100,100,K330/L330*100)</f>
        <v>#DIV/0!</v>
      </c>
      <c r="N330" s="424"/>
      <c r="O330" s="425"/>
      <c r="P330" s="393"/>
      <c r="Q330" s="319"/>
    </row>
    <row r="331" spans="1:17" customFormat="1" ht="47.25" hidden="1" customHeight="1" x14ac:dyDescent="0.25">
      <c r="A331" s="372"/>
      <c r="B331" s="406" t="s">
        <v>152</v>
      </c>
      <c r="C331" s="420"/>
      <c r="D331" s="421"/>
      <c r="E331" s="421"/>
      <c r="F331" s="421"/>
      <c r="G331" s="420"/>
      <c r="H331" s="422" t="s">
        <v>21</v>
      </c>
      <c r="I331" s="426" t="s">
        <v>184</v>
      </c>
      <c r="J331" s="423" t="s">
        <v>23</v>
      </c>
      <c r="K331" s="390"/>
      <c r="L331" s="390"/>
      <c r="M331" s="322" t="e">
        <f>IF(L331/K331*100&gt;100,100,L331/K331*100)</f>
        <v>#DIV/0!</v>
      </c>
      <c r="N331" s="427"/>
      <c r="O331" s="425"/>
      <c r="P331" s="393"/>
      <c r="Q331" s="319"/>
    </row>
    <row r="332" spans="1:17" customFormat="1" ht="32.25" hidden="1" customHeight="1" thickBot="1" x14ac:dyDescent="0.3">
      <c r="A332" s="439"/>
      <c r="B332" s="408" t="s">
        <v>153</v>
      </c>
      <c r="C332" s="428"/>
      <c r="D332" s="429"/>
      <c r="E332" s="429"/>
      <c r="F332" s="429"/>
      <c r="G332" s="428"/>
      <c r="H332" s="430" t="s">
        <v>27</v>
      </c>
      <c r="I332" s="431" t="s">
        <v>28</v>
      </c>
      <c r="J332" s="432" t="s">
        <v>29</v>
      </c>
      <c r="K332" s="433"/>
      <c r="L332" s="434"/>
      <c r="M332" s="328" t="e">
        <f>IF(L332/K332*100&gt;100,100,L332/K332*100)</f>
        <v>#DIV/0!</v>
      </c>
      <c r="N332" s="328" t="e">
        <f>M332</f>
        <v>#DIV/0!</v>
      </c>
      <c r="O332" s="435"/>
      <c r="P332" s="393"/>
      <c r="Q332" s="322"/>
    </row>
    <row r="337" spans="1:9" ht="15.75" x14ac:dyDescent="0.25">
      <c r="A337" s="156" t="s">
        <v>137</v>
      </c>
      <c r="B337" s="179"/>
      <c r="C337" s="179"/>
      <c r="D337" s="180"/>
      <c r="E337" s="180"/>
      <c r="F337" s="180"/>
      <c r="G337" s="179"/>
      <c r="H337" s="179"/>
      <c r="I337" s="156"/>
    </row>
    <row r="339" spans="1:9" ht="18.75" x14ac:dyDescent="0.3">
      <c r="A339" s="158" t="s">
        <v>142</v>
      </c>
    </row>
  </sheetData>
  <autoFilter ref="A3:Q332">
    <filterColumn colId="12">
      <filters>
        <filter val="100,0"/>
        <filter val="73,7"/>
        <filter val="75,0"/>
        <filter val="83,0"/>
        <filter val="86,2"/>
        <filter val="88,2"/>
        <filter val="9"/>
        <filter val="91,3"/>
        <filter val="94,4"/>
        <filter val="96,5"/>
        <filter val="96,6"/>
        <filter val="96,9"/>
        <filter val="97,2"/>
        <filter val="97,3"/>
        <filter val="98,4"/>
        <filter val="98,8"/>
        <filter val="98,9"/>
        <filter val="99,0"/>
      </filters>
    </filterColumn>
  </autoFilter>
  <mergeCells count="658">
    <mergeCell ref="N329:N331"/>
    <mergeCell ref="O329:O332"/>
    <mergeCell ref="B329:B332"/>
    <mergeCell ref="C329:C332"/>
    <mergeCell ref="D329:D332"/>
    <mergeCell ref="E329:E332"/>
    <mergeCell ref="F329:F332"/>
    <mergeCell ref="G329:G332"/>
    <mergeCell ref="N321:N323"/>
    <mergeCell ref="O321:O324"/>
    <mergeCell ref="B325:B328"/>
    <mergeCell ref="C325:C328"/>
    <mergeCell ref="D325:D328"/>
    <mergeCell ref="E325:E328"/>
    <mergeCell ref="F325:F328"/>
    <mergeCell ref="G325:G328"/>
    <mergeCell ref="N325:N327"/>
    <mergeCell ref="O325:O328"/>
    <mergeCell ref="B321:B324"/>
    <mergeCell ref="C321:C324"/>
    <mergeCell ref="D321:D324"/>
    <mergeCell ref="E321:E324"/>
    <mergeCell ref="F321:F324"/>
    <mergeCell ref="G321:G324"/>
    <mergeCell ref="N313:N315"/>
    <mergeCell ref="O313:O316"/>
    <mergeCell ref="B317:B320"/>
    <mergeCell ref="C317:C320"/>
    <mergeCell ref="D317:D320"/>
    <mergeCell ref="E317:E320"/>
    <mergeCell ref="F317:F320"/>
    <mergeCell ref="G317:G320"/>
    <mergeCell ref="N317:N319"/>
    <mergeCell ref="O317:O320"/>
    <mergeCell ref="B313:B316"/>
    <mergeCell ref="C313:C316"/>
    <mergeCell ref="D313:D316"/>
    <mergeCell ref="E313:E316"/>
    <mergeCell ref="F313:F316"/>
    <mergeCell ref="G313:G316"/>
    <mergeCell ref="N305:N307"/>
    <mergeCell ref="O305:O308"/>
    <mergeCell ref="B309:B312"/>
    <mergeCell ref="C309:C312"/>
    <mergeCell ref="D309:D312"/>
    <mergeCell ref="E309:E312"/>
    <mergeCell ref="F309:F312"/>
    <mergeCell ref="G309:G312"/>
    <mergeCell ref="N309:N311"/>
    <mergeCell ref="O309:O312"/>
    <mergeCell ref="B305:B308"/>
    <mergeCell ref="C305:C308"/>
    <mergeCell ref="D305:D308"/>
    <mergeCell ref="E305:E308"/>
    <mergeCell ref="F305:F308"/>
    <mergeCell ref="G305:G308"/>
    <mergeCell ref="N297:N299"/>
    <mergeCell ref="O297:O300"/>
    <mergeCell ref="B301:B304"/>
    <mergeCell ref="C301:C304"/>
    <mergeCell ref="D301:D304"/>
    <mergeCell ref="E301:E304"/>
    <mergeCell ref="F301:F304"/>
    <mergeCell ref="G301:G304"/>
    <mergeCell ref="N301:N303"/>
    <mergeCell ref="O301:O304"/>
    <mergeCell ref="B297:B300"/>
    <mergeCell ref="C297:C300"/>
    <mergeCell ref="D297:D300"/>
    <mergeCell ref="E297:E300"/>
    <mergeCell ref="F297:F300"/>
    <mergeCell ref="G297:G300"/>
    <mergeCell ref="N289:N291"/>
    <mergeCell ref="O289:O292"/>
    <mergeCell ref="B293:B296"/>
    <mergeCell ref="C293:C296"/>
    <mergeCell ref="D293:D296"/>
    <mergeCell ref="E293:E296"/>
    <mergeCell ref="F293:F296"/>
    <mergeCell ref="G293:G296"/>
    <mergeCell ref="N293:N295"/>
    <mergeCell ref="O293:O296"/>
    <mergeCell ref="B289:B292"/>
    <mergeCell ref="C289:C292"/>
    <mergeCell ref="D289:D292"/>
    <mergeCell ref="E289:E292"/>
    <mergeCell ref="F289:F292"/>
    <mergeCell ref="G289:G292"/>
    <mergeCell ref="N281:N283"/>
    <mergeCell ref="O281:O284"/>
    <mergeCell ref="B285:B288"/>
    <mergeCell ref="C285:C288"/>
    <mergeCell ref="D285:D288"/>
    <mergeCell ref="E285:E288"/>
    <mergeCell ref="F285:F288"/>
    <mergeCell ref="G285:G288"/>
    <mergeCell ref="N285:N287"/>
    <mergeCell ref="O285:O288"/>
    <mergeCell ref="B281:B284"/>
    <mergeCell ref="C281:C284"/>
    <mergeCell ref="D281:D284"/>
    <mergeCell ref="E281:E284"/>
    <mergeCell ref="F281:F284"/>
    <mergeCell ref="G281:G284"/>
    <mergeCell ref="N273:N275"/>
    <mergeCell ref="O273:O276"/>
    <mergeCell ref="B277:B280"/>
    <mergeCell ref="C277:C280"/>
    <mergeCell ref="D277:D280"/>
    <mergeCell ref="E277:E280"/>
    <mergeCell ref="F277:F280"/>
    <mergeCell ref="G277:G280"/>
    <mergeCell ref="N277:N279"/>
    <mergeCell ref="O277:O280"/>
    <mergeCell ref="B273:B276"/>
    <mergeCell ref="C273:C276"/>
    <mergeCell ref="D273:D276"/>
    <mergeCell ref="E273:E276"/>
    <mergeCell ref="F273:F276"/>
    <mergeCell ref="G273:G276"/>
    <mergeCell ref="N265:N267"/>
    <mergeCell ref="O265:O268"/>
    <mergeCell ref="B269:B272"/>
    <mergeCell ref="C269:C272"/>
    <mergeCell ref="D269:D272"/>
    <mergeCell ref="E269:E272"/>
    <mergeCell ref="F269:F272"/>
    <mergeCell ref="G269:G272"/>
    <mergeCell ref="N269:N271"/>
    <mergeCell ref="O269:O272"/>
    <mergeCell ref="B265:B268"/>
    <mergeCell ref="C265:C268"/>
    <mergeCell ref="D265:D268"/>
    <mergeCell ref="E265:E268"/>
    <mergeCell ref="F265:F268"/>
    <mergeCell ref="G265:G268"/>
    <mergeCell ref="N257:N259"/>
    <mergeCell ref="O257:O260"/>
    <mergeCell ref="B261:B264"/>
    <mergeCell ref="C261:C264"/>
    <mergeCell ref="D261:D264"/>
    <mergeCell ref="E261:E264"/>
    <mergeCell ref="F261:F264"/>
    <mergeCell ref="G261:G264"/>
    <mergeCell ref="N261:N263"/>
    <mergeCell ref="O261:O264"/>
    <mergeCell ref="B257:B260"/>
    <mergeCell ref="C257:C260"/>
    <mergeCell ref="D257:D260"/>
    <mergeCell ref="E257:E260"/>
    <mergeCell ref="F257:F260"/>
    <mergeCell ref="G257:G260"/>
    <mergeCell ref="N249:N251"/>
    <mergeCell ref="O249:O252"/>
    <mergeCell ref="B253:B256"/>
    <mergeCell ref="C253:C256"/>
    <mergeCell ref="D253:D256"/>
    <mergeCell ref="E253:E256"/>
    <mergeCell ref="F253:F256"/>
    <mergeCell ref="G253:G256"/>
    <mergeCell ref="N253:N255"/>
    <mergeCell ref="O253:O256"/>
    <mergeCell ref="B249:B252"/>
    <mergeCell ref="C249:C252"/>
    <mergeCell ref="D249:D252"/>
    <mergeCell ref="E249:E252"/>
    <mergeCell ref="F249:F252"/>
    <mergeCell ref="G249:G252"/>
    <mergeCell ref="N241:N243"/>
    <mergeCell ref="O241:O244"/>
    <mergeCell ref="B245:B248"/>
    <mergeCell ref="C245:C248"/>
    <mergeCell ref="D245:D248"/>
    <mergeCell ref="E245:E248"/>
    <mergeCell ref="F245:F248"/>
    <mergeCell ref="G245:G248"/>
    <mergeCell ref="N245:N247"/>
    <mergeCell ref="O245:O248"/>
    <mergeCell ref="B241:B244"/>
    <mergeCell ref="C241:C244"/>
    <mergeCell ref="D241:D244"/>
    <mergeCell ref="E241:E244"/>
    <mergeCell ref="F241:F244"/>
    <mergeCell ref="G241:G244"/>
    <mergeCell ref="O233:O236"/>
    <mergeCell ref="B237:B240"/>
    <mergeCell ref="C237:C240"/>
    <mergeCell ref="G237:G240"/>
    <mergeCell ref="N237:N239"/>
    <mergeCell ref="O237:O240"/>
    <mergeCell ref="N229:N231"/>
    <mergeCell ref="O229:O232"/>
    <mergeCell ref="P229:P332"/>
    <mergeCell ref="B233:B236"/>
    <mergeCell ref="C233:C236"/>
    <mergeCell ref="D233:D236"/>
    <mergeCell ref="E233:E236"/>
    <mergeCell ref="F233:F236"/>
    <mergeCell ref="G233:G236"/>
    <mergeCell ref="N233:N235"/>
    <mergeCell ref="B229:B232"/>
    <mergeCell ref="C229:C232"/>
    <mergeCell ref="D229:D232"/>
    <mergeCell ref="E229:E232"/>
    <mergeCell ref="F229:F232"/>
    <mergeCell ref="G229:G232"/>
    <mergeCell ref="N221:N223"/>
    <mergeCell ref="O221:O224"/>
    <mergeCell ref="B225:B228"/>
    <mergeCell ref="C225:C228"/>
    <mergeCell ref="D225:D228"/>
    <mergeCell ref="E225:E228"/>
    <mergeCell ref="F225:F228"/>
    <mergeCell ref="G225:G228"/>
    <mergeCell ref="N225:N227"/>
    <mergeCell ref="O225:O228"/>
    <mergeCell ref="B221:B224"/>
    <mergeCell ref="C221:C224"/>
    <mergeCell ref="D221:D224"/>
    <mergeCell ref="E221:E224"/>
    <mergeCell ref="F221:F224"/>
    <mergeCell ref="G221:G224"/>
    <mergeCell ref="N213:N215"/>
    <mergeCell ref="O213:O216"/>
    <mergeCell ref="B217:B220"/>
    <mergeCell ref="C217:C220"/>
    <mergeCell ref="D217:D220"/>
    <mergeCell ref="E217:E220"/>
    <mergeCell ref="F217:F220"/>
    <mergeCell ref="G217:G220"/>
    <mergeCell ref="N217:N219"/>
    <mergeCell ref="O217:O220"/>
    <mergeCell ref="B213:B216"/>
    <mergeCell ref="C213:C216"/>
    <mergeCell ref="D213:D216"/>
    <mergeCell ref="E213:E216"/>
    <mergeCell ref="F213:F216"/>
    <mergeCell ref="G213:G216"/>
    <mergeCell ref="N205:N207"/>
    <mergeCell ref="O205:O208"/>
    <mergeCell ref="B209:B212"/>
    <mergeCell ref="C209:C212"/>
    <mergeCell ref="D209:D212"/>
    <mergeCell ref="E209:E212"/>
    <mergeCell ref="F209:F212"/>
    <mergeCell ref="G209:G212"/>
    <mergeCell ref="N209:N211"/>
    <mergeCell ref="O209:O212"/>
    <mergeCell ref="B205:B208"/>
    <mergeCell ref="C205:C208"/>
    <mergeCell ref="D205:D208"/>
    <mergeCell ref="E205:E208"/>
    <mergeCell ref="F205:F208"/>
    <mergeCell ref="G205:G208"/>
    <mergeCell ref="N197:N199"/>
    <mergeCell ref="O197:O200"/>
    <mergeCell ref="B201:B204"/>
    <mergeCell ref="C201:C204"/>
    <mergeCell ref="D201:D204"/>
    <mergeCell ref="E201:E204"/>
    <mergeCell ref="F201:F204"/>
    <mergeCell ref="G201:G204"/>
    <mergeCell ref="N201:N203"/>
    <mergeCell ref="O201:O204"/>
    <mergeCell ref="B197:B200"/>
    <mergeCell ref="C197:C200"/>
    <mergeCell ref="D197:D200"/>
    <mergeCell ref="E197:E200"/>
    <mergeCell ref="F197:F200"/>
    <mergeCell ref="G197:G200"/>
    <mergeCell ref="N189:N191"/>
    <mergeCell ref="O189:O192"/>
    <mergeCell ref="B193:B196"/>
    <mergeCell ref="C193:C196"/>
    <mergeCell ref="D193:D196"/>
    <mergeCell ref="E193:E196"/>
    <mergeCell ref="F193:F196"/>
    <mergeCell ref="G193:G196"/>
    <mergeCell ref="N193:N195"/>
    <mergeCell ref="O193:O196"/>
    <mergeCell ref="B189:B192"/>
    <mergeCell ref="C189:C192"/>
    <mergeCell ref="D189:D192"/>
    <mergeCell ref="E189:E192"/>
    <mergeCell ref="F189:F192"/>
    <mergeCell ref="G189:G192"/>
    <mergeCell ref="N181:N183"/>
    <mergeCell ref="O181:O184"/>
    <mergeCell ref="B185:B188"/>
    <mergeCell ref="C185:C188"/>
    <mergeCell ref="D185:D188"/>
    <mergeCell ref="E185:E188"/>
    <mergeCell ref="F185:F188"/>
    <mergeCell ref="G185:G188"/>
    <mergeCell ref="N185:N187"/>
    <mergeCell ref="O185:O188"/>
    <mergeCell ref="B181:B184"/>
    <mergeCell ref="C181:C184"/>
    <mergeCell ref="D181:D184"/>
    <mergeCell ref="E181:E184"/>
    <mergeCell ref="F181:F184"/>
    <mergeCell ref="G181:G184"/>
    <mergeCell ref="N173:N175"/>
    <mergeCell ref="O173:O176"/>
    <mergeCell ref="B177:B180"/>
    <mergeCell ref="C177:C180"/>
    <mergeCell ref="D177:D180"/>
    <mergeCell ref="E177:E180"/>
    <mergeCell ref="F177:F180"/>
    <mergeCell ref="G177:G180"/>
    <mergeCell ref="N177:N179"/>
    <mergeCell ref="O177:O180"/>
    <mergeCell ref="B173:B176"/>
    <mergeCell ref="C173:C176"/>
    <mergeCell ref="D173:D176"/>
    <mergeCell ref="E173:E176"/>
    <mergeCell ref="F173:F176"/>
    <mergeCell ref="G173:G176"/>
    <mergeCell ref="N165:N167"/>
    <mergeCell ref="O165:O168"/>
    <mergeCell ref="B169:B172"/>
    <mergeCell ref="C169:C172"/>
    <mergeCell ref="D169:D172"/>
    <mergeCell ref="E169:E172"/>
    <mergeCell ref="F169:F172"/>
    <mergeCell ref="G169:G172"/>
    <mergeCell ref="N169:N171"/>
    <mergeCell ref="O169:O172"/>
    <mergeCell ref="B165:B168"/>
    <mergeCell ref="C165:C168"/>
    <mergeCell ref="D165:D168"/>
    <mergeCell ref="E165:E168"/>
    <mergeCell ref="F165:F168"/>
    <mergeCell ref="G165:G168"/>
    <mergeCell ref="N157:N159"/>
    <mergeCell ref="O157:O160"/>
    <mergeCell ref="B161:B164"/>
    <mergeCell ref="C161:C164"/>
    <mergeCell ref="D161:D164"/>
    <mergeCell ref="E161:E164"/>
    <mergeCell ref="F161:F164"/>
    <mergeCell ref="G161:G164"/>
    <mergeCell ref="N161:N163"/>
    <mergeCell ref="O161:O164"/>
    <mergeCell ref="B157:B160"/>
    <mergeCell ref="C157:C160"/>
    <mergeCell ref="D157:D160"/>
    <mergeCell ref="E157:E160"/>
    <mergeCell ref="F157:F160"/>
    <mergeCell ref="G157:G160"/>
    <mergeCell ref="N149:N151"/>
    <mergeCell ref="O149:O152"/>
    <mergeCell ref="B153:B156"/>
    <mergeCell ref="C153:C156"/>
    <mergeCell ref="D153:D156"/>
    <mergeCell ref="E153:E156"/>
    <mergeCell ref="F153:F156"/>
    <mergeCell ref="G153:G156"/>
    <mergeCell ref="N153:N155"/>
    <mergeCell ref="O153:O156"/>
    <mergeCell ref="B149:B152"/>
    <mergeCell ref="C149:C152"/>
    <mergeCell ref="D149:D152"/>
    <mergeCell ref="E149:E152"/>
    <mergeCell ref="F149:F152"/>
    <mergeCell ref="G149:G152"/>
    <mergeCell ref="N141:N143"/>
    <mergeCell ref="O141:O144"/>
    <mergeCell ref="B145:B148"/>
    <mergeCell ref="C145:C148"/>
    <mergeCell ref="D145:D148"/>
    <mergeCell ref="E145:E148"/>
    <mergeCell ref="F145:F148"/>
    <mergeCell ref="G145:G148"/>
    <mergeCell ref="N145:N147"/>
    <mergeCell ref="O145:O148"/>
    <mergeCell ref="B141:B144"/>
    <mergeCell ref="C141:C144"/>
    <mergeCell ref="D141:D144"/>
    <mergeCell ref="E141:E144"/>
    <mergeCell ref="F141:F144"/>
    <mergeCell ref="G141:G144"/>
    <mergeCell ref="N133:N135"/>
    <mergeCell ref="O133:O136"/>
    <mergeCell ref="B137:B140"/>
    <mergeCell ref="C137:C140"/>
    <mergeCell ref="D137:D140"/>
    <mergeCell ref="E137:E140"/>
    <mergeCell ref="F137:F140"/>
    <mergeCell ref="G137:G140"/>
    <mergeCell ref="N137:N139"/>
    <mergeCell ref="O137:O140"/>
    <mergeCell ref="B133:B136"/>
    <mergeCell ref="C133:C136"/>
    <mergeCell ref="D133:D136"/>
    <mergeCell ref="E133:E136"/>
    <mergeCell ref="F133:F136"/>
    <mergeCell ref="G133:G136"/>
    <mergeCell ref="N125:N127"/>
    <mergeCell ref="O125:O128"/>
    <mergeCell ref="B129:B132"/>
    <mergeCell ref="C129:C132"/>
    <mergeCell ref="D129:D132"/>
    <mergeCell ref="E129:E132"/>
    <mergeCell ref="F129:F132"/>
    <mergeCell ref="G129:G132"/>
    <mergeCell ref="N129:N131"/>
    <mergeCell ref="O129:O132"/>
    <mergeCell ref="B125:B128"/>
    <mergeCell ref="C125:C128"/>
    <mergeCell ref="D125:D128"/>
    <mergeCell ref="E125:E128"/>
    <mergeCell ref="F125:F128"/>
    <mergeCell ref="G125:G128"/>
    <mergeCell ref="N117:N119"/>
    <mergeCell ref="O117:O120"/>
    <mergeCell ref="B121:B124"/>
    <mergeCell ref="C121:C124"/>
    <mergeCell ref="D121:D124"/>
    <mergeCell ref="E121:E124"/>
    <mergeCell ref="F121:F124"/>
    <mergeCell ref="G121:G124"/>
    <mergeCell ref="N121:N123"/>
    <mergeCell ref="O121:O124"/>
    <mergeCell ref="B117:B120"/>
    <mergeCell ref="C117:C120"/>
    <mergeCell ref="D117:D120"/>
    <mergeCell ref="E117:E120"/>
    <mergeCell ref="F117:F120"/>
    <mergeCell ref="G117:G120"/>
    <mergeCell ref="N109:N111"/>
    <mergeCell ref="O109:O112"/>
    <mergeCell ref="B113:B116"/>
    <mergeCell ref="C113:C116"/>
    <mergeCell ref="D113:D116"/>
    <mergeCell ref="E113:E116"/>
    <mergeCell ref="F113:F116"/>
    <mergeCell ref="G113:G116"/>
    <mergeCell ref="N113:N115"/>
    <mergeCell ref="O113:O116"/>
    <mergeCell ref="B109:B112"/>
    <mergeCell ref="C109:C112"/>
    <mergeCell ref="D109:D112"/>
    <mergeCell ref="E109:E112"/>
    <mergeCell ref="F109:F112"/>
    <mergeCell ref="G109:G112"/>
    <mergeCell ref="N101:N103"/>
    <mergeCell ref="O101:O104"/>
    <mergeCell ref="B105:B108"/>
    <mergeCell ref="C105:C108"/>
    <mergeCell ref="D105:D108"/>
    <mergeCell ref="E105:E108"/>
    <mergeCell ref="F105:F108"/>
    <mergeCell ref="G105:G108"/>
    <mergeCell ref="N105:N107"/>
    <mergeCell ref="O105:O108"/>
    <mergeCell ref="B101:B104"/>
    <mergeCell ref="C101:C104"/>
    <mergeCell ref="D101:D104"/>
    <mergeCell ref="E101:E104"/>
    <mergeCell ref="F101:F104"/>
    <mergeCell ref="G101:G104"/>
    <mergeCell ref="N93:N95"/>
    <mergeCell ref="O93:O96"/>
    <mergeCell ref="B97:B100"/>
    <mergeCell ref="C97:C100"/>
    <mergeCell ref="D97:D100"/>
    <mergeCell ref="E97:E100"/>
    <mergeCell ref="F97:F100"/>
    <mergeCell ref="G97:G100"/>
    <mergeCell ref="N97:N99"/>
    <mergeCell ref="O97:O100"/>
    <mergeCell ref="B93:B96"/>
    <mergeCell ref="C93:C96"/>
    <mergeCell ref="D93:D96"/>
    <mergeCell ref="E93:E96"/>
    <mergeCell ref="F93:F96"/>
    <mergeCell ref="G93:G96"/>
    <mergeCell ref="N85:N87"/>
    <mergeCell ref="O85:O88"/>
    <mergeCell ref="B89:B92"/>
    <mergeCell ref="C89:C92"/>
    <mergeCell ref="D89:D92"/>
    <mergeCell ref="E89:E92"/>
    <mergeCell ref="F89:F92"/>
    <mergeCell ref="G89:G92"/>
    <mergeCell ref="N89:N91"/>
    <mergeCell ref="O89:O92"/>
    <mergeCell ref="B85:B88"/>
    <mergeCell ref="C85:C88"/>
    <mergeCell ref="D85:D88"/>
    <mergeCell ref="E85:E88"/>
    <mergeCell ref="F85:F88"/>
    <mergeCell ref="G85:G88"/>
    <mergeCell ref="N77:N79"/>
    <mergeCell ref="O77:O80"/>
    <mergeCell ref="B81:B84"/>
    <mergeCell ref="C81:C84"/>
    <mergeCell ref="D81:D84"/>
    <mergeCell ref="E81:E84"/>
    <mergeCell ref="F81:F84"/>
    <mergeCell ref="G81:G84"/>
    <mergeCell ref="N81:N83"/>
    <mergeCell ref="O81:O84"/>
    <mergeCell ref="B77:B80"/>
    <mergeCell ref="C77:C80"/>
    <mergeCell ref="D77:D80"/>
    <mergeCell ref="E77:E80"/>
    <mergeCell ref="F77:F80"/>
    <mergeCell ref="G77:G80"/>
    <mergeCell ref="N69:N71"/>
    <mergeCell ref="O69:O72"/>
    <mergeCell ref="B73:B76"/>
    <mergeCell ref="C73:C76"/>
    <mergeCell ref="D73:D76"/>
    <mergeCell ref="E73:E76"/>
    <mergeCell ref="F73:F76"/>
    <mergeCell ref="G73:G76"/>
    <mergeCell ref="N73:N75"/>
    <mergeCell ref="O73:O76"/>
    <mergeCell ref="B69:B72"/>
    <mergeCell ref="C69:C72"/>
    <mergeCell ref="D69:D72"/>
    <mergeCell ref="E69:E72"/>
    <mergeCell ref="F69:F72"/>
    <mergeCell ref="G69:G72"/>
    <mergeCell ref="N61:N63"/>
    <mergeCell ref="O61:O64"/>
    <mergeCell ref="B65:B68"/>
    <mergeCell ref="C65:C68"/>
    <mergeCell ref="D65:D68"/>
    <mergeCell ref="E65:E68"/>
    <mergeCell ref="F65:F68"/>
    <mergeCell ref="G65:G68"/>
    <mergeCell ref="N65:N67"/>
    <mergeCell ref="O65:O68"/>
    <mergeCell ref="B61:B64"/>
    <mergeCell ref="C61:C64"/>
    <mergeCell ref="D61:D64"/>
    <mergeCell ref="E61:E64"/>
    <mergeCell ref="F61:F64"/>
    <mergeCell ref="G61:G64"/>
    <mergeCell ref="N53:N55"/>
    <mergeCell ref="O53:O56"/>
    <mergeCell ref="B57:B60"/>
    <mergeCell ref="C57:C60"/>
    <mergeCell ref="D57:D60"/>
    <mergeCell ref="E57:E60"/>
    <mergeCell ref="F57:F60"/>
    <mergeCell ref="G57:G60"/>
    <mergeCell ref="N57:N59"/>
    <mergeCell ref="O57:O60"/>
    <mergeCell ref="B53:B56"/>
    <mergeCell ref="C53:C56"/>
    <mergeCell ref="D53:D56"/>
    <mergeCell ref="E53:E56"/>
    <mergeCell ref="F53:F56"/>
    <mergeCell ref="G53:G56"/>
    <mergeCell ref="N45:N47"/>
    <mergeCell ref="O45:O48"/>
    <mergeCell ref="B49:B52"/>
    <mergeCell ref="C49:C52"/>
    <mergeCell ref="D49:D52"/>
    <mergeCell ref="E49:E52"/>
    <mergeCell ref="F49:F52"/>
    <mergeCell ref="G49:G52"/>
    <mergeCell ref="N49:N51"/>
    <mergeCell ref="O49:O52"/>
    <mergeCell ref="B45:B48"/>
    <mergeCell ref="C45:C48"/>
    <mergeCell ref="D45:D48"/>
    <mergeCell ref="E45:E48"/>
    <mergeCell ref="F45:F48"/>
    <mergeCell ref="G45:G48"/>
    <mergeCell ref="N37:N39"/>
    <mergeCell ref="O37:O40"/>
    <mergeCell ref="B41:B44"/>
    <mergeCell ref="C41:C44"/>
    <mergeCell ref="D41:D44"/>
    <mergeCell ref="E41:E44"/>
    <mergeCell ref="F41:F44"/>
    <mergeCell ref="G41:G44"/>
    <mergeCell ref="N41:N43"/>
    <mergeCell ref="O41:O44"/>
    <mergeCell ref="B37:B40"/>
    <mergeCell ref="C37:C40"/>
    <mergeCell ref="D37:D40"/>
    <mergeCell ref="E37:E40"/>
    <mergeCell ref="F37:F40"/>
    <mergeCell ref="G37:G40"/>
    <mergeCell ref="N29:N31"/>
    <mergeCell ref="O29:O32"/>
    <mergeCell ref="B33:B36"/>
    <mergeCell ref="C33:C36"/>
    <mergeCell ref="D33:D36"/>
    <mergeCell ref="E33:E36"/>
    <mergeCell ref="F33:F36"/>
    <mergeCell ref="G33:G36"/>
    <mergeCell ref="N33:N35"/>
    <mergeCell ref="O33:O36"/>
    <mergeCell ref="B29:B32"/>
    <mergeCell ref="C29:C32"/>
    <mergeCell ref="D29:D32"/>
    <mergeCell ref="E29:E32"/>
    <mergeCell ref="F29:F32"/>
    <mergeCell ref="G29:G32"/>
    <mergeCell ref="N21:N23"/>
    <mergeCell ref="O21:O24"/>
    <mergeCell ref="B25:B28"/>
    <mergeCell ref="C25:C28"/>
    <mergeCell ref="D25:D28"/>
    <mergeCell ref="E25:E28"/>
    <mergeCell ref="F25:F28"/>
    <mergeCell ref="G25:G28"/>
    <mergeCell ref="N25:N27"/>
    <mergeCell ref="O25:O28"/>
    <mergeCell ref="B21:B24"/>
    <mergeCell ref="C21:C24"/>
    <mergeCell ref="D21:D24"/>
    <mergeCell ref="E21:E24"/>
    <mergeCell ref="F21:F24"/>
    <mergeCell ref="G21:G24"/>
    <mergeCell ref="N13:N15"/>
    <mergeCell ref="O13:O16"/>
    <mergeCell ref="B17:B20"/>
    <mergeCell ref="C17:C20"/>
    <mergeCell ref="D17:D20"/>
    <mergeCell ref="E17:E20"/>
    <mergeCell ref="F17:F20"/>
    <mergeCell ref="G17:G20"/>
    <mergeCell ref="N17:N19"/>
    <mergeCell ref="O17:O20"/>
    <mergeCell ref="B13:B16"/>
    <mergeCell ref="C13:C16"/>
    <mergeCell ref="D13:D16"/>
    <mergeCell ref="E13:E16"/>
    <mergeCell ref="F13:F16"/>
    <mergeCell ref="G13:G16"/>
    <mergeCell ref="O5:O8"/>
    <mergeCell ref="P5:P228"/>
    <mergeCell ref="B9:B12"/>
    <mergeCell ref="C9:C12"/>
    <mergeCell ref="D9:D12"/>
    <mergeCell ref="E9:E12"/>
    <mergeCell ref="F9:F12"/>
    <mergeCell ref="G9:G12"/>
    <mergeCell ref="N9:N11"/>
    <mergeCell ref="O9:O12"/>
    <mergeCell ref="A1:Q1"/>
    <mergeCell ref="B3:F3"/>
    <mergeCell ref="A5:A332"/>
    <mergeCell ref="B5:B8"/>
    <mergeCell ref="C5:C8"/>
    <mergeCell ref="D5:D8"/>
    <mergeCell ref="E5:E8"/>
    <mergeCell ref="F5:F8"/>
    <mergeCell ref="G5:G8"/>
    <mergeCell ref="N5:N7"/>
  </mergeCells>
  <pageMargins left="0.70866141732283472" right="0.70866141732283472" top="0.32" bottom="0.43" header="0.17" footer="0.24"/>
  <pageSetup paperSize="9" scale="49" orientation="landscape" r:id="rId1"/>
  <rowBreaks count="11" manualBreakCount="11">
    <brk id="44" max="16" man="1"/>
    <brk id="76" max="16383" man="1"/>
    <brk id="117" max="16" man="1"/>
    <brk id="118" max="16" man="1"/>
    <brk id="170" max="16" man="1"/>
    <brk id="192" max="16" man="1"/>
    <brk id="209" max="16" man="1"/>
    <brk id="212" max="16383" man="1"/>
    <brk id="233" max="16" man="1"/>
    <brk id="276" max="16" man="1"/>
    <brk id="316" max="16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429F7223BAE89468E1C6405CB4BF892" ma:contentTypeVersion="1" ma:contentTypeDescription="Создание документа." ma:contentTypeScope="" ma:versionID="1fd9672180824041fe89580848972a0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e7823aa727540d6cf926e79e269075b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9E481A8-2BBC-4CCB-97AC-94994946D5CB}"/>
</file>

<file path=customXml/itemProps2.xml><?xml version="1.0" encoding="utf-8"?>
<ds:datastoreItem xmlns:ds="http://schemas.openxmlformats.org/officeDocument/2006/customXml" ds:itemID="{2F2BF2AF-C355-41B4-957B-98A5869627C0}"/>
</file>

<file path=customXml/itemProps3.xml><?xml version="1.0" encoding="utf-8"?>
<ds:datastoreItem xmlns:ds="http://schemas.openxmlformats.org/officeDocument/2006/customXml" ds:itemID="{1D2027B5-4D55-4196-86A2-D9FA564E1F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51</vt:i4>
      </vt:variant>
      <vt:variant>
        <vt:lpstr>Именованные диапазоны</vt:lpstr>
      </vt:variant>
      <vt:variant>
        <vt:i4>22</vt:i4>
      </vt:variant>
    </vt:vector>
  </HeadingPairs>
  <TitlesOfParts>
    <vt:vector size="73" baseType="lpstr">
      <vt:lpstr>СШ4</vt:lpstr>
      <vt:lpstr>СШ 10</vt:lpstr>
      <vt:lpstr>СШ12</vt:lpstr>
      <vt:lpstr>СШ19</vt:lpstr>
      <vt:lpstr>СШ27</vt:lpstr>
      <vt:lpstr>СШ32</vt:lpstr>
      <vt:lpstr>СШ51</vt:lpstr>
      <vt:lpstr>СШ86</vt:lpstr>
      <vt:lpstr>СШ153</vt:lpstr>
      <vt:lpstr>Г2</vt:lpstr>
      <vt:lpstr>Г8</vt:lpstr>
      <vt:lpstr>Г9</vt:lpstr>
      <vt:lpstr>Г16</vt:lpstr>
      <vt:lpstr>Л2</vt:lpstr>
      <vt:lpstr>Л7</vt:lpstr>
      <vt:lpstr>Л28</vt:lpstr>
      <vt:lpstr>Прог131</vt:lpstr>
      <vt:lpstr>ДОУ1</vt:lpstr>
      <vt:lpstr>ДОУ2</vt:lpstr>
      <vt:lpstr>ДОУ7</vt:lpstr>
      <vt:lpstr>ДОУ8</vt:lpstr>
      <vt:lpstr>ДОУ10</vt:lpstr>
      <vt:lpstr>ДОУ12</vt:lpstr>
      <vt:lpstr>ДОУ17</vt:lpstr>
      <vt:lpstr>ДОУ21</vt:lpstr>
      <vt:lpstr>ДОУ31</vt:lpstr>
      <vt:lpstr>ДОУ32</vt:lpstr>
      <vt:lpstr>ДОУ34</vt:lpstr>
      <vt:lpstr>ДОУ44</vt:lpstr>
      <vt:lpstr>ДОУ52</vt:lpstr>
      <vt:lpstr>ДОУ79</vt:lpstr>
      <vt:lpstr>ДОУ95</vt:lpstr>
      <vt:lpstr>ДОУ102</vt:lpstr>
      <vt:lpstr>ДОУ120</vt:lpstr>
      <vt:lpstr>ДОУ121</vt:lpstr>
      <vt:lpstr>ДОУ204</vt:lpstr>
      <vt:lpstr>ДОУ222</vt:lpstr>
      <vt:lpstr>ДОУ231</vt:lpstr>
      <vt:lpstr>ДОУ248</vt:lpstr>
      <vt:lpstr>ДОУ257</vt:lpstr>
      <vt:lpstr>ДОУ269</vt:lpstr>
      <vt:lpstr>ДОУ273</vt:lpstr>
      <vt:lpstr>ДОУ274</vt:lpstr>
      <vt:lpstr>ДОУ295</vt:lpstr>
      <vt:lpstr>Медиа</vt:lpstr>
      <vt:lpstr>ЦДО</vt:lpstr>
      <vt:lpstr>ЦДТ</vt:lpstr>
      <vt:lpstr>Цтриго</vt:lpstr>
      <vt:lpstr>инт+</vt:lpstr>
      <vt:lpstr>ЦППМиСП9</vt:lpstr>
      <vt:lpstr>ЦППМиСП1</vt:lpstr>
      <vt:lpstr>Г2!Область_печати</vt:lpstr>
      <vt:lpstr>Г8!Область_печати</vt:lpstr>
      <vt:lpstr>Г9!Область_печати</vt:lpstr>
      <vt:lpstr>ДОУ1!Область_печати</vt:lpstr>
      <vt:lpstr>ДОУ120!Область_печати</vt:lpstr>
      <vt:lpstr>ДОУ121!Область_печати</vt:lpstr>
      <vt:lpstr>ДОУ222!Область_печати</vt:lpstr>
      <vt:lpstr>ДОУ79!Область_печати</vt:lpstr>
      <vt:lpstr>ДОУ95!Область_печати</vt:lpstr>
      <vt:lpstr>'инт+'!Область_печати</vt:lpstr>
      <vt:lpstr>Л2!Область_печати</vt:lpstr>
      <vt:lpstr>Л7!Область_печати</vt:lpstr>
      <vt:lpstr>Медиа!Область_печати</vt:lpstr>
      <vt:lpstr>'СШ 10'!Область_печати</vt:lpstr>
      <vt:lpstr>СШ12!Область_печати</vt:lpstr>
      <vt:lpstr>СШ19!Область_печати</vt:lpstr>
      <vt:lpstr>СШ4!Область_печати</vt:lpstr>
      <vt:lpstr>СШ51!Область_печати</vt:lpstr>
      <vt:lpstr>ЦДО!Область_печати</vt:lpstr>
      <vt:lpstr>ЦДТ!Область_печати</vt:lpstr>
      <vt:lpstr>ЦППМиСП1!Область_печати</vt:lpstr>
      <vt:lpstr>Цтриго!Область_печати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Baranova</dc:creator>
  <cp:lastModifiedBy>Baranova</cp:lastModifiedBy>
  <dcterms:created xsi:type="dcterms:W3CDTF">2019-03-19T10:21:09Z</dcterms:created>
  <dcterms:modified xsi:type="dcterms:W3CDTF">2019-03-19T10:28:20Z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0x010100E429F7223BAE89468E1C6405CB4BF892</vt:lpwstr>
  </property>
</Properties>
</file>