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8" windowWidth="23256" windowHeight="1167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Лист1!$O$1:$O$33</definedName>
  </definedNames>
  <calcPr calcId="145621"/>
</workbook>
</file>

<file path=xl/calcChain.xml><?xml version="1.0" encoding="utf-8"?>
<calcChain xmlns="http://schemas.openxmlformats.org/spreadsheetml/2006/main">
  <c r="Q9" i="1" l="1"/>
  <c r="Q16" i="1" s="1"/>
  <c r="Q17" i="1" s="1"/>
  <c r="O8" i="1"/>
  <c r="O14" i="1"/>
  <c r="O11" i="1"/>
  <c r="O12" i="1"/>
  <c r="O13" i="1"/>
  <c r="O5" i="1"/>
  <c r="O6" i="1"/>
  <c r="O15" i="1"/>
  <c r="O2" i="1"/>
  <c r="O9" i="1"/>
  <c r="O10" i="1"/>
  <c r="O3" i="1"/>
  <c r="O4" i="1"/>
  <c r="O7" i="1"/>
  <c r="D16" i="1" l="1"/>
  <c r="D18" i="1" s="1"/>
</calcChain>
</file>

<file path=xl/sharedStrings.xml><?xml version="1.0" encoding="utf-8"?>
<sst xmlns="http://schemas.openxmlformats.org/spreadsheetml/2006/main" count="50" uniqueCount="47">
  <si>
    <t>НАИМЕНОВАНИЕ ОРГАНИЗАЦИИ</t>
  </si>
  <si>
    <t>НАЗВАНИЕ ПРОЕКТОВ</t>
  </si>
  <si>
    <t>ИТОГО</t>
  </si>
  <si>
    <t>Е.Н. Белан</t>
  </si>
  <si>
    <t>О.В. Валюх</t>
  </si>
  <si>
    <t>Д.В. Власов</t>
  </si>
  <si>
    <t>Г.Н. Черданцева</t>
  </si>
  <si>
    <t>Н.И. Бабина</t>
  </si>
  <si>
    <t>Сумма</t>
  </si>
  <si>
    <t xml:space="preserve"> </t>
  </si>
  <si>
    <t>№</t>
  </si>
  <si>
    <t>О.В. Качанова</t>
  </si>
  <si>
    <t>Рекомендуемая сумма</t>
  </si>
  <si>
    <t>МЕСТО</t>
  </si>
  <si>
    <t>А.С. Петроченко</t>
  </si>
  <si>
    <t>Итого:</t>
  </si>
  <si>
    <t>Всего средств:</t>
  </si>
  <si>
    <t>И.А. Архипова</t>
  </si>
  <si>
    <t>Д.А. Басуев</t>
  </si>
  <si>
    <t>Н.В. Ильичева</t>
  </si>
  <si>
    <t>"Вместе на равных"</t>
  </si>
  <si>
    <t>"Летящий мяч"</t>
  </si>
  <si>
    <t>"Знай наших"</t>
  </si>
  <si>
    <t>"Неяркий дрожит огонёчек"</t>
  </si>
  <si>
    <t>"История Енисея в истории Красноярска"</t>
  </si>
  <si>
    <t>"Дыхание Надежды"</t>
  </si>
  <si>
    <t>"Бабушка на час"</t>
  </si>
  <si>
    <t>"Керлинг на колясках 2024"</t>
  </si>
  <si>
    <t>"Путешествия со смыслом"</t>
  </si>
  <si>
    <t>"Двигайся вперед 2024"</t>
  </si>
  <si>
    <t>"Создание рабочих мест и реабилитация путем обучения трудовым навыкам слабовидящих людей"</t>
  </si>
  <si>
    <t>"95-летняя история"</t>
  </si>
  <si>
    <t>"Спорт для всех"</t>
  </si>
  <si>
    <t>"КНУ"</t>
  </si>
  <si>
    <t>отклонена согласно п.30 Положения</t>
  </si>
  <si>
    <t xml:space="preserve">Красноярская городская местная общественная организация ветеранов (пенсионеров) войны, труда, Вооруженных Сил и правоохранительных органов  </t>
  </si>
  <si>
    <t xml:space="preserve">Автономная некоммерческая организация «Комплексный центр социального обслуживания населения «Снегири»» </t>
  </si>
  <si>
    <t xml:space="preserve">Автономная некоммерческая организация социальной адаптации детей  с особенностями в развитии «Твой старт» </t>
  </si>
  <si>
    <t xml:space="preserve">Автономная некоммерческая организация взаимопомощи и профессиональной поддержки людей с онкологическими заболеваниями и их близких «ВМесте» </t>
  </si>
  <si>
    <t>Красноярская краевая организация Общероссийской общественной организации инвалидов «Всероссийского ордена Трудового Красного Знамени общества слепых» проект «Красноярский открытый социокультурно-спортивный форум инвалидов по зрению ВОС</t>
  </si>
  <si>
    <t>Красноярское региональное отделение общероссийской общественной организации семей погибших защитников Отечества</t>
  </si>
  <si>
    <t>Местная организация общероссийской общественной организации «Всероссийское общество инвалидов» (ВОИ)  Советского района г. Красноярска</t>
  </si>
  <si>
    <t xml:space="preserve">Фонд Ветеранов Афганистана «Благодарность»  </t>
  </si>
  <si>
    <t xml:space="preserve">Красноярское региональное отделение Общероссийской общественной организации инвалидов «Всероссийское общество глухих» </t>
  </si>
  <si>
    <t xml:space="preserve">Автономная некоммерческая организация «Центр помощи слабовидящим «Цифровое зрение – 24» </t>
  </si>
  <si>
    <t>Автономная некоммерческая организация дополнительного профессионального образования «Институт образования взрослых»</t>
  </si>
  <si>
    <t xml:space="preserve">Красноярская Региональная общественная организация Инвалидов «Авангард Плюс»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</si>
</sst>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="55" zoomScaleNormal="55" workbookViewId="0">
      <selection activeCell="R14" sqref="R14"/>
    </sheetView>
  </sheetViews>
  <sheetFormatPr defaultColWidth="9.109375" defaultRowHeight="14.4" x14ac:dyDescent="0.3"/>
  <cols>
    <col min="1" max="1" width="5" style="1" customWidth="1"/>
    <col min="2" max="2" width="42.33203125" style="1" customWidth="1"/>
    <col min="3" max="3" width="38.5546875" style="1" customWidth="1"/>
    <col min="4" max="4" width="17.88671875" style="1" customWidth="1"/>
    <col min="5" max="5" width="15" style="1" customWidth="1"/>
    <col min="6" max="6" width="18.21875" style="1" customWidth="1"/>
    <col min="7" max="8" width="14.88671875" style="1" customWidth="1"/>
    <col min="9" max="9" width="15.44140625" style="1" customWidth="1"/>
    <col min="10" max="10" width="14.109375" style="1" customWidth="1"/>
    <col min="11" max="11" width="17.109375" style="1" customWidth="1"/>
    <col min="12" max="13" width="16" style="1" customWidth="1"/>
    <col min="14" max="14" width="19" style="1" customWidth="1"/>
    <col min="15" max="15" width="10.5546875" style="1" customWidth="1"/>
    <col min="16" max="16" width="20.21875" style="1" customWidth="1"/>
    <col min="17" max="17" width="20.109375" style="1" customWidth="1"/>
    <col min="18" max="18" width="22.88671875" style="1" customWidth="1"/>
    <col min="19" max="19" width="13.44140625" style="1" customWidth="1"/>
    <col min="20" max="20" width="14" style="1" customWidth="1"/>
    <col min="21" max="21" width="13.88671875" style="1" customWidth="1"/>
    <col min="22" max="22" width="22.33203125" style="1" customWidth="1"/>
    <col min="23" max="16384" width="9.109375" style="1"/>
  </cols>
  <sheetData>
    <row r="1" spans="1:22" ht="27.6" x14ac:dyDescent="0.3">
      <c r="A1" s="33" t="s">
        <v>10</v>
      </c>
      <c r="B1" s="33" t="s">
        <v>0</v>
      </c>
      <c r="C1" s="33" t="s">
        <v>1</v>
      </c>
      <c r="D1" s="33" t="s">
        <v>8</v>
      </c>
      <c r="E1" s="33" t="s">
        <v>11</v>
      </c>
      <c r="F1" s="33" t="s">
        <v>17</v>
      </c>
      <c r="G1" s="33" t="s">
        <v>7</v>
      </c>
      <c r="H1" s="33" t="s">
        <v>18</v>
      </c>
      <c r="I1" s="33" t="s">
        <v>3</v>
      </c>
      <c r="J1" s="33" t="s">
        <v>4</v>
      </c>
      <c r="K1" s="33" t="s">
        <v>14</v>
      </c>
      <c r="L1" s="33" t="s">
        <v>5</v>
      </c>
      <c r="M1" s="33" t="s">
        <v>19</v>
      </c>
      <c r="N1" s="33" t="s">
        <v>6</v>
      </c>
      <c r="O1" s="33" t="s">
        <v>2</v>
      </c>
      <c r="P1" s="33" t="s">
        <v>13</v>
      </c>
      <c r="Q1" s="33" t="s">
        <v>12</v>
      </c>
    </row>
    <row r="2" spans="1:22" ht="126" x14ac:dyDescent="0.4">
      <c r="A2" s="40">
        <v>7</v>
      </c>
      <c r="B2" s="61" t="s">
        <v>35</v>
      </c>
      <c r="C2" s="40" t="s">
        <v>26</v>
      </c>
      <c r="D2" s="39">
        <v>150000</v>
      </c>
      <c r="E2" s="45">
        <v>8</v>
      </c>
      <c r="F2" s="45">
        <v>9</v>
      </c>
      <c r="G2" s="45">
        <v>8</v>
      </c>
      <c r="H2" s="45">
        <v>8</v>
      </c>
      <c r="I2" s="45">
        <v>8</v>
      </c>
      <c r="J2" s="45">
        <v>7</v>
      </c>
      <c r="K2" s="45">
        <v>9</v>
      </c>
      <c r="L2" s="45">
        <v>9</v>
      </c>
      <c r="M2" s="45">
        <v>9</v>
      </c>
      <c r="N2" s="43">
        <v>9</v>
      </c>
      <c r="O2" s="43">
        <f t="shared" ref="O2:O14" si="0">N2+M2+L2+K2+J2+I2+H2+G2+F2+E2</f>
        <v>84</v>
      </c>
      <c r="P2" s="43">
        <v>1</v>
      </c>
      <c r="Q2" s="39">
        <v>150000</v>
      </c>
      <c r="R2" s="54"/>
    </row>
    <row r="3" spans="1:22" ht="105" x14ac:dyDescent="0.4">
      <c r="A3" s="40">
        <v>3</v>
      </c>
      <c r="B3" s="61" t="s">
        <v>36</v>
      </c>
      <c r="C3" s="40" t="s">
        <v>22</v>
      </c>
      <c r="D3" s="39">
        <v>146029</v>
      </c>
      <c r="E3" s="40">
        <v>8</v>
      </c>
      <c r="F3" s="40">
        <v>9</v>
      </c>
      <c r="G3" s="40">
        <v>8</v>
      </c>
      <c r="H3" s="40">
        <v>8</v>
      </c>
      <c r="I3" s="40">
        <v>7</v>
      </c>
      <c r="J3" s="40">
        <v>7</v>
      </c>
      <c r="K3" s="40">
        <v>9</v>
      </c>
      <c r="L3" s="40">
        <v>9</v>
      </c>
      <c r="M3" s="40">
        <v>8</v>
      </c>
      <c r="N3" s="41">
        <v>9</v>
      </c>
      <c r="O3" s="44">
        <f t="shared" si="0"/>
        <v>82</v>
      </c>
      <c r="P3" s="41">
        <v>2</v>
      </c>
      <c r="Q3" s="39">
        <v>146029</v>
      </c>
      <c r="R3" s="54"/>
    </row>
    <row r="4" spans="1:22" ht="105" x14ac:dyDescent="0.4">
      <c r="A4" s="40">
        <v>2</v>
      </c>
      <c r="B4" s="60" t="s">
        <v>36</v>
      </c>
      <c r="C4" s="40" t="s">
        <v>21</v>
      </c>
      <c r="D4" s="39">
        <v>150000</v>
      </c>
      <c r="E4" s="42">
        <v>8</v>
      </c>
      <c r="F4" s="42">
        <v>9</v>
      </c>
      <c r="G4" s="42">
        <v>8</v>
      </c>
      <c r="H4" s="42">
        <v>8</v>
      </c>
      <c r="I4" s="42">
        <v>5</v>
      </c>
      <c r="J4" s="42">
        <v>8</v>
      </c>
      <c r="K4" s="42">
        <v>9</v>
      </c>
      <c r="L4" s="42">
        <v>9</v>
      </c>
      <c r="M4" s="42">
        <v>8</v>
      </c>
      <c r="N4" s="43">
        <v>9</v>
      </c>
      <c r="O4" s="44">
        <f t="shared" si="0"/>
        <v>81</v>
      </c>
      <c r="P4" s="44">
        <v>3</v>
      </c>
      <c r="Q4" s="39">
        <v>150000</v>
      </c>
    </row>
    <row r="5" spans="1:22" ht="105" x14ac:dyDescent="0.4">
      <c r="A5" s="40">
        <v>10</v>
      </c>
      <c r="B5" s="62" t="s">
        <v>37</v>
      </c>
      <c r="C5" s="40" t="s">
        <v>29</v>
      </c>
      <c r="D5" s="39">
        <v>150000</v>
      </c>
      <c r="E5" s="45">
        <v>7</v>
      </c>
      <c r="F5" s="45">
        <v>8</v>
      </c>
      <c r="G5" s="45">
        <v>8</v>
      </c>
      <c r="H5" s="45">
        <v>8</v>
      </c>
      <c r="I5" s="45">
        <v>7</v>
      </c>
      <c r="J5" s="45">
        <v>7</v>
      </c>
      <c r="K5" s="45">
        <v>9</v>
      </c>
      <c r="L5" s="45">
        <v>9</v>
      </c>
      <c r="M5" s="45">
        <v>8</v>
      </c>
      <c r="N5" s="45">
        <v>6</v>
      </c>
      <c r="O5" s="43">
        <f t="shared" si="0"/>
        <v>77</v>
      </c>
      <c r="P5" s="43">
        <v>4</v>
      </c>
      <c r="Q5" s="59">
        <v>145379.17000000001</v>
      </c>
      <c r="R5" s="53"/>
    </row>
    <row r="6" spans="1:22" ht="144.6" customHeight="1" x14ac:dyDescent="0.3">
      <c r="A6" s="40">
        <v>9</v>
      </c>
      <c r="B6" s="40" t="s">
        <v>38</v>
      </c>
      <c r="C6" s="40" t="s">
        <v>28</v>
      </c>
      <c r="D6" s="39">
        <v>149900</v>
      </c>
      <c r="E6" s="42">
        <v>8</v>
      </c>
      <c r="F6" s="42">
        <v>7</v>
      </c>
      <c r="G6" s="42">
        <v>8</v>
      </c>
      <c r="H6" s="42">
        <v>8</v>
      </c>
      <c r="I6" s="42">
        <v>7</v>
      </c>
      <c r="J6" s="42">
        <v>8</v>
      </c>
      <c r="K6" s="42">
        <v>7</v>
      </c>
      <c r="L6" s="42">
        <v>9</v>
      </c>
      <c r="M6" s="42">
        <v>7</v>
      </c>
      <c r="N6" s="43">
        <v>7</v>
      </c>
      <c r="O6" s="43">
        <f t="shared" si="0"/>
        <v>76</v>
      </c>
      <c r="P6" s="44">
        <v>5</v>
      </c>
      <c r="Q6" s="39">
        <v>149900</v>
      </c>
      <c r="R6" s="55"/>
    </row>
    <row r="7" spans="1:22" ht="210" x14ac:dyDescent="0.3">
      <c r="A7" s="40">
        <v>1</v>
      </c>
      <c r="B7" s="40" t="s">
        <v>39</v>
      </c>
      <c r="C7" s="40" t="s">
        <v>20</v>
      </c>
      <c r="D7" s="39">
        <v>150000</v>
      </c>
      <c r="E7" s="42">
        <v>8</v>
      </c>
      <c r="F7" s="42">
        <v>9</v>
      </c>
      <c r="G7" s="42">
        <v>8</v>
      </c>
      <c r="H7" s="42">
        <v>9</v>
      </c>
      <c r="I7" s="42">
        <v>3</v>
      </c>
      <c r="J7" s="42">
        <v>6</v>
      </c>
      <c r="K7" s="42">
        <v>9</v>
      </c>
      <c r="L7" s="42">
        <v>9</v>
      </c>
      <c r="M7" s="42">
        <v>9</v>
      </c>
      <c r="N7" s="43">
        <v>5</v>
      </c>
      <c r="O7" s="44">
        <f t="shared" si="0"/>
        <v>75</v>
      </c>
      <c r="P7" s="44">
        <v>6</v>
      </c>
      <c r="Q7" s="39">
        <v>150000</v>
      </c>
    </row>
    <row r="8" spans="1:22" ht="113.4" customHeight="1" x14ac:dyDescent="0.3">
      <c r="A8" s="40">
        <v>4</v>
      </c>
      <c r="B8" s="42" t="s">
        <v>40</v>
      </c>
      <c r="C8" s="40" t="s">
        <v>23</v>
      </c>
      <c r="D8" s="39">
        <v>105000</v>
      </c>
      <c r="E8" s="42">
        <v>8</v>
      </c>
      <c r="F8" s="42">
        <v>8</v>
      </c>
      <c r="G8" s="42">
        <v>8</v>
      </c>
      <c r="H8" s="42">
        <v>8</v>
      </c>
      <c r="I8" s="42">
        <v>5</v>
      </c>
      <c r="J8" s="42">
        <v>7</v>
      </c>
      <c r="K8" s="42">
        <v>7</v>
      </c>
      <c r="L8" s="42">
        <v>8</v>
      </c>
      <c r="M8" s="42">
        <v>8</v>
      </c>
      <c r="N8" s="43">
        <v>8</v>
      </c>
      <c r="O8" s="44">
        <f t="shared" si="0"/>
        <v>75</v>
      </c>
      <c r="P8" s="44">
        <v>7</v>
      </c>
      <c r="Q8" s="39">
        <v>105000</v>
      </c>
      <c r="R8" s="53"/>
    </row>
    <row r="9" spans="1:22" ht="126" x14ac:dyDescent="0.4">
      <c r="A9" s="40">
        <v>6</v>
      </c>
      <c r="B9" s="61" t="s">
        <v>41</v>
      </c>
      <c r="C9" s="40" t="s">
        <v>25</v>
      </c>
      <c r="D9" s="39">
        <v>150000</v>
      </c>
      <c r="E9" s="42">
        <v>7</v>
      </c>
      <c r="F9" s="42">
        <v>8</v>
      </c>
      <c r="G9" s="42">
        <v>7</v>
      </c>
      <c r="H9" s="42">
        <v>8</v>
      </c>
      <c r="I9" s="42">
        <v>7</v>
      </c>
      <c r="J9" s="42">
        <v>7</v>
      </c>
      <c r="K9" s="42">
        <v>8</v>
      </c>
      <c r="L9" s="42">
        <v>9</v>
      </c>
      <c r="M9" s="42">
        <v>7</v>
      </c>
      <c r="N9" s="45">
        <v>7</v>
      </c>
      <c r="O9" s="44">
        <f t="shared" si="0"/>
        <v>75</v>
      </c>
      <c r="P9" s="44">
        <v>8</v>
      </c>
      <c r="Q9" s="59">
        <f>150000-40864</f>
        <v>109136</v>
      </c>
      <c r="R9" s="55"/>
      <c r="V9" s="34"/>
    </row>
    <row r="10" spans="1:22" ht="42" x14ac:dyDescent="0.4">
      <c r="A10" s="40">
        <v>5</v>
      </c>
      <c r="B10" s="61" t="s">
        <v>42</v>
      </c>
      <c r="C10" s="40" t="s">
        <v>24</v>
      </c>
      <c r="D10" s="39">
        <v>149400</v>
      </c>
      <c r="E10" s="42">
        <v>8</v>
      </c>
      <c r="F10" s="42">
        <v>8</v>
      </c>
      <c r="G10" s="42">
        <v>8</v>
      </c>
      <c r="H10" s="42">
        <v>7</v>
      </c>
      <c r="I10" s="42">
        <v>8</v>
      </c>
      <c r="J10" s="42">
        <v>7</v>
      </c>
      <c r="K10" s="42">
        <v>8</v>
      </c>
      <c r="L10" s="42">
        <v>9</v>
      </c>
      <c r="M10" s="42">
        <v>6</v>
      </c>
      <c r="N10" s="43">
        <v>5</v>
      </c>
      <c r="O10" s="44">
        <f t="shared" si="0"/>
        <v>74</v>
      </c>
      <c r="P10" s="44">
        <v>9</v>
      </c>
      <c r="Q10" s="39">
        <v>149400</v>
      </c>
    </row>
    <row r="11" spans="1:22" ht="105" x14ac:dyDescent="0.3">
      <c r="A11" s="40">
        <v>13</v>
      </c>
      <c r="B11" s="42" t="s">
        <v>43</v>
      </c>
      <c r="C11" s="40" t="s">
        <v>32</v>
      </c>
      <c r="D11" s="39">
        <v>62079.48</v>
      </c>
      <c r="E11" s="45">
        <v>8</v>
      </c>
      <c r="F11" s="45">
        <v>8</v>
      </c>
      <c r="G11" s="45">
        <v>7</v>
      </c>
      <c r="H11" s="45">
        <v>8</v>
      </c>
      <c r="I11" s="45">
        <v>5</v>
      </c>
      <c r="J11" s="45">
        <v>7</v>
      </c>
      <c r="K11" s="45">
        <v>8</v>
      </c>
      <c r="L11" s="45">
        <v>9</v>
      </c>
      <c r="M11" s="45">
        <v>7</v>
      </c>
      <c r="N11" s="45">
        <v>6</v>
      </c>
      <c r="O11" s="43">
        <f t="shared" si="0"/>
        <v>73</v>
      </c>
      <c r="P11" s="43">
        <v>10</v>
      </c>
      <c r="Q11" s="39">
        <v>62079.48</v>
      </c>
    </row>
    <row r="12" spans="1:22" ht="105" x14ac:dyDescent="0.3">
      <c r="A12" s="40">
        <v>12</v>
      </c>
      <c r="B12" s="66" t="s">
        <v>43</v>
      </c>
      <c r="C12" s="40" t="s">
        <v>31</v>
      </c>
      <c r="D12" s="39">
        <v>120720</v>
      </c>
      <c r="E12" s="45">
        <v>8</v>
      </c>
      <c r="F12" s="45">
        <v>7</v>
      </c>
      <c r="G12" s="45">
        <v>7</v>
      </c>
      <c r="H12" s="45">
        <v>7</v>
      </c>
      <c r="I12" s="45">
        <v>5</v>
      </c>
      <c r="J12" s="45">
        <v>7</v>
      </c>
      <c r="K12" s="45">
        <v>7</v>
      </c>
      <c r="L12" s="45">
        <v>8</v>
      </c>
      <c r="M12" s="45">
        <v>8</v>
      </c>
      <c r="N12" s="45">
        <v>8</v>
      </c>
      <c r="O12" s="43">
        <f t="shared" si="0"/>
        <v>72</v>
      </c>
      <c r="P12" s="43">
        <v>11</v>
      </c>
      <c r="Q12" s="39">
        <v>120720</v>
      </c>
    </row>
    <row r="13" spans="1:22" ht="105" x14ac:dyDescent="0.3">
      <c r="A13" s="40">
        <v>11</v>
      </c>
      <c r="B13" s="65" t="s">
        <v>44</v>
      </c>
      <c r="C13" s="40" t="s">
        <v>30</v>
      </c>
      <c r="D13" s="39">
        <v>150000</v>
      </c>
      <c r="E13" s="45">
        <v>8</v>
      </c>
      <c r="F13" s="45">
        <v>6</v>
      </c>
      <c r="G13" s="45">
        <v>8</v>
      </c>
      <c r="H13" s="45">
        <v>7</v>
      </c>
      <c r="I13" s="45">
        <v>5</v>
      </c>
      <c r="J13" s="45">
        <v>7</v>
      </c>
      <c r="K13" s="45">
        <v>8</v>
      </c>
      <c r="L13" s="45">
        <v>8</v>
      </c>
      <c r="M13" s="45">
        <v>7</v>
      </c>
      <c r="N13" s="45">
        <v>7</v>
      </c>
      <c r="O13" s="43">
        <f t="shared" si="0"/>
        <v>71</v>
      </c>
      <c r="P13" s="43">
        <v>12</v>
      </c>
      <c r="Q13" s="39">
        <v>62356.35</v>
      </c>
    </row>
    <row r="14" spans="1:22" ht="100.2" customHeight="1" x14ac:dyDescent="0.3">
      <c r="A14" s="56">
        <v>14</v>
      </c>
      <c r="B14" s="64" t="s">
        <v>45</v>
      </c>
      <c r="C14" s="56" t="s">
        <v>33</v>
      </c>
      <c r="D14" s="57">
        <v>150000</v>
      </c>
      <c r="E14" s="56">
        <v>7</v>
      </c>
      <c r="F14" s="56">
        <v>6</v>
      </c>
      <c r="G14" s="56">
        <v>8</v>
      </c>
      <c r="H14" s="56">
        <v>8</v>
      </c>
      <c r="I14" s="56">
        <v>5</v>
      </c>
      <c r="J14" s="56">
        <v>7</v>
      </c>
      <c r="K14" s="56">
        <v>5</v>
      </c>
      <c r="L14" s="56">
        <v>9</v>
      </c>
      <c r="M14" s="56">
        <v>8</v>
      </c>
      <c r="N14" s="56">
        <v>7</v>
      </c>
      <c r="O14" s="58">
        <f t="shared" si="0"/>
        <v>70</v>
      </c>
      <c r="P14" s="56" t="s">
        <v>34</v>
      </c>
      <c r="Q14" s="57">
        <v>0</v>
      </c>
    </row>
    <row r="15" spans="1:22" ht="63" x14ac:dyDescent="0.3">
      <c r="A15" s="56">
        <v>8</v>
      </c>
      <c r="B15" s="63" t="s">
        <v>46</v>
      </c>
      <c r="C15" s="56" t="s">
        <v>27</v>
      </c>
      <c r="D15" s="57">
        <v>150000</v>
      </c>
      <c r="E15" s="56">
        <v>8</v>
      </c>
      <c r="F15" s="56">
        <v>7</v>
      </c>
      <c r="G15" s="56">
        <v>7</v>
      </c>
      <c r="H15" s="56">
        <v>9</v>
      </c>
      <c r="I15" s="56">
        <v>5</v>
      </c>
      <c r="J15" s="56">
        <v>7</v>
      </c>
      <c r="K15" s="56">
        <v>7</v>
      </c>
      <c r="L15" s="56">
        <v>9</v>
      </c>
      <c r="M15" s="56">
        <v>8</v>
      </c>
      <c r="N15" s="58">
        <v>7</v>
      </c>
      <c r="O15" s="58">
        <f>N15+M15+K15+J15+I15+H15+G15+F15+E15</f>
        <v>65</v>
      </c>
      <c r="P15" s="56" t="s">
        <v>34</v>
      </c>
      <c r="Q15" s="57">
        <v>0</v>
      </c>
    </row>
    <row r="16" spans="1:22" ht="21" x14ac:dyDescent="0.3">
      <c r="A16" s="2"/>
      <c r="B16" s="2"/>
      <c r="C16" s="47" t="s">
        <v>15</v>
      </c>
      <c r="D16" s="39">
        <f>SUM(D2:D15)</f>
        <v>1933128.48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6"/>
      <c r="P16" s="36"/>
      <c r="Q16" s="39">
        <f>Q2+Q3+Q4+Q5+Q6+Q7+Q8+Q9+Q10+Q11+Q12+Q13+Q14+Q15</f>
        <v>1500000</v>
      </c>
    </row>
    <row r="17" spans="1:21" ht="21" x14ac:dyDescent="0.3">
      <c r="A17" s="2"/>
      <c r="B17" s="2"/>
      <c r="C17" s="47" t="s">
        <v>16</v>
      </c>
      <c r="D17" s="39">
        <v>1500000</v>
      </c>
      <c r="E17" s="46"/>
      <c r="F17" s="46"/>
      <c r="G17" s="46"/>
      <c r="H17" s="46"/>
      <c r="I17" s="46"/>
      <c r="J17" s="46"/>
      <c r="K17" s="46"/>
      <c r="L17" s="46"/>
      <c r="M17" s="46"/>
      <c r="N17" s="48"/>
      <c r="O17" s="49"/>
      <c r="P17" s="50"/>
      <c r="Q17" s="39">
        <f>Q16-D17</f>
        <v>0</v>
      </c>
    </row>
    <row r="18" spans="1:21" ht="21" x14ac:dyDescent="0.3">
      <c r="D18" s="39">
        <f>D17-D16</f>
        <v>-433128.48</v>
      </c>
      <c r="R18" s="38"/>
      <c r="S18" s="38"/>
      <c r="T18" s="37"/>
      <c r="U18" s="38"/>
    </row>
    <row r="19" spans="1:21" ht="21" x14ac:dyDescent="0.3">
      <c r="D19" s="39"/>
      <c r="R19" s="38"/>
      <c r="S19" s="38"/>
      <c r="T19" s="38"/>
      <c r="U19" s="38"/>
    </row>
    <row r="20" spans="1:21" ht="15.6" x14ac:dyDescent="0.3">
      <c r="Q20" s="34"/>
      <c r="R20" s="38"/>
      <c r="S20" s="38"/>
      <c r="T20" s="38"/>
      <c r="U20" s="38"/>
    </row>
    <row r="21" spans="1:21" x14ac:dyDescent="0.3">
      <c r="B21" s="51"/>
      <c r="C21" s="52"/>
    </row>
    <row r="22" spans="1:21" x14ac:dyDescent="0.3">
      <c r="B22" s="51"/>
      <c r="C22" s="52"/>
    </row>
    <row r="23" spans="1:21" x14ac:dyDescent="0.3">
      <c r="B23" s="51"/>
      <c r="C23" s="52"/>
    </row>
    <row r="24" spans="1:21" x14ac:dyDescent="0.3">
      <c r="B24" s="51"/>
      <c r="C24" s="52"/>
    </row>
    <row r="25" spans="1:21" x14ac:dyDescent="0.3">
      <c r="B25" s="51"/>
      <c r="C25" s="52"/>
    </row>
    <row r="26" spans="1:21" x14ac:dyDescent="0.3">
      <c r="B26" s="51"/>
      <c r="C26" s="52"/>
    </row>
    <row r="27" spans="1:21" x14ac:dyDescent="0.3">
      <c r="B27" s="51"/>
      <c r="C27" s="52"/>
    </row>
    <row r="28" spans="1:21" x14ac:dyDescent="0.3">
      <c r="B28" s="51"/>
      <c r="C28" s="52"/>
      <c r="L28" s="1" t="s">
        <v>9</v>
      </c>
    </row>
    <row r="29" spans="1:21" x14ac:dyDescent="0.3">
      <c r="B29" s="51"/>
      <c r="C29" s="52"/>
    </row>
    <row r="30" spans="1:21" x14ac:dyDescent="0.3">
      <c r="B30" s="51"/>
      <c r="C30" s="52"/>
    </row>
    <row r="31" spans="1:21" ht="15" customHeight="1" x14ac:dyDescent="0.3">
      <c r="B31" s="51"/>
      <c r="C31" s="52"/>
    </row>
    <row r="32" spans="1:21" ht="15" customHeight="1" x14ac:dyDescent="0.3">
      <c r="B32" s="53"/>
      <c r="C32" s="53"/>
    </row>
    <row r="33" ht="15" customHeight="1" x14ac:dyDescent="0.3"/>
  </sheetData>
  <autoFilter ref="O1:O33">
    <sortState ref="A2:R33">
      <sortCondition descending="1" ref="O1:O33"/>
    </sortState>
  </autoFilter>
  <sortState ref="A1:U30">
    <sortCondition descending="1" ref="O1"/>
  </sortState>
  <pageMargins left="0.39370078740157483" right="0.19685039370078741" top="0.74803149606299213" bottom="0.7480314960629921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4.4" x14ac:dyDescent="0.3"/>
  <sheetData>
    <row r="32" spans="1:16" s="1" customFormat="1" ht="15" customHeight="1" x14ac:dyDescent="0.3">
      <c r="A32" s="69"/>
      <c r="B32" s="70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3">
      <c r="A33" s="67"/>
      <c r="B33" s="68"/>
      <c r="C33" s="7"/>
      <c r="D33" s="15"/>
      <c r="N33" s="8"/>
      <c r="O33" s="4"/>
      <c r="P33" s="4"/>
    </row>
    <row r="34" spans="1:16" s="1" customFormat="1" ht="15" customHeight="1" x14ac:dyDescent="0.3">
      <c r="A34" s="67"/>
      <c r="B34" s="68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4.4" x14ac:dyDescent="0.3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9D8617E0ED6C04E95C9238FC780CA59" ma:contentTypeVersion="1" ma:contentTypeDescription="Создание документа." ma:contentTypeScope="" ma:versionID="8a7ba07bafcda810f424f0f44f3b0d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DA96D3-4809-4995-845E-0EF33D10D6B1}"/>
</file>

<file path=customXml/itemProps2.xml><?xml version="1.0" encoding="utf-8"?>
<ds:datastoreItem xmlns:ds="http://schemas.openxmlformats.org/officeDocument/2006/customXml" ds:itemID="{5E31746A-3BE3-46DF-BC22-8317AF9293FA}"/>
</file>

<file path=customXml/itemProps3.xml><?xml version="1.0" encoding="utf-8"?>
<ds:datastoreItem xmlns:ds="http://schemas.openxmlformats.org/officeDocument/2006/customXml" ds:itemID="{7A10DC98-F10C-4C68-BACF-2BE79120E5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Петроченко Алена Сергеевна</cp:lastModifiedBy>
  <cp:lastPrinted>2024-11-15T03:53:06Z</cp:lastPrinted>
  <dcterms:created xsi:type="dcterms:W3CDTF">2021-05-20T08:05:19Z</dcterms:created>
  <dcterms:modified xsi:type="dcterms:W3CDTF">2024-11-15T04:01:56Z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0x01010099D8617E0ED6C04E95C9238FC780CA59</vt:lpwstr>
  </property>
</Properties>
</file>