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50" windowHeight="11040" activeTab="0"/>
  </bookViews>
  <sheets>
    <sheet name="Лот № 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<sst xmlns="http://schemas.openxmlformats.org/spreadsheetml/2006/main" count="412" uniqueCount="321">
  <si>
    <t>Наименование работ и услуг</t>
  </si>
  <si>
    <t>Периодичность выполнения работ и оказания услуг</t>
  </si>
  <si>
    <t>Годовая плата (рублей)</t>
  </si>
  <si>
    <t>Стоимость на 1 кв.м общей площади (рублей в месяц)</t>
  </si>
  <si>
    <t>№ п/п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</si>
  <si>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</si>
  <si>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</si>
  <si>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</si>
  <si>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</si>
  <si>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</si>
  <si>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</t>
  </si>
  <si>
    <t>при выявлении нарушений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</si>
  <si>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</si>
  <si>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</si>
  <si>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</si>
  <si>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</si>
  <si>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</si>
  <si>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</si>
  <si>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</si>
  <si>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</si>
  <si>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</si>
  <si>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</si>
  <si>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</si>
  <si>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</si>
  <si>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разработка плана восстановительных работ (при необходимости), проведение восстановительных работ</t>
  </si>
  <si>
    <t>при выявлении повреждений и нарушений – в течение 5 суток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</si>
  <si>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</si>
  <si>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</si>
  <si>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</si>
  <si>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</si>
  <si>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</si>
  <si>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</si>
  <si>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</si>
  <si>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</si>
  <si>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</si>
  <si>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</si>
  <si>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температурно-влажностного режима и воздухообмена на чердаке</t>
  </si>
  <si>
    <t>контроль состояния оборудования или устройств, предотвращающих образование наледи и сосулек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</si>
  <si>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</si>
  <si>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</si>
  <si>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</si>
  <si>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>после обильного снегопада, по мере выявления – в течение 3 суток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</si>
  <si>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</si>
  <si>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</si>
  <si>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</si>
  <si>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</si>
  <si>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незамедлительное устранение протечек</t>
  </si>
  <si>
    <t>в течение 1 суток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</si>
  <si>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</si>
  <si>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</si>
  <si>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при выявлении повреждений и нарушений -устранение в течение 5 суток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</si>
  <si>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</si>
  <si>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контроль состояния и работоспособности подсветки информационных знаков, входов в подъезды (домовые знаки и т.д.)</t>
  </si>
  <si>
    <t>постоянно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</si>
  <si>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</si>
  <si>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и восстановление или замена отдельных элементов крылец и зонтов над входами в здание, в подвалы и над балконами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</si>
  <si>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</si>
  <si>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</si>
  <si>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при выявлении нарушений – устранение в течение 3 суток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</si>
  <si>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</si>
  <si>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</si>
  <si>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при выявлении нарушений – в течение 5 суток</t>
  </si>
  <si>
    <t>проверка состояния внутренней отделки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</si>
  <si>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</si>
  <si>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в течение 5 суток (с немедленным принятием мер безопасности)</t>
  </si>
  <si>
    <t>проверка состояния основания, поверхностного слоя и работоспособности системы вентиляции (для деревянных полов)</t>
  </si>
  <si>
    <t>в течение 3 суток</t>
  </si>
  <si>
    <t>Разработка плана восстановительных работ, а при необходимости, проведение восстановительных работ:</t>
  </si>
  <si>
    <t>в отопительный период</t>
  </si>
  <si>
    <t>в летнее время</t>
  </si>
  <si>
    <t>дверные заполнения (входные двери в подъездах)</t>
  </si>
  <si>
    <t>проверка технического состояния и работоспособности элементов мусоропровода</t>
  </si>
  <si>
    <t>при выявлении засоров - незамедлительное их устранение</t>
  </si>
  <si>
    <t>чистка, промывка и дезинфекция загрузочных клапанов стволов мусоропроводов, мусоросборной камеры и ее оборудования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</si>
  <si>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</si>
  <si>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контроль состояния, выявление и устранение причин недопустимых вибраций и шума при работе вентиляционной установки</t>
  </si>
  <si>
    <t>проверка утепления теплых чердаков, плотности закрытия входов на них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</si>
  <si>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</si>
  <si>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по мере выявления, в течение 5 суток</t>
  </si>
  <si>
    <t>контроль и обеспечение исправного состояния систем автоматического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</si>
  <si>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</t>
  </si>
  <si>
    <t>в течение 5 суток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</si>
  <si>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</si>
  <si>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гидравлические и тепловые испытания оборудования индивидуальных тепловых пунктов и водоподкачек</t>
  </si>
  <si>
    <t>работы по очистке теплообменного оборудования для удаления накипно-коррозионных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</si>
  <si>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</si>
  <si>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</si>
  <si>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</si>
  <si>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постоянно, по мере выявления неисправности – в течение 1 суток</t>
  </si>
  <si>
    <t>контроль состояния и замена неисправных контрольно-измерительных приборов (манометров, термометров и т.п.)</t>
  </si>
  <si>
    <t>по мере выявления неисправности – в течение 1 суток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</si>
  <si>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</si>
  <si>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</si>
  <si>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переключение в целях надежной эксплуатации режимов работы внутреннего водостока, гидравлического затвора внутреннего водостока</t>
  </si>
  <si>
    <t>по мере необходимости</t>
  </si>
  <si>
    <t>промывка участков водопровода после выполнения ремонтно-строительных работ на водопроводе</t>
  </si>
  <si>
    <t>по окончанию ремонтно-строительных работ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</si>
  <si>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</si>
  <si>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</si>
  <si>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</si>
  <si>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</si>
  <si>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</si>
  <si>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проверка и обеспечение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</si>
  <si>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</si>
  <si>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в сроки установленные эксплуатационной документацией, при выявлении неисправностей – в течение 1 суток</t>
  </si>
  <si>
    <t>контроль состояния и замена вышедших из строя датчиков, проводки и оборудования пожарной и охранной сигнализации</t>
  </si>
  <si>
    <t>при выявлении неисправностей – в течение 1 суток</t>
  </si>
  <si>
    <t>в сроки установленные эксплуатационной документацией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</si>
  <si>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</si>
  <si>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и ремонт лифта (лифтов)</t>
  </si>
  <si>
    <t>обеспечение проведения аварийного обслуживания лифта (лифтов)</t>
  </si>
  <si>
    <t>обеспечение проведения технического освидетельствования лифта (лифтов), в том числе после замены элементов оборудования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</si>
  <si>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</si>
  <si>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</si>
  <si>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</si>
  <si>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</si>
  <si>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очистка крышек люков колодцев и пожарных гидрантов от снега и льда толщиной слоя свыше 5 см</t>
  </si>
  <si>
    <t>по мере необходимости, в течение 1 суток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</si>
  <si>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</si>
  <si>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</si>
  <si>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</si>
  <si>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</si>
  <si>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ежедневно</t>
  </si>
  <si>
    <t>уборка крыльца и площадки перед входом в подъезд</t>
  </si>
  <si>
    <t>подметание и уборка придомовой территории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</si>
  <si>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</si>
  <si>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</si>
  <si>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по мере необходимости, но не менее 2 раз в летнее время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</si>
  <si>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</si>
  <si>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</si>
  <si>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незамедлительный вывоз твердых бытовых отходов при накоплении более 2,5 куб. метров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</si>
  <si>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</si>
  <si>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</si>
  <si>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на системах водоснабжения, теплоснабжения, газоснабжения</t>
  </si>
  <si>
    <t>на системах канализации</t>
  </si>
  <si>
    <t>на системах энергоснабжения</t>
  </si>
  <si>
    <t>сухая уборка - ежедневно   влажная уборка - 1 раз в неделю</t>
  </si>
  <si>
    <t>в течение 15 минут после получения заявки диспетчером</t>
  </si>
  <si>
    <t>при выявлении нарушений, в течение 5 рабочих дней</t>
  </si>
  <si>
    <t>при выявлении повреждений и нарушений – в течение 5 рабочих дней</t>
  </si>
  <si>
    <t>в течение 1 рабочего дня</t>
  </si>
  <si>
    <t>при выявлении нарушений, приводящих к протечкам – устранение в течение 5 рабочих дней</t>
  </si>
  <si>
    <t>постоянно, по мере выявления неисправности – в течение 3 часов</t>
  </si>
  <si>
    <t>по мере необходимости, в течение 3 часов</t>
  </si>
  <si>
    <t>1.Работы, выполняемые в отношении всех видов фундаментов:</t>
  </si>
  <si>
    <t>2. Работы, выполняемые в зданиях с подвалами:</t>
  </si>
  <si>
    <t>14. Работы, выполняемые в целях надлежащего содержания мусоропроводов многоквартирных домов:</t>
  </si>
  <si>
    <t>15.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</si>
  <si>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теплоснабжения (отопление, горячее водоснабжение) в многоквартирных домах:</t>
  </si>
  <si>
    <t>22. 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</si>
  <si>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 Работы по содержанию придомовой территории в теплый период года:</t>
  </si>
  <si>
    <t>25. Работы по обеспечению требований пожарной безопасности:</t>
  </si>
  <si>
    <r>
      <t>проверка исправности, техническое обслуживание и ремонт оборудования системы</t>
    </r>
    <r>
      <rPr>
        <sz val="12"/>
        <rFont val="Times New Roman"/>
        <family val="1"/>
      </rPr>
      <t xml:space="preserve"> холодоснабжения</t>
    </r>
  </si>
  <si>
    <t>ИТОГО: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</si>
  <si>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</si>
  <si>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</si>
  <si>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</si>
  <si>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</si>
  <si>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</si>
  <si>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</si>
  <si>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</si>
  <si>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</si>
  <si>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</si>
  <si>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</si>
  <si>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</si>
  <si>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</si>
  <si>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</si>
  <si>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</si>
  <si>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</si>
  <si>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</si>
  <si>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</si>
  <si>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</si>
  <si>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</si>
  <si>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</si>
  <si>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</si>
  <si>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</si>
  <si>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</si>
  <si>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</si>
  <si>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</si>
  <si>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</si>
  <si>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</si>
  <si>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</si>
  <si>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</si>
  <si>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</si>
  <si>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</si>
  <si>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</si>
  <si>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</si>
  <si>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</si>
  <si>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</si>
  <si>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</si>
  <si>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</si>
  <si>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</si>
  <si>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</si>
  <si>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</si>
  <si>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</si>
  <si>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</si>
  <si>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</si>
  <si>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</si>
  <si>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</si>
  <si>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</si>
  <si>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</si>
  <si>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</si>
  <si>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</si>
  <si>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</si>
  <si>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</si>
  <si>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</si>
  <si>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</si>
  <si>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12.1</t>
  </si>
  <si>
    <t>12.2</t>
  </si>
  <si>
    <t>13.1</t>
  </si>
  <si>
    <t>13.2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</si>
  <si>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</si>
  <si>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</si>
  <si>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</si>
  <si>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</si>
  <si>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</si>
  <si>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</si>
  <si>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</si>
  <si>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</si>
  <si>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</si>
  <si>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</si>
  <si>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15.7</t>
  </si>
  <si>
    <t>15.8</t>
  </si>
  <si>
    <t>16.1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</si>
  <si>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</si>
  <si>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</si>
  <si>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</si>
  <si>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</si>
  <si>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</si>
  <si>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</si>
  <si>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</si>
  <si>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</si>
  <si>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</si>
  <si>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</si>
  <si>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</si>
  <si>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</si>
  <si>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</si>
  <si>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18.1</t>
  </si>
  <si>
    <t>18.2</t>
  </si>
  <si>
    <t>18.3</t>
  </si>
  <si>
    <t>19.1</t>
  </si>
  <si>
    <t>19.2</t>
  </si>
  <si>
    <t>19.3</t>
  </si>
  <si>
    <t>19.4</t>
  </si>
  <si>
    <t>20.1</t>
  </si>
  <si>
    <t>20.2</t>
  </si>
  <si>
    <t>20.3</t>
  </si>
  <si>
    <t>20.4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</si>
  <si>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</si>
  <si>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</si>
  <si>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</si>
  <si>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</si>
  <si>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</si>
  <si>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</si>
  <si>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</si>
  <si>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</si>
  <si>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</si>
  <si>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22.5</t>
  </si>
  <si>
    <t>22.6</t>
  </si>
  <si>
    <t>23.1</t>
  </si>
  <si>
    <t>23.2</t>
  </si>
  <si>
    <t>23.3</t>
  </si>
  <si>
    <t>23.4</t>
  </si>
  <si>
    <t>23.5</t>
  </si>
  <si>
    <t>24.1</t>
  </si>
  <si>
    <t>24.2</t>
  </si>
  <si>
    <t>25.1</t>
  </si>
  <si>
    <t>26.1</t>
  </si>
  <si>
    <t>26.2</t>
  </si>
  <si>
    <t>26.3</t>
  </si>
  <si>
    <t xml:space="preserve">2 раза в год, в соответствии с годовым планом содержания и ремонта общего имущества </t>
  </si>
  <si>
    <t>2 раза в год, в соответствии с годовым планом содержания и ремонта общего имущества , при выявлении нарушений - восстановление работоспособности в течение 5 рабочих дней</t>
  </si>
  <si>
    <t xml:space="preserve">не реже 1 раза в месяц, в соответствии с годовым планом содержания и ремонта общего имущества </t>
  </si>
  <si>
    <t>не реже 1 раза в месяц, в соответствии с годовым планом содержания и ремонта общего имущества , при выявлении нарушений – в течение 1 суток</t>
  </si>
  <si>
    <t xml:space="preserve">1 раз в год,  в соответствии с годовым планом содержания и ремонта общего имущества </t>
  </si>
  <si>
    <t xml:space="preserve"> в соответствии с годовым планом содержания и ремонта общего имущества </t>
  </si>
  <si>
    <t>1 раз в год,  в соответствии с годовым планом содержания и ремонта общего имущества , при выявлении недостатков - в течение 3 суток</t>
  </si>
  <si>
    <t>1 раз в год,  в соответствии с годовым планом содержания и ремонта общего имущества , при выявлении недостатков – в течение 5 рабочих дней</t>
  </si>
  <si>
    <t>1 раз в год, в соответствии с годовым планом содержания и ремонта общего имущества , при выявлении недостатков – в течение 5 рабочих дней</t>
  </si>
  <si>
    <t>не реже 1 раза в год, в соответствии с годовым планом содержания и ремонта общего имущества , при выявлении недостатков – в течение 5 суток</t>
  </si>
  <si>
    <t>12. Работы, выполняемые в целях надлежащего содержания полов помещений, относящихся к общему имуществу :</t>
  </si>
  <si>
    <t>13. Работы, выполняемые в целях надлежащего содержания оконных и дверных заполнений помещений, относящихся к общему имуществу 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</si>
  <si>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</t>
  </si>
  <si>
    <t xml:space="preserve">II. 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</si>
  <si>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 xml:space="preserve">2 раза в год,  в соответствии с годовым планом содержания и ремонта общего имущества </t>
  </si>
  <si>
    <t>1 раз в год,  в соответствии с годовым планом содержания и ремонта общего имущества , по мере выявления – в течение 1 суток</t>
  </si>
  <si>
    <t xml:space="preserve">1 раз в месяц,  в соответствии с годовым планом содержания и ремонта общего имущества 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</si>
  <si>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</t>
  </si>
  <si>
    <t xml:space="preserve">по мере необходимости, но не реже 1 раза в год,  в соответствии с годовым планом содержания и ремонта общего имущества </t>
  </si>
  <si>
    <t>19. Работы, выполняемые в целях надлежащего содержания электрооборудования, радио- и телекоммуникационного оборудования :</t>
  </si>
  <si>
    <t>20. Работы, выполняемые в целях надлежащего содержания и ремонта лифта (лифтов) :</t>
  </si>
  <si>
    <t xml:space="preserve">III.           Работы и услуги по содержанию иного общего имущества </t>
  </si>
  <si>
    <t>21. Работы по содержанию помещений, входящих в состав общего имущества :</t>
  </si>
  <si>
    <t xml:space="preserve">по мере необходимости, но не менее 2 раз в год,  в соответствии с годовым планом содержания и ремонта общего имущества </t>
  </si>
  <si>
    <t xml:space="preserve">по мере необходимости, но не менее 1 раза в месяц,  в соответствии с годовым планом содержания и ремонта общего имущества </t>
  </si>
  <si>
    <t xml:space="preserve">проведение дератизации и дезинсекции помещений, входящих в состав общего имущества , </t>
  </si>
  <si>
    <t xml:space="preserve">по мере необходимости, но не менее 1 раза в год,  в соответствии с годовым планом содержания и ремонта общего имущества </t>
  </si>
  <si>
    <t>26. Обеспечение устранения аварий в соответствии с установленными предельными сроками на внутридомовых инженерных системах , выполнения заявок населения:</t>
  </si>
  <si>
    <t>5. Работы, выполняемые в целях надлежащего содержания колонн и столбов:</t>
  </si>
  <si>
    <t>4. Работы, выполняемые в целях надлежащего содержания перекрытий и покрытий:</t>
  </si>
  <si>
    <t>3. Работы, выполняемые для надлежащего содержания стен:</t>
  </si>
  <si>
    <t>6. Работы, выполняемые в целях надлежащего содержания балок (ригелей) перекрытий и покрытий:</t>
  </si>
  <si>
    <t>7. Работы, выполняемые в целях надлежащего содержания крыш:</t>
  </si>
  <si>
    <t>8. Работы, выполняемые в целях надлежащего содержания лестниц:</t>
  </si>
  <si>
    <t>9. Работы, выполняемые в целях надлежащего содержания фасадов:</t>
  </si>
  <si>
    <t>10. Работы, выполняемые в целях надлежащего содержания перегородок:</t>
  </si>
  <si>
    <t>11. Работы, выполняемые в целях надлежащего содержания внутренней отделки:</t>
  </si>
  <si>
    <t>16. Работы, выполняемые в целях надлежащего содержания индивидуальных тепловых пунктов и водоподкачек: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</si>
  <si>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</t>
  </si>
  <si>
    <t>17. Общие работы, выполняемые для надлежащего содержания систем водоснабжения (холодного и горячего), отопления и водоотведения:</t>
  </si>
  <si>
    <t>Приложение № 2                                                                                             к конкурсной документации</t>
  </si>
  <si>
    <t>ПЕРЕЧЕНЬ                                                 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</si>
  <si>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24. Работы по обеспечению вывоза бытовых отходов:</t>
  </si>
  <si>
    <t>Категория домов в зависимости от наличия или отсутствия внутридомовых инженерных систем и степени износа</t>
  </si>
  <si>
    <t>1. С наличием систем горячего водоснабжения, холодного водоотведения, водоотведения и централизованного отопления:</t>
  </si>
  <si>
    <t>В домах без лифтов и мусоропроводов с износом более 70%</t>
  </si>
  <si>
    <t>1.2. В домах с отсутствием внутридомовых инженерных систем:</t>
  </si>
  <si>
    <t>1.2.1.</t>
  </si>
  <si>
    <t>В домах с отсутствием внутренних систем вентиляции с износом более 70%</t>
  </si>
  <si>
    <t>1.3. В домах с наличием внутридомового газового оборудования</t>
  </si>
  <si>
    <t>ул. Львовская, 11А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</si>
</sst>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"/>
    <numFmt numFmtId="187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45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187" fontId="45" fillId="33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187" fontId="45" fillId="0" borderId="1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5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2013\&#1056;&#1072;&#1089;&#1095;&#1077;&#1090;%20&#1087;&#1086;%20&#1052;&#1050;&#1044;\&#1053;&#1086;&#1074;&#1099;&#1081;%20&#1072;&#1083;&#1075;&#1086;&#1088;&#1080;&#1090;&#1084;\&#1055;&#1088;&#1080;&#1083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и в МД "/>
      <sheetName val="Плата в МД за жил.пом."/>
      <sheetName val="Ст-ть в МД скорректированные"/>
      <sheetName val="Плата в МД за жил.пом.(кор.)"/>
      <sheetName val="Доп.ст-ти в МД"/>
      <sheetName val="Доп.ст-ти в МД (2)"/>
    </sheetNames>
    <sheetDataSet>
      <sheetData sheetId="5">
        <row r="28">
          <cell r="U28">
            <v>0.12535578690015411</v>
          </cell>
        </row>
        <row r="35">
          <cell r="U35">
            <v>1.0446315575012843</v>
          </cell>
        </row>
        <row r="39">
          <cell r="U39">
            <v>1.5123332239362821</v>
          </cell>
        </row>
        <row r="44">
          <cell r="U44">
            <v>1.2312801469215748</v>
          </cell>
        </row>
        <row r="51">
          <cell r="U51">
            <v>0.722707912323533</v>
          </cell>
        </row>
        <row r="57">
          <cell r="U57">
            <v>0.6156400734607873</v>
          </cell>
        </row>
        <row r="62">
          <cell r="U62">
            <v>0.4679078851307835</v>
          </cell>
        </row>
        <row r="78">
          <cell r="U78">
            <v>0.26766959715686406</v>
          </cell>
        </row>
        <row r="84">
          <cell r="U84">
            <v>0.3613539561617665</v>
          </cell>
        </row>
        <row r="91">
          <cell r="U91">
            <v>0.22751915758333446</v>
          </cell>
        </row>
        <row r="95">
          <cell r="U95">
            <v>1.3517314656421635</v>
          </cell>
        </row>
        <row r="98">
          <cell r="U98">
            <v>0.3345869964460801</v>
          </cell>
        </row>
        <row r="101">
          <cell r="U101">
            <v>0.6959409526078466</v>
          </cell>
        </row>
        <row r="108">
          <cell r="U108">
            <v>0.4148878755931394</v>
          </cell>
        </row>
        <row r="113">
          <cell r="U113">
            <v>0.34797047630392325</v>
          </cell>
        </row>
        <row r="123">
          <cell r="U123">
            <v>0.4951887547401985</v>
          </cell>
        </row>
        <row r="129">
          <cell r="U129">
            <v>1.7666193412353028</v>
          </cell>
        </row>
        <row r="139">
          <cell r="U139">
            <v>0.5754896338872577</v>
          </cell>
        </row>
        <row r="144">
          <cell r="U144">
            <v>1.6060175829411847</v>
          </cell>
        </row>
        <row r="149">
          <cell r="U149">
            <v>2.96</v>
          </cell>
        </row>
        <row r="155">
          <cell r="U155">
            <v>1.5792506232254981</v>
          </cell>
        </row>
        <row r="162">
          <cell r="U162">
            <v>5.125952943531238</v>
          </cell>
        </row>
        <row r="169">
          <cell r="U169">
            <v>0.16458287077322997</v>
          </cell>
        </row>
        <row r="176">
          <cell r="U176">
            <v>2.7436133708578563</v>
          </cell>
        </row>
        <row r="179">
          <cell r="U179">
            <v>0.20075219786764806</v>
          </cell>
        </row>
        <row r="181">
          <cell r="U181">
            <v>1.724095000494652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70" workbookViewId="0" topLeftCell="A1">
      <selection activeCell="E128" sqref="E128"/>
    </sheetView>
  </sheetViews>
  <sheetFormatPr defaultColWidth="9.140625" defaultRowHeight="15"/>
  <cols>
    <col min="1" max="1" width="5.00390625" style="16" customWidth="1"/>
    <col min="2" max="2" width="38.421875" style="0" customWidth="1"/>
    <col min="3" max="3" width="26.28125" style="0" customWidth="1"/>
    <col min="4" max="4" width="19.28125" style="7" customWidth="1"/>
    <col min="5" max="5" width="21.8515625" style="23" customWidth="1"/>
    <col min="6" max="6" width="17.140625" style="0" hidden="1" customWidth="1"/>
    <col min="7" max="7" width="21.8515625" style="23" hidden="1" customWidth="1"/>
    <col min="9" max="9" width="21.421875" style="0" customWidth="1"/>
  </cols>
  <sheetData>
    <row r="1" spans="1:5" s="19" customFormat="1" ht="48.75" customHeight="1">
      <c r="A1" s="18"/>
      <c r="D1" s="46" t="s">
        <v>310</v>
      </c>
      <c r="E1" s="46"/>
    </row>
    <row r="2" spans="1:7" ht="61.5" customHeight="1">
      <c r="A2" s="44" t="s">
        <v>311</v>
      </c>
      <c r="B2" s="45"/>
      <c r="C2" s="45"/>
      <c r="D2" s="45"/>
      <c r="E2" s="45"/>
      <c r="G2"/>
    </row>
    <row r="3" spans="1:5" s="4" customFormat="1" ht="27" customHeight="1">
      <c r="A3" s="42" t="s">
        <v>320</v>
      </c>
      <c r="B3" s="47"/>
      <c r="C3" s="47"/>
      <c r="D3" s="47"/>
      <c r="E3" s="47"/>
    </row>
    <row r="4" spans="1:7" ht="49.5" customHeight="1">
      <c r="A4" s="12" t="s">
        <v>4</v>
      </c>
      <c r="B4" s="10" t="s">
        <v>0</v>
      </c>
      <c r="C4" s="10" t="s">
        <v>1</v>
      </c>
      <c r="D4" s="10" t="s">
        <v>2</v>
      </c>
      <c r="E4" s="22" t="s">
        <v>3</v>
      </c>
      <c r="G4" s="22" t="s">
        <v>3</v>
      </c>
    </row>
    <row r="5" spans="1:7" ht="55.5" customHeight="1">
      <c r="A5" s="36" t="s">
        <v>5</v>
      </c>
      <c r="B5" s="37"/>
      <c r="C5" s="37"/>
      <c r="D5" s="37"/>
      <c r="E5" s="38"/>
      <c r="G5"/>
    </row>
    <row r="6" spans="1:7" ht="31.5" customHeight="1">
      <c r="A6" s="13"/>
      <c r="B6" s="34" t="s">
        <v>144</v>
      </c>
      <c r="C6" s="35"/>
      <c r="D6" s="8">
        <f>E6*12*28</f>
        <v>63.84</v>
      </c>
      <c r="E6" s="8">
        <v>0.19</v>
      </c>
      <c r="F6" s="6">
        <f>'[1]Доп.ст-ти в МД (2)'!$U$28</f>
        <v>0.12535578690015411</v>
      </c>
      <c r="G6" s="25">
        <v>0.033</v>
      </c>
    </row>
    <row r="7" spans="1:7" ht="105" customHeight="1">
      <c r="A7" s="12" t="s">
        <v>154</v>
      </c>
      <c r="B7" s="11" t="s">
        <v>6</v>
      </c>
      <c r="C7" s="10" t="s">
        <v>270</v>
      </c>
      <c r="D7" s="8"/>
      <c r="E7" s="22"/>
      <c r="G7" s="22"/>
    </row>
    <row r="8" spans="1:7" ht="96" customHeight="1">
      <c r="A8" s="12" t="s">
        <v>155</v>
      </c>
      <c r="B8" s="11" t="s">
        <v>7</v>
      </c>
      <c r="C8" s="10" t="s">
        <v>270</v>
      </c>
      <c r="D8" s="8"/>
      <c r="E8" s="22"/>
      <c r="G8" s="22"/>
    </row>
    <row r="9" spans="1:7" ht="90" customHeight="1">
      <c r="A9" s="12"/>
      <c r="B9" s="2" t="s">
        <v>8</v>
      </c>
      <c r="C9" s="10" t="s">
        <v>270</v>
      </c>
      <c r="D9" s="8"/>
      <c r="E9" s="22"/>
      <c r="G9" s="22"/>
    </row>
    <row r="10" spans="1:7" ht="111" customHeight="1">
      <c r="A10" s="12"/>
      <c r="B10" s="2" t="s">
        <v>9</v>
      </c>
      <c r="C10" s="10" t="s">
        <v>270</v>
      </c>
      <c r="D10" s="8"/>
      <c r="E10" s="22"/>
      <c r="G10" s="22"/>
    </row>
    <row r="11" spans="1:7" ht="191.25" customHeight="1">
      <c r="A11" s="12" t="s">
        <v>156</v>
      </c>
      <c r="B11" s="11" t="s">
        <v>10</v>
      </c>
      <c r="C11" s="10" t="s">
        <v>138</v>
      </c>
      <c r="D11" s="8"/>
      <c r="E11" s="22"/>
      <c r="G11" s="22"/>
    </row>
    <row r="12" spans="1:7" ht="222" customHeight="1">
      <c r="A12" s="12" t="s">
        <v>157</v>
      </c>
      <c r="B12" s="11" t="s">
        <v>12</v>
      </c>
      <c r="C12" s="10" t="s">
        <v>271</v>
      </c>
      <c r="D12" s="8"/>
      <c r="E12" s="22"/>
      <c r="G12" s="22"/>
    </row>
    <row r="13" spans="1:7" ht="26.25" customHeight="1">
      <c r="A13" s="13"/>
      <c r="B13" s="34" t="s">
        <v>145</v>
      </c>
      <c r="C13" s="35"/>
      <c r="D13" s="8">
        <f>E13*12*28</f>
        <v>0</v>
      </c>
      <c r="E13" s="8">
        <v>0</v>
      </c>
      <c r="F13" s="6">
        <f>'[1]Доп.ст-ти в МД (2)'!$U$35</f>
        <v>1.0446315575012843</v>
      </c>
      <c r="G13" s="25">
        <v>0.143</v>
      </c>
    </row>
    <row r="14" spans="1:7" ht="145.5" customHeight="1">
      <c r="A14" s="12" t="s">
        <v>158</v>
      </c>
      <c r="B14" s="11" t="s">
        <v>13</v>
      </c>
      <c r="C14" s="10" t="s">
        <v>271</v>
      </c>
      <c r="D14" s="8"/>
      <c r="E14" s="22"/>
      <c r="G14" s="22"/>
    </row>
    <row r="15" spans="1:7" ht="174" customHeight="1">
      <c r="A15" s="12" t="s">
        <v>159</v>
      </c>
      <c r="B15" s="11" t="s">
        <v>14</v>
      </c>
      <c r="C15" s="10" t="s">
        <v>272</v>
      </c>
      <c r="D15" s="8"/>
      <c r="E15" s="22"/>
      <c r="G15" s="22"/>
    </row>
    <row r="16" spans="1:7" ht="110.25" customHeight="1">
      <c r="A16" s="12" t="s">
        <v>160</v>
      </c>
      <c r="B16" s="11" t="s">
        <v>15</v>
      </c>
      <c r="C16" s="10" t="s">
        <v>273</v>
      </c>
      <c r="D16" s="8"/>
      <c r="E16" s="22"/>
      <c r="G16" s="22"/>
    </row>
    <row r="17" spans="1:7" ht="33.75" customHeight="1">
      <c r="A17" s="13"/>
      <c r="B17" s="34" t="s">
        <v>300</v>
      </c>
      <c r="C17" s="35"/>
      <c r="D17" s="8">
        <f>E17*12*28</f>
        <v>117.59999999999998</v>
      </c>
      <c r="E17" s="8">
        <v>0.35</v>
      </c>
      <c r="F17" s="6">
        <f>'[1]Доп.ст-ти в МД (2)'!$U$39</f>
        <v>1.5123332239362821</v>
      </c>
      <c r="G17" s="25">
        <v>0.242</v>
      </c>
    </row>
    <row r="18" spans="1:7" ht="240" customHeight="1">
      <c r="A18" s="12" t="s">
        <v>161</v>
      </c>
      <c r="B18" s="11" t="s">
        <v>16</v>
      </c>
      <c r="C18" s="10" t="s">
        <v>274</v>
      </c>
      <c r="D18" s="8"/>
      <c r="E18" s="22"/>
      <c r="G18" s="26"/>
    </row>
    <row r="19" spans="1:7" ht="174" customHeight="1">
      <c r="A19" s="12" t="s">
        <v>162</v>
      </c>
      <c r="B19" s="11" t="s">
        <v>17</v>
      </c>
      <c r="C19" s="10" t="s">
        <v>274</v>
      </c>
      <c r="D19" s="8"/>
      <c r="E19" s="22"/>
      <c r="G19" s="26"/>
    </row>
    <row r="20" spans="1:7" ht="174" customHeight="1">
      <c r="A20" s="12" t="s">
        <v>163</v>
      </c>
      <c r="B20" s="11" t="s">
        <v>18</v>
      </c>
      <c r="C20" s="10" t="s">
        <v>274</v>
      </c>
      <c r="D20" s="8"/>
      <c r="E20" s="22"/>
      <c r="G20" s="26"/>
    </row>
    <row r="21" spans="1:7" ht="94.5" customHeight="1">
      <c r="A21" s="12" t="s">
        <v>164</v>
      </c>
      <c r="B21" s="11" t="s">
        <v>19</v>
      </c>
      <c r="C21" s="10" t="s">
        <v>275</v>
      </c>
      <c r="D21" s="8"/>
      <c r="E21" s="22"/>
      <c r="G21" s="26"/>
    </row>
    <row r="22" spans="1:7" ht="31.5" customHeight="1">
      <c r="A22" s="13"/>
      <c r="B22" s="34" t="s">
        <v>299</v>
      </c>
      <c r="C22" s="35"/>
      <c r="D22" s="8">
        <f>E22*12*28</f>
        <v>168</v>
      </c>
      <c r="E22" s="8">
        <v>0.5</v>
      </c>
      <c r="F22" s="6">
        <f>'[1]Доп.ст-ти в МД (2)'!$U$44</f>
        <v>1.2312801469215748</v>
      </c>
      <c r="G22" s="25">
        <v>0.341</v>
      </c>
    </row>
    <row r="23" spans="1:7" ht="100.5" customHeight="1">
      <c r="A23" s="12" t="s">
        <v>165</v>
      </c>
      <c r="B23" s="11" t="s">
        <v>20</v>
      </c>
      <c r="C23" s="10" t="s">
        <v>274</v>
      </c>
      <c r="D23" s="8"/>
      <c r="E23" s="22"/>
      <c r="G23" s="26"/>
    </row>
    <row r="24" spans="1:7" ht="177" customHeight="1">
      <c r="A24" s="12" t="s">
        <v>166</v>
      </c>
      <c r="B24" s="11" t="s">
        <v>21</v>
      </c>
      <c r="C24" s="10" t="s">
        <v>274</v>
      </c>
      <c r="D24" s="8"/>
      <c r="E24" s="22"/>
      <c r="G24" s="26"/>
    </row>
    <row r="25" spans="1:7" ht="237" customHeight="1">
      <c r="A25" s="12" t="s">
        <v>167</v>
      </c>
      <c r="B25" s="11" t="s">
        <v>22</v>
      </c>
      <c r="C25" s="10" t="s">
        <v>274</v>
      </c>
      <c r="D25" s="8"/>
      <c r="E25" s="22"/>
      <c r="G25" s="26"/>
    </row>
    <row r="26" spans="1:7" ht="92.25" customHeight="1">
      <c r="A26" s="12" t="s">
        <v>168</v>
      </c>
      <c r="B26" s="11" t="s">
        <v>23</v>
      </c>
      <c r="C26" s="10" t="s">
        <v>274</v>
      </c>
      <c r="D26" s="8"/>
      <c r="E26" s="22"/>
      <c r="G26" s="26"/>
    </row>
    <row r="27" spans="1:7" ht="69" customHeight="1">
      <c r="A27" s="12" t="s">
        <v>169</v>
      </c>
      <c r="B27" s="11" t="s">
        <v>24</v>
      </c>
      <c r="C27" s="10" t="s">
        <v>139</v>
      </c>
      <c r="D27" s="8"/>
      <c r="E27" s="22"/>
      <c r="G27" s="26"/>
    </row>
    <row r="28" spans="1:7" ht="33" customHeight="1">
      <c r="A28" s="13"/>
      <c r="B28" s="34" t="s">
        <v>298</v>
      </c>
      <c r="C28" s="35"/>
      <c r="D28" s="8">
        <f>E28*12*28</f>
        <v>94.08000000000001</v>
      </c>
      <c r="E28" s="8">
        <v>0.28</v>
      </c>
      <c r="F28" s="6">
        <f>'[1]Доп.ст-ти в МД (2)'!$U$51</f>
        <v>0.722707912323533</v>
      </c>
      <c r="G28" s="25">
        <v>0.209</v>
      </c>
    </row>
    <row r="29" spans="1:7" ht="143.25" customHeight="1">
      <c r="A29" s="12" t="s">
        <v>170</v>
      </c>
      <c r="B29" s="11" t="s">
        <v>26</v>
      </c>
      <c r="C29" s="10" t="s">
        <v>274</v>
      </c>
      <c r="D29" s="8"/>
      <c r="E29" s="22"/>
      <c r="G29" s="26"/>
    </row>
    <row r="30" spans="1:7" ht="153" customHeight="1">
      <c r="A30" s="12" t="s">
        <v>171</v>
      </c>
      <c r="B30" s="11" t="s">
        <v>27</v>
      </c>
      <c r="C30" s="10" t="s">
        <v>274</v>
      </c>
      <c r="D30" s="8"/>
      <c r="E30" s="22"/>
      <c r="G30" s="26"/>
    </row>
    <row r="31" spans="1:7" ht="159.75" customHeight="1">
      <c r="A31" s="12" t="s">
        <v>172</v>
      </c>
      <c r="B31" s="11" t="s">
        <v>28</v>
      </c>
      <c r="C31" s="10" t="s">
        <v>274</v>
      </c>
      <c r="D31" s="8"/>
      <c r="E31" s="22"/>
      <c r="G31" s="26"/>
    </row>
    <row r="32" spans="1:7" ht="80.25" customHeight="1">
      <c r="A32" s="12" t="s">
        <v>173</v>
      </c>
      <c r="B32" s="11" t="s">
        <v>29</v>
      </c>
      <c r="C32" s="10" t="s">
        <v>274</v>
      </c>
      <c r="D32" s="8"/>
      <c r="E32" s="22"/>
      <c r="G32" s="26"/>
    </row>
    <row r="33" spans="1:7" ht="67.5" customHeight="1">
      <c r="A33" s="12" t="s">
        <v>174</v>
      </c>
      <c r="B33" s="11" t="s">
        <v>24</v>
      </c>
      <c r="C33" s="10" t="s">
        <v>25</v>
      </c>
      <c r="D33" s="8"/>
      <c r="E33" s="22"/>
      <c r="G33" s="26"/>
    </row>
    <row r="34" spans="1:7" ht="39.75" customHeight="1">
      <c r="A34" s="13"/>
      <c r="B34" s="34" t="s">
        <v>301</v>
      </c>
      <c r="C34" s="35"/>
      <c r="D34" s="8">
        <f>E34*12*28</f>
        <v>53.76</v>
      </c>
      <c r="E34" s="8">
        <v>0.16</v>
      </c>
      <c r="F34" s="6">
        <f>'[1]Доп.ст-ти в МД (2)'!$U$57</f>
        <v>0.6156400734607873</v>
      </c>
      <c r="G34" s="25">
        <v>0.11</v>
      </c>
    </row>
    <row r="35" spans="1:7" ht="125.25" customHeight="1">
      <c r="A35" s="12" t="s">
        <v>175</v>
      </c>
      <c r="B35" s="11" t="s">
        <v>30</v>
      </c>
      <c r="C35" s="10" t="s">
        <v>274</v>
      </c>
      <c r="D35" s="8"/>
      <c r="E35" s="22"/>
      <c r="G35" s="26"/>
    </row>
    <row r="36" spans="1:7" ht="153.75" customHeight="1">
      <c r="A36" s="12" t="s">
        <v>176</v>
      </c>
      <c r="B36" s="11" t="s">
        <v>31</v>
      </c>
      <c r="C36" s="10" t="s">
        <v>274</v>
      </c>
      <c r="D36" s="8"/>
      <c r="E36" s="22"/>
      <c r="G36" s="26"/>
    </row>
    <row r="37" spans="1:7" ht="157.5" customHeight="1">
      <c r="A37" s="12" t="s">
        <v>177</v>
      </c>
      <c r="B37" s="11" t="s">
        <v>32</v>
      </c>
      <c r="C37" s="10" t="s">
        <v>274</v>
      </c>
      <c r="D37" s="8"/>
      <c r="E37" s="22"/>
      <c r="G37" s="26"/>
    </row>
    <row r="38" spans="1:7" ht="83.25" customHeight="1">
      <c r="A38" s="12" t="s">
        <v>178</v>
      </c>
      <c r="B38" s="11" t="s">
        <v>24</v>
      </c>
      <c r="C38" s="10" t="s">
        <v>25</v>
      </c>
      <c r="D38" s="8"/>
      <c r="E38" s="22"/>
      <c r="G38" s="26"/>
    </row>
    <row r="39" spans="1:7" ht="34.5" customHeight="1">
      <c r="A39" s="13"/>
      <c r="B39" s="34" t="s">
        <v>302</v>
      </c>
      <c r="C39" s="35"/>
      <c r="D39" s="8">
        <f>E39*12*28</f>
        <v>8.736</v>
      </c>
      <c r="E39" s="8">
        <v>0.026</v>
      </c>
      <c r="F39" s="6">
        <f>'[1]Доп.ст-ти в МД (2)'!$U$62</f>
        <v>0.4679078851307835</v>
      </c>
      <c r="G39" s="25">
        <v>0.022</v>
      </c>
    </row>
    <row r="40" spans="1:7" ht="75.75" customHeight="1">
      <c r="A40" s="12" t="s">
        <v>179</v>
      </c>
      <c r="B40" s="11" t="s">
        <v>33</v>
      </c>
      <c r="C40" s="10" t="s">
        <v>274</v>
      </c>
      <c r="D40" s="8"/>
      <c r="E40" s="22"/>
      <c r="G40" s="26"/>
    </row>
    <row r="41" spans="1:7" ht="77.25" customHeight="1">
      <c r="A41" s="12" t="s">
        <v>180</v>
      </c>
      <c r="B41" s="11" t="s">
        <v>34</v>
      </c>
      <c r="C41" s="10" t="s">
        <v>274</v>
      </c>
      <c r="D41" s="8"/>
      <c r="E41" s="22"/>
      <c r="G41" s="26"/>
    </row>
    <row r="42" spans="1:7" ht="135" customHeight="1">
      <c r="A42" s="12" t="s">
        <v>181</v>
      </c>
      <c r="B42" s="11" t="s">
        <v>35</v>
      </c>
      <c r="C42" s="10" t="s">
        <v>274</v>
      </c>
      <c r="D42" s="8"/>
      <c r="E42" s="22"/>
      <c r="G42" s="26"/>
    </row>
    <row r="43" spans="1:7" ht="76.5" customHeight="1">
      <c r="A43" s="12" t="s">
        <v>182</v>
      </c>
      <c r="B43" s="11" t="s">
        <v>36</v>
      </c>
      <c r="C43" s="10" t="s">
        <v>274</v>
      </c>
      <c r="D43" s="8"/>
      <c r="E43" s="22"/>
      <c r="G43" s="26"/>
    </row>
    <row r="44" spans="1:7" ht="80.25" customHeight="1">
      <c r="A44" s="12" t="s">
        <v>183</v>
      </c>
      <c r="B44" s="11" t="s">
        <v>37</v>
      </c>
      <c r="C44" s="10" t="s">
        <v>274</v>
      </c>
      <c r="D44" s="10"/>
      <c r="E44" s="22"/>
      <c r="G44" s="26"/>
    </row>
    <row r="45" spans="1:7" ht="169.5" customHeight="1">
      <c r="A45" s="12" t="s">
        <v>184</v>
      </c>
      <c r="B45" s="11" t="s">
        <v>38</v>
      </c>
      <c r="C45" s="10" t="s">
        <v>274</v>
      </c>
      <c r="D45" s="10"/>
      <c r="E45" s="22"/>
      <c r="G45" s="26"/>
    </row>
    <row r="46" spans="1:7" ht="112.5" customHeight="1">
      <c r="A46" s="12" t="s">
        <v>185</v>
      </c>
      <c r="B46" s="11" t="s">
        <v>39</v>
      </c>
      <c r="C46" s="10" t="s">
        <v>276</v>
      </c>
      <c r="D46" s="10"/>
      <c r="E46" s="22"/>
      <c r="G46" s="26"/>
    </row>
    <row r="47" spans="1:7" ht="63">
      <c r="A47" s="12" t="s">
        <v>186</v>
      </c>
      <c r="B47" s="11" t="s">
        <v>40</v>
      </c>
      <c r="C47" s="10" t="s">
        <v>41</v>
      </c>
      <c r="D47" s="10"/>
      <c r="E47" s="22"/>
      <c r="G47" s="26"/>
    </row>
    <row r="48" spans="1:7" ht="146.25" customHeight="1">
      <c r="A48" s="12" t="s">
        <v>187</v>
      </c>
      <c r="B48" s="11" t="s">
        <v>42</v>
      </c>
      <c r="C48" s="10" t="s">
        <v>277</v>
      </c>
      <c r="D48" s="10"/>
      <c r="E48" s="22"/>
      <c r="G48" s="26"/>
    </row>
    <row r="49" spans="1:7" ht="112.5" customHeight="1">
      <c r="A49" s="12" t="s">
        <v>188</v>
      </c>
      <c r="B49" s="11" t="s">
        <v>43</v>
      </c>
      <c r="C49" s="10" t="s">
        <v>278</v>
      </c>
      <c r="D49" s="10"/>
      <c r="E49" s="22"/>
      <c r="G49" s="26"/>
    </row>
    <row r="50" spans="1:7" ht="110.25" customHeight="1">
      <c r="A50" s="12" t="s">
        <v>189</v>
      </c>
      <c r="B50" s="11" t="s">
        <v>44</v>
      </c>
      <c r="C50" s="10" t="s">
        <v>279</v>
      </c>
      <c r="D50" s="10"/>
      <c r="E50" s="22"/>
      <c r="G50" s="26"/>
    </row>
    <row r="51" spans="1:7" ht="111.75" customHeight="1">
      <c r="A51" s="12" t="s">
        <v>190</v>
      </c>
      <c r="B51" s="11" t="s">
        <v>45</v>
      </c>
      <c r="C51" s="10" t="s">
        <v>277</v>
      </c>
      <c r="D51" s="10"/>
      <c r="E51" s="22"/>
      <c r="G51" s="26"/>
    </row>
    <row r="52" spans="1:7" ht="31.5">
      <c r="A52" s="12" t="s">
        <v>191</v>
      </c>
      <c r="B52" s="11" t="s">
        <v>46</v>
      </c>
      <c r="C52" s="10" t="s">
        <v>140</v>
      </c>
      <c r="D52" s="10"/>
      <c r="E52" s="22"/>
      <c r="G52" s="26"/>
    </row>
    <row r="53" spans="1:7" ht="66.75" customHeight="1">
      <c r="A53" s="12" t="s">
        <v>192</v>
      </c>
      <c r="B53" s="11" t="s">
        <v>24</v>
      </c>
      <c r="C53" s="10" t="s">
        <v>141</v>
      </c>
      <c r="D53" s="10"/>
      <c r="E53" s="22"/>
      <c r="G53" s="26"/>
    </row>
    <row r="54" spans="1:7" ht="33" customHeight="1">
      <c r="A54" s="13"/>
      <c r="B54" s="34" t="s">
        <v>303</v>
      </c>
      <c r="C54" s="35"/>
      <c r="D54" s="8">
        <f>E54*12*28</f>
        <v>63.84</v>
      </c>
      <c r="E54" s="8">
        <v>0.19</v>
      </c>
      <c r="F54" s="6">
        <f>'[1]Доп.ст-ти в МД (2)'!$U$78</f>
        <v>0.26766959715686406</v>
      </c>
      <c r="G54" s="25">
        <v>0.132</v>
      </c>
    </row>
    <row r="55" spans="1:7" ht="78.75" customHeight="1">
      <c r="A55" s="12" t="s">
        <v>193</v>
      </c>
      <c r="B55" s="11" t="s">
        <v>48</v>
      </c>
      <c r="C55" s="10" t="s">
        <v>274</v>
      </c>
      <c r="D55" s="10"/>
      <c r="E55" s="22"/>
      <c r="G55" s="26"/>
    </row>
    <row r="56" spans="1:7" ht="142.5" customHeight="1">
      <c r="A56" s="12" t="s">
        <v>194</v>
      </c>
      <c r="B56" s="11" t="s">
        <v>49</v>
      </c>
      <c r="C56" s="10" t="s">
        <v>274</v>
      </c>
      <c r="D56" s="10"/>
      <c r="E56" s="22"/>
      <c r="G56" s="26"/>
    </row>
    <row r="57" spans="1:7" ht="92.25" customHeight="1">
      <c r="A57" s="12" t="s">
        <v>195</v>
      </c>
      <c r="B57" s="11" t="s">
        <v>24</v>
      </c>
      <c r="C57" s="10" t="s">
        <v>50</v>
      </c>
      <c r="D57" s="10"/>
      <c r="E57" s="22"/>
      <c r="G57" s="26"/>
    </row>
    <row r="58" spans="1:7" ht="33.75" customHeight="1">
      <c r="A58" s="13"/>
      <c r="B58" s="34" t="s">
        <v>304</v>
      </c>
      <c r="C58" s="35"/>
      <c r="D58" s="8">
        <f>E58*12*28</f>
        <v>309.12</v>
      </c>
      <c r="E58" s="8">
        <v>0.92</v>
      </c>
      <c r="F58" s="6">
        <f>'[1]Доп.ст-ти в МД (2)'!$U$84</f>
        <v>0.3613539561617665</v>
      </c>
      <c r="G58" s="25">
        <v>0.627</v>
      </c>
    </row>
    <row r="59" spans="1:7" ht="119.25" customHeight="1">
      <c r="A59" s="12" t="s">
        <v>196</v>
      </c>
      <c r="B59" s="11" t="s">
        <v>51</v>
      </c>
      <c r="C59" s="10" t="s">
        <v>274</v>
      </c>
      <c r="D59" s="10"/>
      <c r="E59" s="22"/>
      <c r="G59" s="26"/>
    </row>
    <row r="60" spans="1:7" ht="83.25" customHeight="1">
      <c r="A60" s="12" t="s">
        <v>197</v>
      </c>
      <c r="B60" s="11" t="s">
        <v>52</v>
      </c>
      <c r="C60" s="10" t="s">
        <v>53</v>
      </c>
      <c r="D60" s="10"/>
      <c r="E60" s="22"/>
      <c r="G60" s="26"/>
    </row>
    <row r="61" spans="1:7" ht="117.75" customHeight="1">
      <c r="A61" s="12" t="s">
        <v>198</v>
      </c>
      <c r="B61" s="11" t="s">
        <v>54</v>
      </c>
      <c r="C61" s="10" t="s">
        <v>274</v>
      </c>
      <c r="D61" s="10"/>
      <c r="E61" s="22"/>
      <c r="G61" s="26"/>
    </row>
    <row r="62" spans="1:7" ht="96" customHeight="1">
      <c r="A62" s="12" t="s">
        <v>199</v>
      </c>
      <c r="B62" s="11" t="s">
        <v>55</v>
      </c>
      <c r="C62" s="10" t="s">
        <v>274</v>
      </c>
      <c r="D62" s="10"/>
      <c r="E62" s="22"/>
      <c r="G62" s="26"/>
    </row>
    <row r="63" spans="1:7" ht="122.25" customHeight="1">
      <c r="A63" s="12" t="s">
        <v>200</v>
      </c>
      <c r="B63" s="11" t="s">
        <v>56</v>
      </c>
      <c r="C63" s="10" t="s">
        <v>53</v>
      </c>
      <c r="D63" s="10"/>
      <c r="E63" s="22"/>
      <c r="G63" s="26"/>
    </row>
    <row r="64" spans="1:7" ht="88.5" customHeight="1">
      <c r="A64" s="12" t="s">
        <v>201</v>
      </c>
      <c r="B64" s="11" t="s">
        <v>57</v>
      </c>
      <c r="C64" s="10" t="s">
        <v>58</v>
      </c>
      <c r="D64" s="10"/>
      <c r="E64" s="22"/>
      <c r="G64" s="26"/>
    </row>
    <row r="65" spans="1:7" ht="31.5" customHeight="1">
      <c r="A65" s="13"/>
      <c r="B65" s="34" t="s">
        <v>305</v>
      </c>
      <c r="C65" s="35"/>
      <c r="D65" s="8">
        <f>E65*12*28</f>
        <v>36.96</v>
      </c>
      <c r="E65" s="24">
        <v>0.11</v>
      </c>
      <c r="F65" s="6">
        <f>'[1]Доп.ст-ти в МД (2)'!$U$91</f>
        <v>0.22751915758333446</v>
      </c>
      <c r="G65" s="27">
        <v>0.077</v>
      </c>
    </row>
    <row r="66" spans="1:7" ht="189.75" customHeight="1">
      <c r="A66" s="12" t="s">
        <v>202</v>
      </c>
      <c r="B66" s="11" t="s">
        <v>59</v>
      </c>
      <c r="C66" s="10" t="s">
        <v>274</v>
      </c>
      <c r="D66" s="10"/>
      <c r="E66" s="22"/>
      <c r="G66" s="26"/>
    </row>
    <row r="67" spans="1:7" ht="77.25" customHeight="1">
      <c r="A67" s="12" t="s">
        <v>203</v>
      </c>
      <c r="B67" s="11" t="s">
        <v>60</v>
      </c>
      <c r="C67" s="10" t="s">
        <v>274</v>
      </c>
      <c r="D67" s="10"/>
      <c r="E67" s="22"/>
      <c r="G67" s="26"/>
    </row>
    <row r="68" spans="1:7" ht="95.25" customHeight="1">
      <c r="A68" s="12" t="s">
        <v>204</v>
      </c>
      <c r="B68" s="11" t="s">
        <v>57</v>
      </c>
      <c r="C68" s="10" t="s">
        <v>61</v>
      </c>
      <c r="D68" s="10"/>
      <c r="E68" s="22"/>
      <c r="G68" s="26"/>
    </row>
    <row r="69" spans="1:7" ht="34.5" customHeight="1">
      <c r="A69" s="13"/>
      <c r="B69" s="34" t="s">
        <v>306</v>
      </c>
      <c r="C69" s="35"/>
      <c r="D69" s="8">
        <f>E69*12*28</f>
        <v>453.6000000000001</v>
      </c>
      <c r="E69" s="8">
        <v>1.35</v>
      </c>
      <c r="F69" s="6">
        <f>'[1]Доп.ст-ти в МД (2)'!$U$95</f>
        <v>1.3517314656421635</v>
      </c>
      <c r="G69" s="25">
        <v>0.924</v>
      </c>
    </row>
    <row r="70" spans="1:7" ht="76.5" customHeight="1">
      <c r="A70" s="12" t="s">
        <v>205</v>
      </c>
      <c r="B70" s="11" t="s">
        <v>62</v>
      </c>
      <c r="C70" s="10" t="s">
        <v>274</v>
      </c>
      <c r="D70" s="10"/>
      <c r="E70" s="22"/>
      <c r="G70" s="26"/>
    </row>
    <row r="71" spans="1:7" ht="136.5" customHeight="1">
      <c r="A71" s="12" t="s">
        <v>206</v>
      </c>
      <c r="B71" s="11" t="s">
        <v>63</v>
      </c>
      <c r="C71" s="10" t="s">
        <v>64</v>
      </c>
      <c r="D71" s="10"/>
      <c r="E71" s="22"/>
      <c r="G71" s="26"/>
    </row>
    <row r="72" spans="1:7" ht="31.5" customHeight="1">
      <c r="A72" s="13"/>
      <c r="B72" s="34" t="s">
        <v>280</v>
      </c>
      <c r="C72" s="35"/>
      <c r="D72" s="8">
        <f>E72*12*28</f>
        <v>39.647999999999996</v>
      </c>
      <c r="E72" s="8">
        <v>0.118</v>
      </c>
      <c r="F72" s="6">
        <f>'[1]Доп.ст-ти в МД (2)'!$U$98</f>
        <v>0.3345869964460801</v>
      </c>
      <c r="G72" s="25">
        <v>0.099</v>
      </c>
    </row>
    <row r="73" spans="1:7" ht="78" customHeight="1">
      <c r="A73" s="12" t="s">
        <v>207</v>
      </c>
      <c r="B73" s="11" t="s">
        <v>65</v>
      </c>
      <c r="C73" s="10" t="s">
        <v>274</v>
      </c>
      <c r="D73" s="10"/>
      <c r="E73" s="22"/>
      <c r="G73" s="26"/>
    </row>
    <row r="74" spans="1:7" ht="91.5" customHeight="1">
      <c r="A74" s="12" t="s">
        <v>208</v>
      </c>
      <c r="B74" s="11" t="s">
        <v>57</v>
      </c>
      <c r="C74" s="10" t="s">
        <v>66</v>
      </c>
      <c r="D74" s="10"/>
      <c r="E74" s="22"/>
      <c r="G74" s="26"/>
    </row>
    <row r="75" spans="1:7" ht="63" customHeight="1">
      <c r="A75" s="13"/>
      <c r="B75" s="34" t="s">
        <v>281</v>
      </c>
      <c r="C75" s="35"/>
      <c r="D75" s="8">
        <f>E75*12*28</f>
        <v>107.52</v>
      </c>
      <c r="E75" s="8">
        <v>0.32</v>
      </c>
      <c r="F75" s="6">
        <f>'[1]Доп.ст-ти в МД (2)'!$U$101</f>
        <v>0.6959409526078466</v>
      </c>
      <c r="G75" s="25">
        <v>0.22</v>
      </c>
    </row>
    <row r="76" spans="1:7" ht="141" customHeight="1">
      <c r="A76" s="12" t="s">
        <v>209</v>
      </c>
      <c r="B76" s="11" t="s">
        <v>282</v>
      </c>
      <c r="C76" s="10" t="s">
        <v>274</v>
      </c>
      <c r="D76" s="10"/>
      <c r="E76" s="22"/>
      <c r="G76" s="26"/>
    </row>
    <row r="77" spans="1:7" ht="69.75" customHeight="1">
      <c r="A77" s="12" t="s">
        <v>210</v>
      </c>
      <c r="B77" s="11" t="s">
        <v>67</v>
      </c>
      <c r="C77" s="10" t="s">
        <v>11</v>
      </c>
      <c r="D77" s="10"/>
      <c r="E77" s="22"/>
      <c r="G77" s="26"/>
    </row>
    <row r="78" spans="1:7" ht="15.75">
      <c r="A78" s="12"/>
      <c r="B78" s="2" t="s">
        <v>68</v>
      </c>
      <c r="C78" s="10" t="s">
        <v>47</v>
      </c>
      <c r="D78" s="10"/>
      <c r="E78" s="22"/>
      <c r="G78" s="26"/>
    </row>
    <row r="79" spans="1:7" ht="15.75">
      <c r="A79" s="12"/>
      <c r="B79" s="2" t="s">
        <v>69</v>
      </c>
      <c r="C79" s="10" t="s">
        <v>66</v>
      </c>
      <c r="D79" s="10"/>
      <c r="E79" s="22"/>
      <c r="G79" s="26"/>
    </row>
    <row r="80" spans="1:7" ht="36" customHeight="1">
      <c r="A80" s="12"/>
      <c r="B80" s="2" t="s">
        <v>70</v>
      </c>
      <c r="C80" s="10" t="s">
        <v>47</v>
      </c>
      <c r="D80" s="10"/>
      <c r="E80" s="22"/>
      <c r="G80" s="26"/>
    </row>
    <row r="81" spans="1:7" ht="31.5" customHeight="1">
      <c r="A81" s="41" t="s">
        <v>283</v>
      </c>
      <c r="B81" s="42"/>
      <c r="C81" s="42"/>
      <c r="D81" s="42"/>
      <c r="E81" s="43"/>
      <c r="G81" s="28"/>
    </row>
    <row r="82" spans="1:7" ht="30" customHeight="1">
      <c r="A82" s="13"/>
      <c r="B82" s="34" t="s">
        <v>146</v>
      </c>
      <c r="C82" s="35"/>
      <c r="D82" s="8">
        <f>E82*12*28</f>
        <v>0</v>
      </c>
      <c r="E82" s="8">
        <v>0</v>
      </c>
      <c r="F82" s="6">
        <f>'[1]Доп.ст-ти в МД (2)'!$U$108</f>
        <v>0.4148878755931394</v>
      </c>
      <c r="G82" s="25">
        <v>0.649</v>
      </c>
    </row>
    <row r="83" spans="1:7" ht="78" customHeight="1">
      <c r="A83" s="12" t="s">
        <v>211</v>
      </c>
      <c r="B83" s="11" t="s">
        <v>71</v>
      </c>
      <c r="C83" s="10" t="s">
        <v>274</v>
      </c>
      <c r="D83" s="10"/>
      <c r="E83" s="22"/>
      <c r="G83" s="26"/>
    </row>
    <row r="84" spans="1:7" ht="52.5" customHeight="1">
      <c r="A84" s="12" t="s">
        <v>212</v>
      </c>
      <c r="B84" s="11" t="s">
        <v>72</v>
      </c>
      <c r="C84" s="10" t="s">
        <v>47</v>
      </c>
      <c r="D84" s="10"/>
      <c r="E84" s="22"/>
      <c r="G84" s="26"/>
    </row>
    <row r="85" spans="1:7" ht="93.75" customHeight="1">
      <c r="A85" s="12" t="s">
        <v>213</v>
      </c>
      <c r="B85" s="11" t="s">
        <v>73</v>
      </c>
      <c r="C85" s="10" t="s">
        <v>274</v>
      </c>
      <c r="D85" s="10"/>
      <c r="E85" s="22"/>
      <c r="G85" s="26"/>
    </row>
    <row r="86" spans="1:7" ht="99" customHeight="1">
      <c r="A86" s="12" t="s">
        <v>214</v>
      </c>
      <c r="B86" s="11" t="s">
        <v>57</v>
      </c>
      <c r="C86" s="10" t="s">
        <v>66</v>
      </c>
      <c r="D86" s="10"/>
      <c r="E86" s="22"/>
      <c r="G86" s="26"/>
    </row>
    <row r="87" spans="1:7" ht="46.5" customHeight="1">
      <c r="A87" s="13"/>
      <c r="B87" s="34" t="s">
        <v>147</v>
      </c>
      <c r="C87" s="35"/>
      <c r="D87" s="8">
        <f>E87*12*28</f>
        <v>131.04</v>
      </c>
      <c r="E87" s="8">
        <v>0.39</v>
      </c>
      <c r="F87" s="6">
        <f>'[1]Доп.ст-ти в МД (2)'!$U$113</f>
        <v>0.34797047630392325</v>
      </c>
      <c r="G87" s="25">
        <v>0.253</v>
      </c>
    </row>
    <row r="88" spans="1:7" ht="120.75" customHeight="1">
      <c r="A88" s="12" t="s">
        <v>215</v>
      </c>
      <c r="B88" s="11" t="s">
        <v>74</v>
      </c>
      <c r="C88" s="10" t="s">
        <v>274</v>
      </c>
      <c r="D88" s="10"/>
      <c r="E88" s="22"/>
      <c r="G88" s="26"/>
    </row>
    <row r="89" spans="1:7" ht="87.75" customHeight="1">
      <c r="A89" s="12" t="s">
        <v>216</v>
      </c>
      <c r="B89" s="11" t="s">
        <v>75</v>
      </c>
      <c r="C89" s="10" t="s">
        <v>53</v>
      </c>
      <c r="D89" s="10"/>
      <c r="E89" s="22"/>
      <c r="G89" s="26"/>
    </row>
    <row r="90" spans="1:7" ht="81.75" customHeight="1">
      <c r="A90" s="12" t="s">
        <v>217</v>
      </c>
      <c r="B90" s="11" t="s">
        <v>76</v>
      </c>
      <c r="C90" s="10" t="s">
        <v>274</v>
      </c>
      <c r="D90" s="10"/>
      <c r="E90" s="22"/>
      <c r="G90" s="26"/>
    </row>
    <row r="91" spans="1:7" ht="174.75" customHeight="1">
      <c r="A91" s="12" t="s">
        <v>218</v>
      </c>
      <c r="B91" s="11" t="s">
        <v>77</v>
      </c>
      <c r="C91" s="10" t="s">
        <v>78</v>
      </c>
      <c r="D91" s="10"/>
      <c r="E91" s="22"/>
      <c r="G91" s="26"/>
    </row>
    <row r="92" spans="1:7" ht="78" customHeight="1">
      <c r="A92" s="12" t="s">
        <v>219</v>
      </c>
      <c r="B92" s="11" t="s">
        <v>152</v>
      </c>
      <c r="C92" s="10" t="s">
        <v>274</v>
      </c>
      <c r="D92" s="10"/>
      <c r="E92" s="22"/>
      <c r="G92" s="26"/>
    </row>
    <row r="93" spans="1:7" ht="76.5" customHeight="1">
      <c r="A93" s="12" t="s">
        <v>220</v>
      </c>
      <c r="B93" s="11" t="s">
        <v>79</v>
      </c>
      <c r="C93" s="10" t="s">
        <v>284</v>
      </c>
      <c r="D93" s="10"/>
      <c r="E93" s="22"/>
      <c r="G93" s="26"/>
    </row>
    <row r="94" spans="1:7" ht="105" customHeight="1">
      <c r="A94" s="12" t="s">
        <v>221</v>
      </c>
      <c r="B94" s="11" t="s">
        <v>80</v>
      </c>
      <c r="C94" s="10" t="s">
        <v>274</v>
      </c>
      <c r="D94" s="10"/>
      <c r="E94" s="22"/>
      <c r="G94" s="26"/>
    </row>
    <row r="95" spans="1:7" ht="95.25" customHeight="1">
      <c r="A95" s="12" t="s">
        <v>222</v>
      </c>
      <c r="B95" s="11" t="s">
        <v>57</v>
      </c>
      <c r="C95" s="10" t="s">
        <v>81</v>
      </c>
      <c r="D95" s="10"/>
      <c r="E95" s="22"/>
      <c r="G95" s="26"/>
    </row>
    <row r="96" spans="1:7" ht="34.5" customHeight="1">
      <c r="A96" s="13"/>
      <c r="B96" s="34" t="s">
        <v>307</v>
      </c>
      <c r="C96" s="35"/>
      <c r="D96" s="8">
        <f>E96*12*28</f>
        <v>302.40000000000003</v>
      </c>
      <c r="E96" s="8">
        <v>0.9</v>
      </c>
      <c r="F96" s="6">
        <f>'[1]Доп.ст-ти в МД (2)'!$U$123</f>
        <v>0.4951887547401985</v>
      </c>
      <c r="G96" s="25">
        <v>0.616</v>
      </c>
    </row>
    <row r="97" spans="1:7" ht="104.25" customHeight="1">
      <c r="A97" s="12" t="s">
        <v>223</v>
      </c>
      <c r="B97" s="11" t="s">
        <v>308</v>
      </c>
      <c r="C97" s="10" t="s">
        <v>274</v>
      </c>
      <c r="D97" s="10"/>
      <c r="E97" s="22"/>
      <c r="G97" s="26"/>
    </row>
    <row r="98" spans="1:7" ht="148.5" customHeight="1">
      <c r="A98" s="12" t="s">
        <v>224</v>
      </c>
      <c r="B98" s="11" t="s">
        <v>82</v>
      </c>
      <c r="C98" s="10" t="s">
        <v>53</v>
      </c>
      <c r="D98" s="10"/>
      <c r="E98" s="22"/>
      <c r="G98" s="26"/>
    </row>
    <row r="99" spans="1:7" ht="78" customHeight="1">
      <c r="A99" s="12" t="s">
        <v>225</v>
      </c>
      <c r="B99" s="11" t="s">
        <v>83</v>
      </c>
      <c r="C99" s="10" t="s">
        <v>274</v>
      </c>
      <c r="D99" s="10"/>
      <c r="E99" s="22"/>
      <c r="G99" s="26"/>
    </row>
    <row r="100" spans="1:7" ht="75.75" customHeight="1">
      <c r="A100" s="12" t="s">
        <v>226</v>
      </c>
      <c r="B100" s="11" t="s">
        <v>84</v>
      </c>
      <c r="C100" s="10" t="s">
        <v>274</v>
      </c>
      <c r="D100" s="10"/>
      <c r="E100" s="22"/>
      <c r="G100" s="26"/>
    </row>
    <row r="101" spans="1:7" ht="159.75" customHeight="1">
      <c r="A101" s="12" t="s">
        <v>227</v>
      </c>
      <c r="B101" s="11" t="s">
        <v>85</v>
      </c>
      <c r="C101" s="10" t="s">
        <v>285</v>
      </c>
      <c r="D101" s="10"/>
      <c r="E101" s="22"/>
      <c r="G101" s="26"/>
    </row>
    <row r="102" spans="1:7" ht="54.75" customHeight="1">
      <c r="A102" s="13"/>
      <c r="B102" s="34" t="s">
        <v>309</v>
      </c>
      <c r="C102" s="35"/>
      <c r="D102" s="8">
        <f>E102*12*28</f>
        <v>887.04</v>
      </c>
      <c r="E102" s="8">
        <v>2.64</v>
      </c>
      <c r="F102" s="6">
        <f>'[1]Доп.ст-ти в МД (2)'!$U$129</f>
        <v>1.7666193412353028</v>
      </c>
      <c r="G102" s="25">
        <v>1.804</v>
      </c>
    </row>
    <row r="103" spans="1:7" ht="241.5" customHeight="1">
      <c r="A103" s="12" t="s">
        <v>228</v>
      </c>
      <c r="B103" s="11" t="s">
        <v>86</v>
      </c>
      <c r="C103" s="10" t="s">
        <v>286</v>
      </c>
      <c r="D103" s="10"/>
      <c r="E103" s="22"/>
      <c r="G103" s="26"/>
    </row>
    <row r="104" spans="1:7" ht="147" customHeight="1">
      <c r="A104" s="12" t="s">
        <v>229</v>
      </c>
      <c r="B104" s="11" t="s">
        <v>87</v>
      </c>
      <c r="C104" s="10" t="s">
        <v>88</v>
      </c>
      <c r="D104" s="10"/>
      <c r="E104" s="22"/>
      <c r="G104" s="26"/>
    </row>
    <row r="105" spans="1:7" ht="93" customHeight="1">
      <c r="A105" s="12" t="s">
        <v>230</v>
      </c>
      <c r="B105" s="11" t="s">
        <v>89</v>
      </c>
      <c r="C105" s="10" t="s">
        <v>88</v>
      </c>
      <c r="D105" s="10"/>
      <c r="E105" s="22"/>
      <c r="G105" s="26"/>
    </row>
    <row r="106" spans="1:7" ht="135" customHeight="1">
      <c r="A106" s="12" t="s">
        <v>231</v>
      </c>
      <c r="B106" s="11" t="s">
        <v>287</v>
      </c>
      <c r="C106" s="10" t="s">
        <v>90</v>
      </c>
      <c r="D106" s="10"/>
      <c r="E106" s="22"/>
      <c r="G106" s="26"/>
    </row>
    <row r="107" spans="1:7" ht="114.75" customHeight="1">
      <c r="A107" s="12" t="s">
        <v>232</v>
      </c>
      <c r="B107" s="11" t="s">
        <v>91</v>
      </c>
      <c r="C107" s="10" t="s">
        <v>142</v>
      </c>
      <c r="D107" s="10"/>
      <c r="E107" s="22"/>
      <c r="G107" s="26"/>
    </row>
    <row r="108" spans="1:7" ht="128.25" customHeight="1">
      <c r="A108" s="12" t="s">
        <v>233</v>
      </c>
      <c r="B108" s="11" t="s">
        <v>92</v>
      </c>
      <c r="C108" s="10" t="s">
        <v>88</v>
      </c>
      <c r="D108" s="10"/>
      <c r="E108" s="22"/>
      <c r="G108" s="26"/>
    </row>
    <row r="109" spans="1:7" ht="100.5" customHeight="1">
      <c r="A109" s="12" t="s">
        <v>234</v>
      </c>
      <c r="B109" s="11" t="s">
        <v>93</v>
      </c>
      <c r="C109" s="10" t="s">
        <v>94</v>
      </c>
      <c r="D109" s="10"/>
      <c r="E109" s="22"/>
      <c r="G109" s="26"/>
    </row>
    <row r="110" spans="1:7" ht="75" customHeight="1">
      <c r="A110" s="12" t="s">
        <v>235</v>
      </c>
      <c r="B110" s="11" t="s">
        <v>95</v>
      </c>
      <c r="C110" s="10" t="s">
        <v>96</v>
      </c>
      <c r="D110" s="10"/>
      <c r="E110" s="22"/>
      <c r="G110" s="26"/>
    </row>
    <row r="111" spans="1:7" ht="126" customHeight="1">
      <c r="A111" s="12" t="s">
        <v>236</v>
      </c>
      <c r="B111" s="11" t="s">
        <v>97</v>
      </c>
      <c r="C111" s="10" t="s">
        <v>288</v>
      </c>
      <c r="D111" s="10"/>
      <c r="E111" s="22"/>
      <c r="G111" s="26"/>
    </row>
    <row r="112" spans="1:7" ht="47.25" customHeight="1">
      <c r="A112" s="13"/>
      <c r="B112" s="34" t="s">
        <v>148</v>
      </c>
      <c r="C112" s="35"/>
      <c r="D112" s="8">
        <f>E112*12*28</f>
        <v>399.84</v>
      </c>
      <c r="E112" s="8">
        <v>1.19</v>
      </c>
      <c r="F112" s="6">
        <f>'[1]Доп.ст-ти в МД (2)'!$U$139</f>
        <v>0.5754896338872577</v>
      </c>
      <c r="G112" s="25">
        <v>0.814</v>
      </c>
    </row>
    <row r="113" spans="1:7" ht="93" customHeight="1">
      <c r="A113" s="12" t="s">
        <v>237</v>
      </c>
      <c r="B113" s="11" t="s">
        <v>98</v>
      </c>
      <c r="C113" s="10" t="s">
        <v>288</v>
      </c>
      <c r="D113" s="10"/>
      <c r="E113" s="22"/>
      <c r="G113" s="26"/>
    </row>
    <row r="114" spans="1:7" ht="45" customHeight="1">
      <c r="A114" s="12" t="s">
        <v>238</v>
      </c>
      <c r="B114" s="11" t="s">
        <v>99</v>
      </c>
      <c r="C114" s="10" t="s">
        <v>143</v>
      </c>
      <c r="D114" s="10"/>
      <c r="E114" s="22"/>
      <c r="G114" s="26"/>
    </row>
    <row r="115" spans="1:7" ht="126" customHeight="1">
      <c r="A115" s="12" t="s">
        <v>239</v>
      </c>
      <c r="B115" s="11" t="s">
        <v>100</v>
      </c>
      <c r="C115" s="10" t="s">
        <v>288</v>
      </c>
      <c r="D115" s="10"/>
      <c r="E115" s="22"/>
      <c r="G115" s="26"/>
    </row>
    <row r="116" spans="1:7" ht="49.5" customHeight="1">
      <c r="A116" s="13"/>
      <c r="B116" s="34" t="s">
        <v>289</v>
      </c>
      <c r="C116" s="35"/>
      <c r="D116" s="8">
        <f>E116*12*28</f>
        <v>514.0799999999999</v>
      </c>
      <c r="E116" s="8">
        <v>1.53</v>
      </c>
      <c r="F116" s="6">
        <f>'[1]Доп.ст-ти в МД (2)'!$U$144</f>
        <v>1.6060175829411847</v>
      </c>
      <c r="G116" s="25">
        <v>1.045</v>
      </c>
    </row>
    <row r="117" spans="1:7" ht="152.25" customHeight="1">
      <c r="A117" s="12" t="s">
        <v>240</v>
      </c>
      <c r="B117" s="11" t="s">
        <v>101</v>
      </c>
      <c r="C117" s="10" t="s">
        <v>288</v>
      </c>
      <c r="D117" s="10"/>
      <c r="E117" s="22"/>
      <c r="G117" s="26"/>
    </row>
    <row r="118" spans="1:7" ht="92.25" customHeight="1">
      <c r="A118" s="12" t="s">
        <v>241</v>
      </c>
      <c r="B118" s="11" t="s">
        <v>102</v>
      </c>
      <c r="C118" s="10" t="s">
        <v>288</v>
      </c>
      <c r="D118" s="10"/>
      <c r="E118" s="22"/>
      <c r="G118" s="26"/>
    </row>
    <row r="119" spans="1:7" ht="286.5" customHeight="1">
      <c r="A119" s="12" t="s">
        <v>242</v>
      </c>
      <c r="B119" s="11" t="s">
        <v>103</v>
      </c>
      <c r="C119" s="10" t="s">
        <v>104</v>
      </c>
      <c r="D119" s="10"/>
      <c r="E119" s="22"/>
      <c r="G119" s="26"/>
    </row>
    <row r="120" spans="1:7" ht="95.25" customHeight="1">
      <c r="A120" s="12" t="s">
        <v>243</v>
      </c>
      <c r="B120" s="11" t="s">
        <v>105</v>
      </c>
      <c r="C120" s="10" t="s">
        <v>106</v>
      </c>
      <c r="D120" s="10"/>
      <c r="E120" s="22"/>
      <c r="G120" s="26"/>
    </row>
    <row r="121" spans="1:7" ht="33.75" customHeight="1">
      <c r="A121" s="13"/>
      <c r="B121" s="34" t="s">
        <v>290</v>
      </c>
      <c r="C121" s="35"/>
      <c r="D121" s="8">
        <f>E121*12*28</f>
        <v>0</v>
      </c>
      <c r="E121" s="24">
        <v>0</v>
      </c>
      <c r="F121" s="6">
        <f>'[1]Доп.ст-ти в МД (2)'!$U$149</f>
        <v>2.96</v>
      </c>
      <c r="G121" s="27">
        <v>2.816</v>
      </c>
    </row>
    <row r="122" spans="1:7" ht="76.5" customHeight="1">
      <c r="A122" s="12" t="s">
        <v>244</v>
      </c>
      <c r="B122" s="11" t="s">
        <v>108</v>
      </c>
      <c r="C122" s="10" t="s">
        <v>53</v>
      </c>
      <c r="D122" s="10"/>
      <c r="E122" s="22"/>
      <c r="G122" s="26"/>
    </row>
    <row r="123" spans="1:7" ht="72.75" customHeight="1">
      <c r="A123" s="12" t="s">
        <v>245</v>
      </c>
      <c r="B123" s="11" t="s">
        <v>109</v>
      </c>
      <c r="C123" s="10" t="s">
        <v>107</v>
      </c>
      <c r="D123" s="10"/>
      <c r="E123" s="22"/>
      <c r="G123" s="26"/>
    </row>
    <row r="124" spans="1:7" ht="65.25" customHeight="1">
      <c r="A124" s="12" t="s">
        <v>246</v>
      </c>
      <c r="B124" s="11" t="s">
        <v>110</v>
      </c>
      <c r="C124" s="10" t="s">
        <v>47</v>
      </c>
      <c r="D124" s="10"/>
      <c r="E124" s="22"/>
      <c r="G124" s="26"/>
    </row>
    <row r="125" spans="1:7" ht="102" customHeight="1">
      <c r="A125" s="12" t="s">
        <v>247</v>
      </c>
      <c r="B125" s="11" t="s">
        <v>111</v>
      </c>
      <c r="C125" s="10" t="s">
        <v>107</v>
      </c>
      <c r="D125" s="10"/>
      <c r="E125" s="22"/>
      <c r="G125" s="26"/>
    </row>
    <row r="126" spans="1:7" ht="21" customHeight="1">
      <c r="A126" s="41" t="s">
        <v>291</v>
      </c>
      <c r="B126" s="42"/>
      <c r="C126" s="42"/>
      <c r="D126" s="42"/>
      <c r="E126" s="43"/>
      <c r="G126" s="28"/>
    </row>
    <row r="127" spans="1:7" ht="31.5" customHeight="1">
      <c r="A127" s="13"/>
      <c r="B127" s="34" t="s">
        <v>292</v>
      </c>
      <c r="C127" s="35"/>
      <c r="D127" s="8">
        <f>E127*12*28</f>
        <v>1031.52</v>
      </c>
      <c r="E127" s="24">
        <v>3.07</v>
      </c>
      <c r="F127" s="6">
        <f>'[1]Доп.ст-ти в МД (2)'!$U$155</f>
        <v>1.5792506232254981</v>
      </c>
      <c r="G127" s="27">
        <v>2.266</v>
      </c>
    </row>
    <row r="128" spans="1:7" ht="108" customHeight="1">
      <c r="A128" s="12" t="s">
        <v>248</v>
      </c>
      <c r="B128" s="11" t="s">
        <v>112</v>
      </c>
      <c r="C128" s="5" t="s">
        <v>136</v>
      </c>
      <c r="D128" s="10"/>
      <c r="E128" s="22"/>
      <c r="G128" s="26"/>
    </row>
    <row r="129" spans="1:7" ht="129.75" customHeight="1">
      <c r="A129" s="12" t="s">
        <v>249</v>
      </c>
      <c r="B129" s="11" t="s">
        <v>113</v>
      </c>
      <c r="C129" s="10" t="s">
        <v>286</v>
      </c>
      <c r="D129" s="10"/>
      <c r="E129" s="22"/>
      <c r="G129" s="26"/>
    </row>
    <row r="130" spans="1:7" ht="141" customHeight="1">
      <c r="A130" s="12" t="s">
        <v>250</v>
      </c>
      <c r="B130" s="11" t="s">
        <v>114</v>
      </c>
      <c r="C130" s="10" t="s">
        <v>293</v>
      </c>
      <c r="D130" s="10"/>
      <c r="E130" s="22"/>
      <c r="G130" s="26"/>
    </row>
    <row r="131" spans="1:7" ht="120" customHeight="1">
      <c r="A131" s="12" t="s">
        <v>251</v>
      </c>
      <c r="B131" s="11" t="s">
        <v>115</v>
      </c>
      <c r="C131" s="10" t="s">
        <v>294</v>
      </c>
      <c r="D131" s="10"/>
      <c r="E131" s="22"/>
      <c r="G131" s="26"/>
    </row>
    <row r="132" spans="1:7" ht="128.25" customHeight="1">
      <c r="A132" s="12" t="s">
        <v>252</v>
      </c>
      <c r="B132" s="11" t="s">
        <v>295</v>
      </c>
      <c r="C132" s="10" t="s">
        <v>296</v>
      </c>
      <c r="D132" s="10"/>
      <c r="E132" s="22"/>
      <c r="G132" s="26"/>
    </row>
    <row r="133" spans="1:9" ht="113.25" customHeight="1">
      <c r="A133" s="13"/>
      <c r="B133" s="34" t="s">
        <v>149</v>
      </c>
      <c r="C133" s="35"/>
      <c r="D133" s="8">
        <f>E133*12*28</f>
        <v>658.56</v>
      </c>
      <c r="E133" s="8">
        <v>1.96</v>
      </c>
      <c r="F133" s="6">
        <f>'[1]Доп.ст-ти в МД (2)'!$U$162</f>
        <v>5.125952943531238</v>
      </c>
      <c r="G133" s="25">
        <v>1.342</v>
      </c>
      <c r="I133" s="3"/>
    </row>
    <row r="134" spans="1:7" ht="63.75" customHeight="1">
      <c r="A134" s="12" t="s">
        <v>253</v>
      </c>
      <c r="B134" s="11" t="s">
        <v>116</v>
      </c>
      <c r="C134" s="10" t="s">
        <v>117</v>
      </c>
      <c r="D134" s="17"/>
      <c r="E134" s="8"/>
      <c r="G134" s="25"/>
    </row>
    <row r="135" spans="1:7" ht="78" customHeight="1">
      <c r="A135" s="12" t="s">
        <v>254</v>
      </c>
      <c r="B135" s="11" t="s">
        <v>118</v>
      </c>
      <c r="C135" s="10" t="s">
        <v>117</v>
      </c>
      <c r="D135" s="10"/>
      <c r="E135" s="22"/>
      <c r="G135" s="26"/>
    </row>
    <row r="136" spans="1:7" ht="87.75" customHeight="1">
      <c r="A136" s="12" t="s">
        <v>255</v>
      </c>
      <c r="B136" s="11" t="s">
        <v>119</v>
      </c>
      <c r="C136" s="10" t="s">
        <v>122</v>
      </c>
      <c r="D136" s="10"/>
      <c r="E136" s="22"/>
      <c r="G136" s="26"/>
    </row>
    <row r="137" spans="1:7" ht="50.25" customHeight="1">
      <c r="A137" s="12" t="s">
        <v>256</v>
      </c>
      <c r="B137" s="11" t="s">
        <v>120</v>
      </c>
      <c r="C137" s="10" t="s">
        <v>122</v>
      </c>
      <c r="D137" s="10"/>
      <c r="E137" s="22"/>
      <c r="G137" s="26"/>
    </row>
    <row r="138" spans="1:7" ht="130.5" customHeight="1">
      <c r="A138" s="12" t="s">
        <v>257</v>
      </c>
      <c r="B138" s="11" t="s">
        <v>121</v>
      </c>
      <c r="C138" s="10" t="s">
        <v>122</v>
      </c>
      <c r="D138" s="10"/>
      <c r="E138" s="22"/>
      <c r="G138" s="26"/>
    </row>
    <row r="139" spans="1:7" ht="53.25" customHeight="1">
      <c r="A139" s="12" t="s">
        <v>258</v>
      </c>
      <c r="B139" s="11" t="s">
        <v>123</v>
      </c>
      <c r="C139" s="10" t="s">
        <v>122</v>
      </c>
      <c r="D139" s="10"/>
      <c r="E139" s="22"/>
      <c r="G139" s="26"/>
    </row>
    <row r="140" spans="1:7" ht="32.25" customHeight="1">
      <c r="A140" s="13"/>
      <c r="B140" s="34" t="s">
        <v>150</v>
      </c>
      <c r="C140" s="35"/>
      <c r="D140" s="8">
        <f>E140*12*28</f>
        <v>463.67999999999995</v>
      </c>
      <c r="E140" s="8">
        <v>1.38</v>
      </c>
      <c r="F140" s="6">
        <f>'[1]Доп.ст-ти в МД (2)'!$U$169</f>
        <v>0.16458287077322997</v>
      </c>
      <c r="G140" s="25">
        <v>1.001</v>
      </c>
    </row>
    <row r="141" spans="1:7" ht="35.25" customHeight="1">
      <c r="A141" s="12" t="s">
        <v>259</v>
      </c>
      <c r="B141" s="11" t="s">
        <v>124</v>
      </c>
      <c r="C141" s="10" t="s">
        <v>122</v>
      </c>
      <c r="D141" s="10"/>
      <c r="E141" s="22"/>
      <c r="G141" s="26"/>
    </row>
    <row r="142" spans="1:7" ht="132" customHeight="1">
      <c r="A142" s="12" t="s">
        <v>260</v>
      </c>
      <c r="B142" s="11" t="s">
        <v>125</v>
      </c>
      <c r="C142" s="9" t="s">
        <v>122</v>
      </c>
      <c r="D142" s="10"/>
      <c r="E142" s="22"/>
      <c r="G142" s="26"/>
    </row>
    <row r="143" spans="1:7" ht="69.75" customHeight="1">
      <c r="A143" s="12" t="s">
        <v>261</v>
      </c>
      <c r="B143" s="11" t="s">
        <v>126</v>
      </c>
      <c r="C143" s="10" t="s">
        <v>127</v>
      </c>
      <c r="D143" s="10"/>
      <c r="E143" s="22"/>
      <c r="G143" s="26"/>
    </row>
    <row r="144" spans="1:7" ht="47.25" customHeight="1">
      <c r="A144" s="12" t="s">
        <v>262</v>
      </c>
      <c r="B144" s="11" t="s">
        <v>128</v>
      </c>
      <c r="C144" s="10" t="s">
        <v>94</v>
      </c>
      <c r="D144" s="10"/>
      <c r="E144" s="22"/>
      <c r="G144" s="26"/>
    </row>
    <row r="145" spans="1:7" ht="124.5" customHeight="1">
      <c r="A145" s="12" t="s">
        <v>263</v>
      </c>
      <c r="B145" s="11" t="s">
        <v>129</v>
      </c>
      <c r="C145" s="10" t="s">
        <v>294</v>
      </c>
      <c r="D145" s="10"/>
      <c r="E145" s="22"/>
      <c r="G145" s="26"/>
    </row>
    <row r="146" spans="1:7" ht="32.25" customHeight="1">
      <c r="A146" s="13"/>
      <c r="B146" s="34" t="s">
        <v>312</v>
      </c>
      <c r="C146" s="35"/>
      <c r="D146" s="8">
        <f>E146*12*28</f>
        <v>661.9200000000001</v>
      </c>
      <c r="E146" s="8">
        <v>1.97</v>
      </c>
      <c r="F146" s="6">
        <f>'[1]Доп.ст-ти в МД (2)'!$U$176</f>
        <v>2.7436133708578563</v>
      </c>
      <c r="G146" s="25">
        <v>1.98</v>
      </c>
    </row>
    <row r="147" spans="1:7" ht="49.5" customHeight="1">
      <c r="A147" s="12" t="s">
        <v>264</v>
      </c>
      <c r="B147" s="11" t="s">
        <v>130</v>
      </c>
      <c r="C147" s="10" t="s">
        <v>122</v>
      </c>
      <c r="D147" s="8"/>
      <c r="E147" s="22"/>
      <c r="G147" s="26"/>
    </row>
    <row r="148" spans="1:7" ht="158.25" customHeight="1">
      <c r="A148" s="12" t="s">
        <v>265</v>
      </c>
      <c r="B148" s="11" t="s">
        <v>131</v>
      </c>
      <c r="C148" s="5" t="s">
        <v>94</v>
      </c>
      <c r="D148" s="10"/>
      <c r="E148" s="22"/>
      <c r="G148" s="26"/>
    </row>
    <row r="149" spans="1:9" ht="44.25" customHeight="1">
      <c r="A149" s="13"/>
      <c r="B149" s="34" t="s">
        <v>151</v>
      </c>
      <c r="C149" s="35"/>
      <c r="D149" s="8">
        <f>E149*12*28</f>
        <v>248.64</v>
      </c>
      <c r="E149" s="8">
        <v>0.74</v>
      </c>
      <c r="F149" s="6">
        <f>'[1]Доп.ст-ти в МД (2)'!$U$179</f>
        <v>0.20075219786764806</v>
      </c>
      <c r="G149" s="25">
        <v>0.572</v>
      </c>
      <c r="I149" s="3"/>
    </row>
    <row r="150" spans="1:9" ht="186.75" customHeight="1">
      <c r="A150" s="12" t="s">
        <v>266</v>
      </c>
      <c r="B150" s="11" t="s">
        <v>132</v>
      </c>
      <c r="C150" s="10" t="s">
        <v>122</v>
      </c>
      <c r="D150" s="10"/>
      <c r="E150" s="22"/>
      <c r="G150" s="26"/>
      <c r="I150" s="3"/>
    </row>
    <row r="151" spans="1:9" ht="78" customHeight="1">
      <c r="A151" s="13"/>
      <c r="B151" s="34" t="s">
        <v>297</v>
      </c>
      <c r="C151" s="35"/>
      <c r="D151" s="8">
        <f>E151*12*28</f>
        <v>299.03999999999996</v>
      </c>
      <c r="E151" s="8">
        <v>0.89</v>
      </c>
      <c r="F151" s="6">
        <f>'[1]Доп.ст-ти в МД (2)'!$U$181</f>
        <v>1.724095000494652</v>
      </c>
      <c r="G151" s="25">
        <v>0.671</v>
      </c>
      <c r="I151" s="3"/>
    </row>
    <row r="152" spans="1:7" ht="55.5" customHeight="1">
      <c r="A152" s="12" t="s">
        <v>267</v>
      </c>
      <c r="B152" s="11" t="s">
        <v>133</v>
      </c>
      <c r="C152" s="10" t="s">
        <v>137</v>
      </c>
      <c r="D152" s="10"/>
      <c r="E152" s="22"/>
      <c r="G152" s="26"/>
    </row>
    <row r="153" spans="1:7" ht="49.5" customHeight="1">
      <c r="A153" s="12" t="s">
        <v>268</v>
      </c>
      <c r="B153" s="11" t="s">
        <v>134</v>
      </c>
      <c r="C153" s="10" t="s">
        <v>137</v>
      </c>
      <c r="D153" s="10"/>
      <c r="E153" s="22"/>
      <c r="G153" s="26"/>
    </row>
    <row r="154" spans="1:7" ht="47.25">
      <c r="A154" s="12" t="s">
        <v>269</v>
      </c>
      <c r="B154" s="11" t="s">
        <v>135</v>
      </c>
      <c r="C154" s="10" t="s">
        <v>137</v>
      </c>
      <c r="D154" s="10"/>
      <c r="E154" s="22"/>
      <c r="G154" s="26"/>
    </row>
    <row r="155" spans="1:7" ht="15.75">
      <c r="A155" s="14"/>
      <c r="B155" s="39" t="s">
        <v>153</v>
      </c>
      <c r="C155" s="40"/>
      <c r="D155" s="8">
        <f>E155*12*28</f>
        <v>7114.463999999999</v>
      </c>
      <c r="E155" s="20">
        <f>SUM(E6:E154)</f>
        <v>21.173999999999996</v>
      </c>
      <c r="F155" s="29">
        <f>SUM(F6:F154)</f>
        <v>28.66307938322359</v>
      </c>
      <c r="G155" s="29">
        <f>SUM(G6:G154)</f>
        <v>19.007999999999996</v>
      </c>
    </row>
    <row r="156" spans="1:7" ht="15">
      <c r="A156" s="15"/>
      <c r="B156" s="3"/>
      <c r="C156" s="3"/>
      <c r="G156" s="30"/>
    </row>
    <row r="157" ht="15">
      <c r="G157" s="30"/>
    </row>
    <row r="158" spans="2:7" ht="16.5" customHeight="1">
      <c r="B158" s="1"/>
      <c r="G158" s="30"/>
    </row>
    <row r="159" spans="4:7" ht="15">
      <c r="D159" s="21"/>
      <c r="G159" s="30"/>
    </row>
    <row r="160" ht="15">
      <c r="G160" s="30"/>
    </row>
    <row r="161" ht="15">
      <c r="G161" s="30"/>
    </row>
  </sheetData>
  <sheetProtection/>
  <mergeCells count="33">
    <mergeCell ref="A2:E2"/>
    <mergeCell ref="D1:E1"/>
    <mergeCell ref="A81:E81"/>
    <mergeCell ref="A3:E3"/>
    <mergeCell ref="B151:C151"/>
    <mergeCell ref="B58:C58"/>
    <mergeCell ref="B96:C96"/>
    <mergeCell ref="B102:C102"/>
    <mergeCell ref="B112:C112"/>
    <mergeCell ref="B116:C116"/>
    <mergeCell ref="B155:C155"/>
    <mergeCell ref="A126:E126"/>
    <mergeCell ref="B127:C127"/>
    <mergeCell ref="B133:C133"/>
    <mergeCell ref="B140:C140"/>
    <mergeCell ref="B146:C146"/>
    <mergeCell ref="B149:C149"/>
    <mergeCell ref="B121:C121"/>
    <mergeCell ref="B72:C72"/>
    <mergeCell ref="B75:C75"/>
    <mergeCell ref="B87:C87"/>
    <mergeCell ref="A5:E5"/>
    <mergeCell ref="B6:C6"/>
    <mergeCell ref="B13:C13"/>
    <mergeCell ref="B17:C17"/>
    <mergeCell ref="B82:C82"/>
    <mergeCell ref="B22:C22"/>
    <mergeCell ref="B28:C28"/>
    <mergeCell ref="B34:C34"/>
    <mergeCell ref="B39:C39"/>
    <mergeCell ref="B54:C54"/>
    <mergeCell ref="B65:C65"/>
    <mergeCell ref="B69:C6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1"/>
    </sheetView>
  </sheetViews>
  <sheetFormatPr defaultColWidth="9.140625" defaultRowHeight="15"/>
  <cols>
    <col min="1" max="1" width="6.00390625" style="0" customWidth="1"/>
    <col min="2" max="2" width="38.421875" style="0" customWidth="1"/>
    <col min="3" max="3" width="18.57421875" style="0" customWidth="1"/>
    <col min="4" max="4" width="13.57421875" style="0" customWidth="1"/>
    <col min="5" max="5" width="16.57421875" style="0" customWidth="1"/>
  </cols>
  <sheetData>
    <row r="1" spans="1:5" ht="67.5" customHeight="1">
      <c r="A1" s="18"/>
      <c r="B1" s="19"/>
      <c r="C1" s="19"/>
      <c r="D1" s="46" t="s">
        <v>310</v>
      </c>
      <c r="E1" s="46"/>
    </row>
    <row r="2" spans="1:5" ht="67.5" customHeight="1">
      <c r="A2" s="44" t="s">
        <v>311</v>
      </c>
      <c r="B2" s="45"/>
      <c r="C2" s="45"/>
      <c r="D2" s="45"/>
      <c r="E2" s="45"/>
    </row>
    <row r="3" spans="1:5" ht="25.5" customHeight="1">
      <c r="A3" s="42" t="s">
        <v>320</v>
      </c>
      <c r="B3" s="47"/>
      <c r="C3" s="47"/>
      <c r="D3" s="47"/>
      <c r="E3" s="47"/>
    </row>
    <row r="4" spans="1:5" ht="80.25" customHeight="1">
      <c r="A4" s="12" t="s">
        <v>4</v>
      </c>
      <c r="B4" s="10" t="s">
        <v>313</v>
      </c>
      <c r="C4" s="10" t="s">
        <v>1</v>
      </c>
      <c r="D4" s="10" t="s">
        <v>2</v>
      </c>
      <c r="E4" s="22" t="s">
        <v>3</v>
      </c>
    </row>
    <row r="5" spans="1:5" ht="35.25" customHeight="1">
      <c r="A5" s="48" t="s">
        <v>314</v>
      </c>
      <c r="B5" s="48"/>
      <c r="C5" s="48"/>
      <c r="D5" s="48"/>
      <c r="E5" s="48"/>
    </row>
    <row r="6" spans="1:5" ht="15">
      <c r="A6" s="31" t="s">
        <v>154</v>
      </c>
      <c r="B6" s="32" t="s">
        <v>315</v>
      </c>
      <c r="C6" s="32"/>
      <c r="D6" s="32">
        <f>E6*12*507.1</f>
        <v>61521.371999999996</v>
      </c>
      <c r="E6" s="32">
        <v>10.11</v>
      </c>
    </row>
    <row r="7" spans="1:5" ht="15">
      <c r="A7" s="49" t="s">
        <v>316</v>
      </c>
      <c r="B7" s="49"/>
      <c r="C7" s="49"/>
      <c r="D7" s="49"/>
      <c r="E7" s="49"/>
    </row>
    <row r="8" spans="1:5" ht="30" customHeight="1">
      <c r="A8" s="32" t="s">
        <v>317</v>
      </c>
      <c r="B8" s="50" t="s">
        <v>318</v>
      </c>
      <c r="C8" s="51"/>
      <c r="D8" s="32">
        <f>E8*12*507.1</f>
        <v>67302.312</v>
      </c>
      <c r="E8" s="32">
        <v>11.06</v>
      </c>
    </row>
    <row r="9" spans="1:5" ht="17.25" customHeight="1">
      <c r="A9" s="32" t="s">
        <v>319</v>
      </c>
      <c r="B9" s="32"/>
      <c r="C9" s="32"/>
      <c r="D9" s="32">
        <v>0</v>
      </c>
      <c r="E9" s="32">
        <v>0</v>
      </c>
    </row>
    <row r="10" spans="1:5" ht="15">
      <c r="A10" s="32"/>
      <c r="B10" s="32"/>
      <c r="C10" s="32"/>
      <c r="D10" s="33">
        <f>E10*12*507.1</f>
        <v>128823.68400000002</v>
      </c>
      <c r="E10" s="32">
        <f>SUM(E5:E8)</f>
        <v>21.17</v>
      </c>
    </row>
  </sheetData>
  <sheetProtection/>
  <mergeCells count="6">
    <mergeCell ref="A5:E5"/>
    <mergeCell ref="A7:E7"/>
    <mergeCell ref="B8:C8"/>
    <mergeCell ref="D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2023-02-08T03:01:17Z</dcterms:modified>
  <cp:category/>
  <cp:version/>
  <cp:contentType/>
  <cp:contentStatus/>
</cp:coreProperties>
</file>