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Отчет и рейтинг" sheetId="4" r:id="rId1"/>
  </sheets>
  <calcPr calcId="145621"/>
</workbook>
</file>

<file path=xl/calcChain.xml><?xml version="1.0" encoding="utf-8"?>
<calcChain xmlns="http://schemas.openxmlformats.org/spreadsheetml/2006/main">
  <c r="W14" i="4" l="1"/>
  <c r="U14" i="4"/>
  <c r="S15" i="4" l="1"/>
  <c r="S16" i="4" s="1"/>
  <c r="Q15" i="4"/>
  <c r="Q16" i="4" s="1"/>
  <c r="P15" i="4"/>
  <c r="P16" i="4" s="1"/>
  <c r="N15" i="4"/>
  <c r="N16" i="4" s="1"/>
  <c r="M15" i="4"/>
  <c r="M16" i="4" s="1"/>
  <c r="L15" i="4"/>
  <c r="L16" i="4" s="1"/>
  <c r="J15" i="4"/>
  <c r="J16" i="4" s="1"/>
  <c r="I15" i="4"/>
  <c r="I16" i="4" s="1"/>
  <c r="H15" i="4"/>
  <c r="H16" i="4" s="1"/>
  <c r="G15" i="4"/>
  <c r="G16" i="4" s="1"/>
  <c r="F15" i="4"/>
  <c r="F16" i="4" s="1"/>
  <c r="E15" i="4"/>
  <c r="E16" i="4" s="1"/>
  <c r="D15" i="4"/>
  <c r="D16" i="4" s="1"/>
  <c r="C15" i="4"/>
  <c r="C16" i="4" s="1"/>
  <c r="T14" i="4"/>
  <c r="T13" i="4"/>
  <c r="T12" i="4"/>
  <c r="R14" i="4"/>
  <c r="R13" i="4"/>
  <c r="R12" i="4"/>
  <c r="O14" i="4"/>
  <c r="O13" i="4"/>
  <c r="O12" i="4"/>
  <c r="K14" i="4"/>
  <c r="K13" i="4"/>
  <c r="K12" i="4"/>
  <c r="X14" i="4" l="1"/>
  <c r="O15" i="4"/>
  <c r="U13" i="4"/>
  <c r="W13" i="4" s="1"/>
  <c r="X13" i="4" s="1"/>
  <c r="K15" i="4"/>
  <c r="R15" i="4"/>
  <c r="T15" i="4"/>
  <c r="U12" i="4"/>
  <c r="W12" i="4" s="1"/>
  <c r="X12" i="4" s="1"/>
</calcChain>
</file>

<file path=xl/sharedStrings.xml><?xml version="1.0" encoding="utf-8"?>
<sst xmlns="http://schemas.openxmlformats.org/spreadsheetml/2006/main" count="71" uniqueCount="43">
  <si>
    <t>ОТЧЕТ</t>
  </si>
  <si>
    <r>
      <t xml:space="preserve"> </t>
    </r>
    <r>
      <rPr>
        <sz val="15"/>
        <color theme="1"/>
        <rFont val="Times New Roman"/>
        <family val="1"/>
        <charset val="204"/>
      </rPr>
      <t>подведомственных департаменту городского хозяйства администрации города Красноярска</t>
    </r>
  </si>
  <si>
    <t>№ п/п</t>
  </si>
  <si>
    <t>Наименование учреждения</t>
  </si>
  <si>
    <t>Степень качества финансового менеджмента</t>
  </si>
  <si>
    <t>Место в рейтинге</t>
  </si>
  <si>
    <t>1. Оценка качества управления расходами бюджета города</t>
  </si>
  <si>
    <t>2. Оценка качества ведения учета и составления бюджетной отчетности</t>
  </si>
  <si>
    <t>3. Оценка качества организации и осуществления внутреннего финансового аудита и финансового менеджмента</t>
  </si>
  <si>
    <t>4. Оценка качества управление активами</t>
  </si>
  <si>
    <t>Р1</t>
  </si>
  <si>
    <t>Р2</t>
  </si>
  <si>
    <t>Р3</t>
  </si>
  <si>
    <t>Р4</t>
  </si>
  <si>
    <t>Р5</t>
  </si>
  <si>
    <t>Р6</t>
  </si>
  <si>
    <t>Р7</t>
  </si>
  <si>
    <t>Р8</t>
  </si>
  <si>
    <t>Итоговое значение по группе</t>
  </si>
  <si>
    <t>Р9</t>
  </si>
  <si>
    <t>Р10</t>
  </si>
  <si>
    <t>Р11</t>
  </si>
  <si>
    <t>Р12</t>
  </si>
  <si>
    <t>Р13</t>
  </si>
  <si>
    <t>Р14</t>
  </si>
  <si>
    <t>Балл</t>
  </si>
  <si>
    <t>Итого</t>
  </si>
  <si>
    <t>Если отдельные показатели неприменимы к учреждению в соответствующих графах указывается слово «Неприменим».</t>
  </si>
  <si>
    <r>
      <t>SPi (с</t>
    </r>
    <r>
      <rPr>
        <sz val="10"/>
        <color theme="1"/>
        <rFont val="Times New Roman"/>
        <family val="1"/>
        <charset val="204"/>
      </rPr>
      <t>реднее значение оценки)</t>
    </r>
  </si>
  <si>
    <t>Q  (уровень качества)</t>
  </si>
  <si>
    <t>R (рейтинговая оценка: Q x 5)</t>
  </si>
  <si>
    <t>неприменим</t>
  </si>
  <si>
    <t xml:space="preserve"> </t>
  </si>
  <si>
    <t>МАХ (максимальная оценка по числу показателей, применяемых для конкретного учреждения)</t>
  </si>
  <si>
    <t xml:space="preserve">ИТОГО по учреждению КФМ (количество баллов) </t>
  </si>
  <si>
    <t>МКУ «Управление дорог‚ инфраструктуры и благоустройства»</t>
  </si>
  <si>
    <t>МКУ «Управление по работе с ТСЖ и развитию местного самоуправления»</t>
  </si>
  <si>
    <t xml:space="preserve">Наименование группы показателей / наименование показателя качества финансового менеджмента </t>
  </si>
  <si>
    <t>о результатах мониторинга качества финансового менеджмента муниципальных учреждений,</t>
  </si>
  <si>
    <t>за 2022 год</t>
  </si>
  <si>
    <t>МАУ «Татышев-парк»</t>
  </si>
  <si>
    <t>I-высокая</t>
  </si>
  <si>
    <t>III-низкая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</si>
</sst>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view="pageBreakPreview" zoomScaleNormal="100" zoomScaleSheetLayoutView="100" workbookViewId="0">
      <selection activeCell="S14" sqref="S14"/>
    </sheetView>
  </sheetViews>
  <sheetFormatPr defaultRowHeight="15" x14ac:dyDescent="0.25"/>
  <cols>
    <col min="1" max="1" width="3" customWidth="1"/>
    <col min="2" max="2" width="35.7109375" customWidth="1"/>
    <col min="3" max="10" width="8.7109375" customWidth="1"/>
    <col min="11" max="11" width="11.85546875" customWidth="1"/>
    <col min="12" max="14" width="8.7109375" customWidth="1"/>
    <col min="15" max="15" width="10.85546875" customWidth="1"/>
    <col min="16" max="17" width="8.7109375" customWidth="1"/>
    <col min="18" max="18" width="10.5703125" customWidth="1"/>
    <col min="19" max="19" width="8.7109375" customWidth="1"/>
    <col min="20" max="20" width="10.42578125" customWidth="1"/>
    <col min="21" max="24" width="9.7109375" customWidth="1"/>
    <col min="25" max="25" width="9.5703125" customWidth="1"/>
    <col min="26" max="26" width="7.85546875" customWidth="1"/>
    <col min="27" max="27" width="12.7109375" customWidth="1"/>
  </cols>
  <sheetData>
    <row r="1" spans="1:26" ht="19.5" x14ac:dyDescent="0.25">
      <c r="A1" s="1"/>
    </row>
    <row r="2" spans="1:26" ht="1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9.5" x14ac:dyDescent="0.25">
      <c r="A3" s="29" t="s">
        <v>38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9.5" x14ac:dyDescent="0.25">
      <c r="A4" s="33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9.5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8.75" x14ac:dyDescent="0.25">
      <c r="A6" s="2"/>
    </row>
    <row r="7" spans="1:26" s="3" customFormat="1" ht="44.25" customHeight="1" x14ac:dyDescent="0.25">
      <c r="A7" s="31" t="s">
        <v>2</v>
      </c>
      <c r="B7" s="27" t="s">
        <v>3</v>
      </c>
      <c r="C7" s="27" t="s">
        <v>37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8" t="s">
        <v>34</v>
      </c>
      <c r="V7" s="28" t="s">
        <v>33</v>
      </c>
      <c r="W7" s="28" t="s">
        <v>29</v>
      </c>
      <c r="X7" s="28" t="s">
        <v>30</v>
      </c>
      <c r="Y7" s="28" t="s">
        <v>4</v>
      </c>
      <c r="Z7" s="32" t="s">
        <v>5</v>
      </c>
    </row>
    <row r="8" spans="1:26" s="3" customFormat="1" ht="56.25" customHeight="1" x14ac:dyDescent="0.25">
      <c r="A8" s="31"/>
      <c r="B8" s="27"/>
      <c r="C8" s="27" t="s">
        <v>6</v>
      </c>
      <c r="D8" s="27"/>
      <c r="E8" s="27"/>
      <c r="F8" s="27"/>
      <c r="G8" s="27"/>
      <c r="H8" s="27"/>
      <c r="I8" s="27"/>
      <c r="J8" s="27"/>
      <c r="K8" s="27"/>
      <c r="L8" s="27" t="s">
        <v>7</v>
      </c>
      <c r="M8" s="27"/>
      <c r="N8" s="27"/>
      <c r="O8" s="27"/>
      <c r="P8" s="27" t="s">
        <v>8</v>
      </c>
      <c r="Q8" s="27"/>
      <c r="R8" s="27"/>
      <c r="S8" s="27" t="s">
        <v>9</v>
      </c>
      <c r="T8" s="27"/>
      <c r="U8" s="28"/>
      <c r="V8" s="28"/>
      <c r="W8" s="28"/>
      <c r="X8" s="28"/>
      <c r="Y8" s="28"/>
      <c r="Z8" s="32"/>
    </row>
    <row r="9" spans="1:26" s="3" customFormat="1" ht="45" x14ac:dyDescent="0.25">
      <c r="A9" s="31"/>
      <c r="B9" s="27"/>
      <c r="C9" s="6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6" t="s">
        <v>19</v>
      </c>
      <c r="M9" s="6" t="s">
        <v>20</v>
      </c>
      <c r="N9" s="6" t="s">
        <v>21</v>
      </c>
      <c r="O9" s="6" t="s">
        <v>18</v>
      </c>
      <c r="P9" s="6" t="s">
        <v>22</v>
      </c>
      <c r="Q9" s="6" t="s">
        <v>23</v>
      </c>
      <c r="R9" s="6" t="s">
        <v>18</v>
      </c>
      <c r="S9" s="6" t="s">
        <v>24</v>
      </c>
      <c r="T9" s="7" t="s">
        <v>18</v>
      </c>
      <c r="U9" s="28"/>
      <c r="V9" s="28"/>
      <c r="W9" s="28"/>
      <c r="X9" s="28"/>
      <c r="Y9" s="28"/>
      <c r="Z9" s="32"/>
    </row>
    <row r="10" spans="1:26" s="25" customFormat="1" ht="12" x14ac:dyDescent="0.2">
      <c r="A10" s="31"/>
      <c r="B10" s="27"/>
      <c r="C10" s="24" t="s">
        <v>25</v>
      </c>
      <c r="D10" s="24" t="s">
        <v>25</v>
      </c>
      <c r="E10" s="24" t="s">
        <v>25</v>
      </c>
      <c r="F10" s="24" t="s">
        <v>25</v>
      </c>
      <c r="G10" s="24" t="s">
        <v>25</v>
      </c>
      <c r="H10" s="24" t="s">
        <v>25</v>
      </c>
      <c r="I10" s="24" t="s">
        <v>25</v>
      </c>
      <c r="J10" s="24" t="s">
        <v>25</v>
      </c>
      <c r="K10" s="24" t="s">
        <v>25</v>
      </c>
      <c r="L10" s="24" t="s">
        <v>25</v>
      </c>
      <c r="M10" s="24" t="s">
        <v>25</v>
      </c>
      <c r="N10" s="24" t="s">
        <v>25</v>
      </c>
      <c r="O10" s="24"/>
      <c r="P10" s="24" t="s">
        <v>25</v>
      </c>
      <c r="Q10" s="24" t="s">
        <v>25</v>
      </c>
      <c r="R10" s="24" t="s">
        <v>25</v>
      </c>
      <c r="S10" s="24" t="s">
        <v>25</v>
      </c>
      <c r="T10" s="24" t="s">
        <v>25</v>
      </c>
      <c r="U10" s="24" t="s">
        <v>25</v>
      </c>
      <c r="V10" s="24" t="s">
        <v>25</v>
      </c>
      <c r="W10" s="24" t="s">
        <v>25</v>
      </c>
      <c r="X10" s="24" t="s">
        <v>25</v>
      </c>
      <c r="Y10" s="28"/>
      <c r="Z10" s="32"/>
    </row>
    <row r="11" spans="1:26" ht="9.75" customHeigh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  <c r="Z11" s="8">
        <v>26</v>
      </c>
    </row>
    <row r="12" spans="1:26" ht="33" customHeight="1" x14ac:dyDescent="0.25">
      <c r="A12" s="9">
        <v>1</v>
      </c>
      <c r="B12" s="23" t="s">
        <v>35</v>
      </c>
      <c r="C12" s="11">
        <v>4</v>
      </c>
      <c r="D12" s="11">
        <v>5</v>
      </c>
      <c r="E12" s="11">
        <v>5</v>
      </c>
      <c r="F12" s="11">
        <v>0</v>
      </c>
      <c r="G12" s="11">
        <v>5</v>
      </c>
      <c r="H12" s="11">
        <v>5</v>
      </c>
      <c r="I12" s="11">
        <v>5</v>
      </c>
      <c r="J12" s="11">
        <v>5</v>
      </c>
      <c r="K12" s="11">
        <f>SUM(C12:J12)</f>
        <v>34</v>
      </c>
      <c r="L12" s="11">
        <v>5</v>
      </c>
      <c r="M12" s="11">
        <v>5</v>
      </c>
      <c r="N12" s="11">
        <v>5</v>
      </c>
      <c r="O12" s="11">
        <f>SUM(L12:N12)</f>
        <v>15</v>
      </c>
      <c r="P12" s="11">
        <v>5</v>
      </c>
      <c r="Q12" s="26" t="s">
        <v>31</v>
      </c>
      <c r="R12" s="11">
        <f>SUM(P12:Q12)</f>
        <v>5</v>
      </c>
      <c r="S12" s="11">
        <v>5</v>
      </c>
      <c r="T12" s="11">
        <f>S12</f>
        <v>5</v>
      </c>
      <c r="U12" s="11">
        <f>T12+R12+O12+K12</f>
        <v>59</v>
      </c>
      <c r="V12" s="11">
        <v>65</v>
      </c>
      <c r="W12" s="12">
        <f>U12/V12</f>
        <v>0.90769230769230769</v>
      </c>
      <c r="X12" s="12">
        <f>W12*5</f>
        <v>4.5384615384615383</v>
      </c>
      <c r="Y12" s="13" t="s">
        <v>41</v>
      </c>
      <c r="Z12" s="14">
        <v>2</v>
      </c>
    </row>
    <row r="13" spans="1:26" ht="33" customHeight="1" x14ac:dyDescent="0.25">
      <c r="A13" s="9">
        <v>2</v>
      </c>
      <c r="B13" s="23" t="s">
        <v>36</v>
      </c>
      <c r="C13" s="11">
        <v>4</v>
      </c>
      <c r="D13" s="15">
        <v>4</v>
      </c>
      <c r="E13" s="26" t="s">
        <v>31</v>
      </c>
      <c r="F13" s="11">
        <v>5</v>
      </c>
      <c r="G13" s="11">
        <v>5</v>
      </c>
      <c r="H13" s="11">
        <v>5</v>
      </c>
      <c r="I13" s="11">
        <v>3</v>
      </c>
      <c r="J13" s="11">
        <v>5</v>
      </c>
      <c r="K13" s="11">
        <f t="shared" ref="K13:K14" si="0">SUM(C13:J13)</f>
        <v>31</v>
      </c>
      <c r="L13" s="11">
        <v>5</v>
      </c>
      <c r="M13" s="11">
        <v>5</v>
      </c>
      <c r="N13" s="11">
        <v>5</v>
      </c>
      <c r="O13" s="11">
        <f t="shared" ref="O13:O14" si="1">SUM(L13:N13)</f>
        <v>15</v>
      </c>
      <c r="P13" s="11">
        <v>5</v>
      </c>
      <c r="Q13" s="26" t="s">
        <v>31</v>
      </c>
      <c r="R13" s="11">
        <f t="shared" ref="R13:R14" si="2">SUM(P13:Q13)</f>
        <v>5</v>
      </c>
      <c r="S13" s="11">
        <v>5</v>
      </c>
      <c r="T13" s="11">
        <f t="shared" ref="T13:T14" si="3">S13</f>
        <v>5</v>
      </c>
      <c r="U13" s="11">
        <f t="shared" ref="U13:U14" si="4">T13+R13+O13+K13</f>
        <v>56</v>
      </c>
      <c r="V13" s="11">
        <v>60</v>
      </c>
      <c r="W13" s="12">
        <f t="shared" ref="W13:W14" si="5">U13/V13</f>
        <v>0.93333333333333335</v>
      </c>
      <c r="X13" s="12">
        <f t="shared" ref="X13:X14" si="6">W13*5</f>
        <v>4.666666666666667</v>
      </c>
      <c r="Y13" s="13" t="s">
        <v>41</v>
      </c>
      <c r="Z13" s="14">
        <v>1</v>
      </c>
    </row>
    <row r="14" spans="1:26" ht="33" customHeight="1" x14ac:dyDescent="0.25">
      <c r="A14" s="9">
        <v>3</v>
      </c>
      <c r="B14" s="23" t="s">
        <v>40</v>
      </c>
      <c r="C14" s="11">
        <v>3</v>
      </c>
      <c r="D14" s="11">
        <v>0</v>
      </c>
      <c r="E14" s="26" t="s">
        <v>31</v>
      </c>
      <c r="F14" s="11">
        <v>0</v>
      </c>
      <c r="G14" s="11">
        <v>0</v>
      </c>
      <c r="H14" s="11">
        <v>5</v>
      </c>
      <c r="I14" s="11">
        <v>5</v>
      </c>
      <c r="J14" s="11">
        <v>5</v>
      </c>
      <c r="K14" s="11">
        <f t="shared" si="0"/>
        <v>18</v>
      </c>
      <c r="L14" s="11">
        <v>5</v>
      </c>
      <c r="M14" s="11">
        <v>5</v>
      </c>
      <c r="N14" s="11">
        <v>5</v>
      </c>
      <c r="O14" s="11">
        <f t="shared" si="1"/>
        <v>15</v>
      </c>
      <c r="P14" s="11">
        <v>0</v>
      </c>
      <c r="Q14" s="11">
        <v>5</v>
      </c>
      <c r="R14" s="11">
        <f t="shared" si="2"/>
        <v>5</v>
      </c>
      <c r="S14" s="11">
        <v>0</v>
      </c>
      <c r="T14" s="11">
        <f t="shared" si="3"/>
        <v>0</v>
      </c>
      <c r="U14" s="11">
        <f>T14+R14+O14+K14</f>
        <v>38</v>
      </c>
      <c r="V14" s="11">
        <v>65</v>
      </c>
      <c r="W14" s="12">
        <f>U14/V14</f>
        <v>0.58461538461538465</v>
      </c>
      <c r="X14" s="12">
        <f t="shared" si="6"/>
        <v>2.9230769230769234</v>
      </c>
      <c r="Y14" s="13" t="s">
        <v>42</v>
      </c>
      <c r="Z14" s="14">
        <v>3</v>
      </c>
    </row>
    <row r="15" spans="1:26" ht="17.25" customHeight="1" x14ac:dyDescent="0.25">
      <c r="A15" s="9"/>
      <c r="B15" s="10" t="s">
        <v>26</v>
      </c>
      <c r="C15" s="11">
        <f t="shared" ref="C15:T15" si="7">SUM(C12:C14)</f>
        <v>11</v>
      </c>
      <c r="D15" s="11">
        <f t="shared" si="7"/>
        <v>9</v>
      </c>
      <c r="E15" s="11">
        <f t="shared" si="7"/>
        <v>5</v>
      </c>
      <c r="F15" s="11">
        <f t="shared" si="7"/>
        <v>5</v>
      </c>
      <c r="G15" s="11">
        <f t="shared" si="7"/>
        <v>10</v>
      </c>
      <c r="H15" s="11">
        <f t="shared" si="7"/>
        <v>15</v>
      </c>
      <c r="I15" s="11">
        <f t="shared" si="7"/>
        <v>13</v>
      </c>
      <c r="J15" s="11">
        <f t="shared" si="7"/>
        <v>15</v>
      </c>
      <c r="K15" s="11">
        <f t="shared" si="7"/>
        <v>83</v>
      </c>
      <c r="L15" s="11">
        <f t="shared" si="7"/>
        <v>15</v>
      </c>
      <c r="M15" s="11">
        <f t="shared" si="7"/>
        <v>15</v>
      </c>
      <c r="N15" s="11">
        <f t="shared" si="7"/>
        <v>15</v>
      </c>
      <c r="O15" s="11">
        <f t="shared" si="7"/>
        <v>45</v>
      </c>
      <c r="P15" s="11">
        <f t="shared" si="7"/>
        <v>10</v>
      </c>
      <c r="Q15" s="11">
        <f t="shared" si="7"/>
        <v>5</v>
      </c>
      <c r="R15" s="11">
        <f t="shared" si="7"/>
        <v>15</v>
      </c>
      <c r="S15" s="11">
        <f t="shared" si="7"/>
        <v>10</v>
      </c>
      <c r="T15" s="11">
        <f t="shared" si="7"/>
        <v>10</v>
      </c>
      <c r="U15" s="11"/>
      <c r="V15" s="11"/>
      <c r="W15" s="12"/>
      <c r="X15" s="12"/>
      <c r="Y15" s="13"/>
      <c r="Z15" s="11"/>
    </row>
    <row r="16" spans="1:26" ht="17.25" customHeight="1" x14ac:dyDescent="0.25">
      <c r="A16" s="9"/>
      <c r="B16" s="16" t="s">
        <v>28</v>
      </c>
      <c r="C16" s="22">
        <f>C15/3</f>
        <v>3.6666666666666665</v>
      </c>
      <c r="D16" s="22">
        <f t="shared" ref="D16:S16" si="8">D15/3</f>
        <v>3</v>
      </c>
      <c r="E16" s="22">
        <f>E15/1</f>
        <v>5</v>
      </c>
      <c r="F16" s="22">
        <f t="shared" si="8"/>
        <v>1.6666666666666667</v>
      </c>
      <c r="G16" s="22">
        <f t="shared" si="8"/>
        <v>3.3333333333333335</v>
      </c>
      <c r="H16" s="22">
        <f>H15/2</f>
        <v>7.5</v>
      </c>
      <c r="I16" s="22">
        <f>I15/2</f>
        <v>6.5</v>
      </c>
      <c r="J16" s="22">
        <f t="shared" si="8"/>
        <v>5</v>
      </c>
      <c r="K16" s="22"/>
      <c r="L16" s="22">
        <f t="shared" si="8"/>
        <v>5</v>
      </c>
      <c r="M16" s="22">
        <f t="shared" si="8"/>
        <v>5</v>
      </c>
      <c r="N16" s="22">
        <f t="shared" si="8"/>
        <v>5</v>
      </c>
      <c r="O16" s="22"/>
      <c r="P16" s="22">
        <f>P15/1</f>
        <v>10</v>
      </c>
      <c r="Q16" s="22">
        <f>Q15/3</f>
        <v>1.6666666666666667</v>
      </c>
      <c r="R16" s="22"/>
      <c r="S16" s="22">
        <f t="shared" si="8"/>
        <v>3.3333333333333335</v>
      </c>
      <c r="T16" s="22"/>
      <c r="U16" s="22"/>
      <c r="V16" s="22"/>
      <c r="W16" s="22"/>
      <c r="X16" s="22"/>
      <c r="Y16" s="22"/>
      <c r="Z16" s="22"/>
    </row>
    <row r="17" spans="1:26" x14ac:dyDescent="0.25">
      <c r="A17" s="17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  <c r="Z17" s="21"/>
    </row>
    <row r="18" spans="1:26" s="5" customFormat="1" ht="11.25" x14ac:dyDescent="0.2">
      <c r="A18" s="4" t="s">
        <v>27</v>
      </c>
    </row>
    <row r="24" spans="1:26" x14ac:dyDescent="0.25">
      <c r="F24" t="s">
        <v>32</v>
      </c>
      <c r="N24" t="s">
        <v>32</v>
      </c>
    </row>
  </sheetData>
  <mergeCells count="17">
    <mergeCell ref="A2:Z2"/>
    <mergeCell ref="A3:Z3"/>
    <mergeCell ref="A4:Z4"/>
    <mergeCell ref="A7:A10"/>
    <mergeCell ref="B7:B10"/>
    <mergeCell ref="C7:T7"/>
    <mergeCell ref="V7:V9"/>
    <mergeCell ref="Y7:Y10"/>
    <mergeCell ref="Z7:Z10"/>
    <mergeCell ref="C8:K8"/>
    <mergeCell ref="L8:O8"/>
    <mergeCell ref="P8:R8"/>
    <mergeCell ref="S8:T8"/>
    <mergeCell ref="U7:U9"/>
    <mergeCell ref="W7:W9"/>
    <mergeCell ref="X7:X9"/>
    <mergeCell ref="A5:Z5"/>
  </mergeCells>
  <pageMargins left="0.51181102362204722" right="0.31496062992125984" top="0.74803149606299213" bottom="0.74803149606299213" header="0.31496062992125984" footer="0.31496062992125984"/>
  <pageSetup paperSize="9" scale="53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3ADFD8-D0E7-45C5-BE8E-617F0F832CA8}"/>
</file>

<file path=customXml/itemProps2.xml><?xml version="1.0" encoding="utf-8"?>
<ds:datastoreItem xmlns:ds="http://schemas.openxmlformats.org/officeDocument/2006/customXml" ds:itemID="{4E815D48-F92B-4E2C-9A0B-63FEA660C8EC}"/>
</file>

<file path=customXml/itemProps3.xml><?xml version="1.0" encoding="utf-8"?>
<ds:datastoreItem xmlns:ds="http://schemas.openxmlformats.org/officeDocument/2006/customXml" ds:itemID="{3B8FCF95-F550-4B9A-BC2C-8FC82536DE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и рейтинг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2023-03-29T04:10:28Z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