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тчет и рейтинг" sheetId="4" r:id="rId1"/>
  </sheets>
  <calcPr calcId="145621"/>
</workbook>
</file>

<file path=xl/calcChain.xml><?xml version="1.0" encoding="utf-8"?>
<calcChain xmlns="http://schemas.openxmlformats.org/spreadsheetml/2006/main">
  <c r="V14" i="4" l="1"/>
  <c r="V13" i="4"/>
  <c r="S15" i="4" l="1"/>
  <c r="S16" i="4" s="1"/>
  <c r="Q15" i="4"/>
  <c r="Q16" i="4" s="1"/>
  <c r="P15" i="4"/>
  <c r="P16" i="4" s="1"/>
  <c r="N15" i="4"/>
  <c r="N16" i="4" s="1"/>
  <c r="M15" i="4"/>
  <c r="M16" i="4" s="1"/>
  <c r="L15" i="4"/>
  <c r="L16" i="4" s="1"/>
  <c r="J15" i="4"/>
  <c r="J16" i="4" s="1"/>
  <c r="I15" i="4"/>
  <c r="I16" i="4" s="1"/>
  <c r="H15" i="4"/>
  <c r="H16" i="4" s="1"/>
  <c r="G15" i="4"/>
  <c r="G16" i="4" s="1"/>
  <c r="F15" i="4"/>
  <c r="F16" i="4" s="1"/>
  <c r="E15" i="4"/>
  <c r="E16" i="4" s="1"/>
  <c r="D15" i="4"/>
  <c r="D16" i="4" s="1"/>
  <c r="C15" i="4"/>
  <c r="C16" i="4" s="1"/>
  <c r="T14" i="4"/>
  <c r="T13" i="4"/>
  <c r="T12" i="4"/>
  <c r="R14" i="4"/>
  <c r="R13" i="4"/>
  <c r="R12" i="4"/>
  <c r="O14" i="4"/>
  <c r="O13" i="4"/>
  <c r="O12" i="4"/>
  <c r="K14" i="4"/>
  <c r="K13" i="4"/>
  <c r="K12" i="4"/>
  <c r="U14" i="4" l="1"/>
  <c r="W14" i="4" s="1"/>
  <c r="X14" i="4" s="1"/>
  <c r="O15" i="4"/>
  <c r="U13" i="4"/>
  <c r="W13" i="4" s="1"/>
  <c r="X13" i="4" s="1"/>
  <c r="K15" i="4"/>
  <c r="R15" i="4"/>
  <c r="T15" i="4"/>
  <c r="U12" i="4"/>
  <c r="W12" i="4" s="1"/>
  <c r="X12" i="4" s="1"/>
</calcChain>
</file>

<file path=xl/sharedStrings.xml><?xml version="1.0" encoding="utf-8"?>
<sst xmlns="http://schemas.openxmlformats.org/spreadsheetml/2006/main" count="73" uniqueCount="42">
  <si>
    <t>ОТЧЕТ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</si>
  <si>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администрации города Красноярска</t>
    </r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</si>
  <si>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</si>
  <si>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</si>
  <si>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</si>
  <si>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</si>
  <si>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1. Оценка качества управления расходами бюджета города</t>
  </si>
  <si>
    <t>2. Оценка качества ведения учета и составления бюджетной отчетности</t>
  </si>
  <si>
    <t>3. Оценка качества организации и осуществления внутреннего финансового аудита и финансового менеджмента</t>
  </si>
  <si>
    <t>4. Оценка качества управление активами</t>
  </si>
  <si>
    <t>Р1</t>
  </si>
  <si>
    <t>Р2</t>
  </si>
  <si>
    <t>Р3</t>
  </si>
  <si>
    <t>Р4</t>
  </si>
  <si>
    <t>Р5</t>
  </si>
  <si>
    <t>Р6</t>
  </si>
  <si>
    <t>Р7</t>
  </si>
  <si>
    <t>Р8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</si>
  <si>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</si>
  <si>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</si>
  <si>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</si>
  <si>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</si>
  <si>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</si>
  <si>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</si>
  <si>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</si>
  <si>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</si>
  <si>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</si>
  <si>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</si>
  <si>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</si>
  <si>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</si>
  <si>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</si>
  <si>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</si>
  <si>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 xml:space="preserve"> 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</si>
  <si>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</si>
  <si>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</si>
  <si>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за 2021 год</t>
  </si>
  <si>
    <t>II-средняя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</si>
  <si>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</si>
  <si>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</si>
  <si>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>МБУ «Управление зеленого строительства»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</si>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</sst>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view="pageBreakPreview" zoomScaleNormal="100" zoomScaleSheetLayoutView="100" workbookViewId="0">
      <selection activeCell="T12" sqref="T12"/>
    </sheetView>
  </sheetViews>
  <sheetFormatPr defaultRowHeight="15" x14ac:dyDescent="0.25"/>
  <cols>
    <col min="1" max="1" width="3" customWidth="1"/>
    <col min="2" max="2" width="35.7109375" customWidth="1"/>
    <col min="3" max="10" width="8.7109375" customWidth="1"/>
    <col min="11" max="11" width="11.85546875" customWidth="1"/>
    <col min="12" max="14" width="8.7109375" customWidth="1"/>
    <col min="15" max="15" width="10.85546875" customWidth="1"/>
    <col min="16" max="17" width="8.7109375" customWidth="1"/>
    <col min="18" max="18" width="10.5703125" customWidth="1"/>
    <col min="19" max="19" width="8.7109375" customWidth="1"/>
    <col min="20" max="20" width="10.42578125" customWidth="1"/>
    <col min="21" max="24" width="9.7109375" customWidth="1"/>
    <col min="25" max="25" width="9.5703125" customWidth="1"/>
    <col min="26" max="26" width="7.85546875" customWidth="1"/>
    <col min="27" max="27" width="12.7109375" customWidth="1"/>
  </cols>
  <sheetData>
    <row r="1" spans="1:26" ht="19.5" x14ac:dyDescent="0.25">
      <c r="A1" s="1"/>
    </row>
    <row r="2" spans="1:26" ht="1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9.5" x14ac:dyDescent="0.25">
      <c r="A3" s="6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x14ac:dyDescent="0.2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x14ac:dyDescent="0.25">
      <c r="A5" s="6" t="s">
        <v>35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x14ac:dyDescent="0.25">
      <c r="A6" s="2"/>
    </row>
    <row r="7" spans="1:26" s="3" customFormat="1" ht="44.25" customHeight="1" x14ac:dyDescent="0.25">
      <c r="A7" s="31" t="s">
        <v>2</v>
      </c>
      <c r="B7" s="8" t="s">
        <v>3</v>
      </c>
      <c r="C7" s="8" t="s">
        <v>40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0" t="s">
        <v>34</v>
      </c>
      <c r="V7" s="10" t="s">
        <v>33</v>
      </c>
      <c r="W7" s="10" t="s">
        <v>29</v>
      </c>
      <c r="X7" s="10" t="s">
        <v>30</v>
      </c>
      <c r="Y7" s="10" t="s">
        <v>4</v>
      </c>
      <c r="Z7" s="9" t="s">
        <v>5</v>
      </c>
    </row>
    <row r="8" spans="1:26" s="3" customFormat="1" ht="56.25" customHeight="1" x14ac:dyDescent="0.25">
      <c r="A8" s="31"/>
      <c r="B8" s="8"/>
      <c r="C8" s="8" t="s">
        <v>6</v>
      </c>
      <c r="D8" s="8"/>
      <c r="E8" s="8"/>
      <c r="F8" s="8"/>
      <c r="G8" s="8"/>
      <c r="H8" s="8"/>
      <c r="I8" s="8"/>
      <c r="J8" s="8"/>
      <c r="K8" s="8"/>
      <c r="L8" s="8" t="s">
        <v>7</v>
      </c>
      <c r="M8" s="8"/>
      <c r="N8" s="8"/>
      <c r="O8" s="8"/>
      <c r="P8" s="8" t="s">
        <v>8</v>
      </c>
      <c r="Q8" s="8"/>
      <c r="R8" s="8"/>
      <c r="S8" s="8" t="s">
        <v>9</v>
      </c>
      <c r="T8" s="8"/>
      <c r="U8" s="10"/>
      <c r="V8" s="10"/>
      <c r="W8" s="10"/>
      <c r="X8" s="10"/>
      <c r="Y8" s="10"/>
      <c r="Z8" s="9"/>
    </row>
    <row r="9" spans="1:26" s="3" customFormat="1" ht="45" x14ac:dyDescent="0.25">
      <c r="A9" s="31"/>
      <c r="B9" s="8"/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11" t="s">
        <v>20</v>
      </c>
      <c r="N9" s="11" t="s">
        <v>21</v>
      </c>
      <c r="O9" s="11" t="s">
        <v>18</v>
      </c>
      <c r="P9" s="11" t="s">
        <v>22</v>
      </c>
      <c r="Q9" s="11" t="s">
        <v>23</v>
      </c>
      <c r="R9" s="11" t="s">
        <v>18</v>
      </c>
      <c r="S9" s="11" t="s">
        <v>24</v>
      </c>
      <c r="T9" s="12" t="s">
        <v>18</v>
      </c>
      <c r="U9" s="10"/>
      <c r="V9" s="10"/>
      <c r="W9" s="10"/>
      <c r="X9" s="10"/>
      <c r="Y9" s="10"/>
      <c r="Z9" s="9"/>
    </row>
    <row r="10" spans="1:26" s="30" customFormat="1" ht="12" x14ac:dyDescent="0.2">
      <c r="A10" s="31"/>
      <c r="B10" s="8"/>
      <c r="C10" s="29" t="s">
        <v>25</v>
      </c>
      <c r="D10" s="29" t="s">
        <v>25</v>
      </c>
      <c r="E10" s="29" t="s">
        <v>25</v>
      </c>
      <c r="F10" s="29" t="s">
        <v>25</v>
      </c>
      <c r="G10" s="29" t="s">
        <v>25</v>
      </c>
      <c r="H10" s="29" t="s">
        <v>25</v>
      </c>
      <c r="I10" s="29" t="s">
        <v>25</v>
      </c>
      <c r="J10" s="29" t="s">
        <v>25</v>
      </c>
      <c r="K10" s="29" t="s">
        <v>25</v>
      </c>
      <c r="L10" s="29" t="s">
        <v>25</v>
      </c>
      <c r="M10" s="29" t="s">
        <v>25</v>
      </c>
      <c r="N10" s="29" t="s">
        <v>25</v>
      </c>
      <c r="O10" s="29"/>
      <c r="P10" s="29" t="s">
        <v>25</v>
      </c>
      <c r="Q10" s="29" t="s">
        <v>25</v>
      </c>
      <c r="R10" s="29" t="s">
        <v>25</v>
      </c>
      <c r="S10" s="29" t="s">
        <v>25</v>
      </c>
      <c r="T10" s="29" t="s">
        <v>25</v>
      </c>
      <c r="U10" s="29" t="s">
        <v>25</v>
      </c>
      <c r="V10" s="29" t="s">
        <v>25</v>
      </c>
      <c r="W10" s="29" t="s">
        <v>25</v>
      </c>
      <c r="X10" s="29" t="s">
        <v>25</v>
      </c>
      <c r="Y10" s="10"/>
      <c r="Z10" s="9"/>
    </row>
    <row r="11" spans="1:26" ht="9.75" customHeight="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</row>
    <row r="12" spans="1:26" ht="33" customHeight="1" x14ac:dyDescent="0.25">
      <c r="A12" s="14">
        <v>1</v>
      </c>
      <c r="B12" s="28" t="s">
        <v>37</v>
      </c>
      <c r="C12" s="16">
        <v>4</v>
      </c>
      <c r="D12" s="16">
        <v>5</v>
      </c>
      <c r="E12" s="16">
        <v>5</v>
      </c>
      <c r="F12" s="16">
        <v>0</v>
      </c>
      <c r="G12" s="16">
        <v>5</v>
      </c>
      <c r="H12" s="16">
        <v>5</v>
      </c>
      <c r="I12" s="16">
        <v>5</v>
      </c>
      <c r="J12" s="16">
        <v>5</v>
      </c>
      <c r="K12" s="16">
        <f>SUM(C12:J12)</f>
        <v>34</v>
      </c>
      <c r="L12" s="16">
        <v>5</v>
      </c>
      <c r="M12" s="16">
        <v>5</v>
      </c>
      <c r="N12" s="16">
        <v>5</v>
      </c>
      <c r="O12" s="16">
        <f>SUM(L12:N12)</f>
        <v>15</v>
      </c>
      <c r="P12" s="16">
        <v>5</v>
      </c>
      <c r="Q12" s="16">
        <v>0</v>
      </c>
      <c r="R12" s="16">
        <f>SUM(P12:Q12)</f>
        <v>5</v>
      </c>
      <c r="S12" s="16">
        <v>5</v>
      </c>
      <c r="T12" s="16">
        <f>S12</f>
        <v>5</v>
      </c>
      <c r="U12" s="16">
        <f>T12+R12+O12+K12</f>
        <v>59</v>
      </c>
      <c r="V12" s="16">
        <v>70</v>
      </c>
      <c r="W12" s="17">
        <f>U12/V12</f>
        <v>0.84285714285714286</v>
      </c>
      <c r="X12" s="17">
        <f>W12*5</f>
        <v>4.2142857142857144</v>
      </c>
      <c r="Y12" s="18" t="s">
        <v>36</v>
      </c>
      <c r="Z12" s="19">
        <v>2</v>
      </c>
    </row>
    <row r="13" spans="1:26" ht="33" customHeight="1" x14ac:dyDescent="0.25">
      <c r="A13" s="14">
        <v>2</v>
      </c>
      <c r="B13" s="28" t="s">
        <v>38</v>
      </c>
      <c r="C13" s="16">
        <v>4</v>
      </c>
      <c r="D13" s="20">
        <v>4</v>
      </c>
      <c r="E13" s="32" t="s">
        <v>31</v>
      </c>
      <c r="F13" s="16">
        <v>5</v>
      </c>
      <c r="G13" s="16">
        <v>5</v>
      </c>
      <c r="H13" s="16">
        <v>5</v>
      </c>
      <c r="I13" s="16">
        <v>3</v>
      </c>
      <c r="J13" s="16">
        <v>0</v>
      </c>
      <c r="K13" s="16">
        <f t="shared" ref="K13:K14" si="0">SUM(C13:J13)</f>
        <v>26</v>
      </c>
      <c r="L13" s="16">
        <v>5</v>
      </c>
      <c r="M13" s="16">
        <v>5</v>
      </c>
      <c r="N13" s="16">
        <v>5</v>
      </c>
      <c r="O13" s="16">
        <f t="shared" ref="O13:O14" si="1">SUM(L13:N13)</f>
        <v>15</v>
      </c>
      <c r="P13" s="32" t="s">
        <v>31</v>
      </c>
      <c r="Q13" s="16">
        <v>0</v>
      </c>
      <c r="R13" s="16">
        <f t="shared" ref="R13:R14" si="2">SUM(P13:Q13)</f>
        <v>0</v>
      </c>
      <c r="S13" s="16">
        <v>5</v>
      </c>
      <c r="T13" s="16">
        <f t="shared" ref="T13:T14" si="3">S13</f>
        <v>5</v>
      </c>
      <c r="U13" s="16">
        <f t="shared" ref="U13:U14" si="4">T13+R13+O13+K13</f>
        <v>46</v>
      </c>
      <c r="V13" s="16">
        <f>70-10</f>
        <v>60</v>
      </c>
      <c r="W13" s="17">
        <f t="shared" ref="W13:W14" si="5">U13/V13</f>
        <v>0.76666666666666672</v>
      </c>
      <c r="X13" s="17">
        <f t="shared" ref="X13:X14" si="6">W13*5</f>
        <v>3.8333333333333335</v>
      </c>
      <c r="Y13" s="18" t="s">
        <v>36</v>
      </c>
      <c r="Z13" s="19">
        <v>3</v>
      </c>
    </row>
    <row r="14" spans="1:26" ht="33" customHeight="1" x14ac:dyDescent="0.25">
      <c r="A14" s="14">
        <v>3</v>
      </c>
      <c r="B14" s="28" t="s">
        <v>39</v>
      </c>
      <c r="C14" s="16">
        <v>4</v>
      </c>
      <c r="D14" s="16">
        <v>4</v>
      </c>
      <c r="E14" s="32" t="s">
        <v>31</v>
      </c>
      <c r="F14" s="16">
        <v>5</v>
      </c>
      <c r="G14" s="16">
        <v>5</v>
      </c>
      <c r="H14" s="32" t="s">
        <v>31</v>
      </c>
      <c r="I14" s="32" t="s">
        <v>31</v>
      </c>
      <c r="J14" s="16">
        <v>5</v>
      </c>
      <c r="K14" s="16">
        <f t="shared" si="0"/>
        <v>23</v>
      </c>
      <c r="L14" s="16">
        <v>5</v>
      </c>
      <c r="M14" s="16">
        <v>5</v>
      </c>
      <c r="N14" s="16">
        <v>5</v>
      </c>
      <c r="O14" s="16">
        <f t="shared" si="1"/>
        <v>15</v>
      </c>
      <c r="P14" s="32" t="s">
        <v>31</v>
      </c>
      <c r="Q14" s="16">
        <v>0</v>
      </c>
      <c r="R14" s="16">
        <f t="shared" si="2"/>
        <v>0</v>
      </c>
      <c r="S14" s="16">
        <v>5</v>
      </c>
      <c r="T14" s="16">
        <f t="shared" si="3"/>
        <v>5</v>
      </c>
      <c r="U14" s="16">
        <f t="shared" si="4"/>
        <v>43</v>
      </c>
      <c r="V14" s="16">
        <f>70-20</f>
        <v>50</v>
      </c>
      <c r="W14" s="17">
        <f t="shared" si="5"/>
        <v>0.86</v>
      </c>
      <c r="X14" s="17">
        <f t="shared" si="6"/>
        <v>4.3</v>
      </c>
      <c r="Y14" s="18" t="s">
        <v>36</v>
      </c>
      <c r="Z14" s="19">
        <v>1</v>
      </c>
    </row>
    <row r="15" spans="1:26" ht="17.25" customHeight="1" x14ac:dyDescent="0.25">
      <c r="A15" s="14"/>
      <c r="B15" s="15" t="s">
        <v>26</v>
      </c>
      <c r="C15" s="16">
        <f t="shared" ref="C15:T15" si="7">SUM(C12:C14)</f>
        <v>12</v>
      </c>
      <c r="D15" s="16">
        <f t="shared" si="7"/>
        <v>13</v>
      </c>
      <c r="E15" s="16">
        <f t="shared" si="7"/>
        <v>5</v>
      </c>
      <c r="F15" s="16">
        <f t="shared" si="7"/>
        <v>10</v>
      </c>
      <c r="G15" s="16">
        <f t="shared" si="7"/>
        <v>15</v>
      </c>
      <c r="H15" s="16">
        <f t="shared" si="7"/>
        <v>10</v>
      </c>
      <c r="I15" s="16">
        <f t="shared" si="7"/>
        <v>8</v>
      </c>
      <c r="J15" s="16">
        <f t="shared" si="7"/>
        <v>10</v>
      </c>
      <c r="K15" s="16">
        <f t="shared" si="7"/>
        <v>83</v>
      </c>
      <c r="L15" s="16">
        <f t="shared" si="7"/>
        <v>15</v>
      </c>
      <c r="M15" s="16">
        <f t="shared" si="7"/>
        <v>15</v>
      </c>
      <c r="N15" s="16">
        <f t="shared" si="7"/>
        <v>15</v>
      </c>
      <c r="O15" s="16">
        <f t="shared" si="7"/>
        <v>45</v>
      </c>
      <c r="P15" s="16">
        <f t="shared" si="7"/>
        <v>5</v>
      </c>
      <c r="Q15" s="16">
        <f t="shared" si="7"/>
        <v>0</v>
      </c>
      <c r="R15" s="16">
        <f t="shared" si="7"/>
        <v>5</v>
      </c>
      <c r="S15" s="16">
        <f t="shared" si="7"/>
        <v>15</v>
      </c>
      <c r="T15" s="16">
        <f t="shared" si="7"/>
        <v>15</v>
      </c>
      <c r="U15" s="16"/>
      <c r="V15" s="16"/>
      <c r="W15" s="17"/>
      <c r="X15" s="17"/>
      <c r="Y15" s="18"/>
      <c r="Z15" s="16"/>
    </row>
    <row r="16" spans="1:26" ht="17.25" customHeight="1" x14ac:dyDescent="0.25">
      <c r="A16" s="14"/>
      <c r="B16" s="21" t="s">
        <v>28</v>
      </c>
      <c r="C16" s="27">
        <f>C15/3</f>
        <v>4</v>
      </c>
      <c r="D16" s="27">
        <f t="shared" ref="D16:S16" si="8">D15/3</f>
        <v>4.333333333333333</v>
      </c>
      <c r="E16" s="27">
        <f>E15/1</f>
        <v>5</v>
      </c>
      <c r="F16" s="27">
        <f t="shared" si="8"/>
        <v>3.3333333333333335</v>
      </c>
      <c r="G16" s="27">
        <f t="shared" si="8"/>
        <v>5</v>
      </c>
      <c r="H16" s="27">
        <f>H15/2</f>
        <v>5</v>
      </c>
      <c r="I16" s="27">
        <f>I15/2</f>
        <v>4</v>
      </c>
      <c r="J16" s="27">
        <f t="shared" si="8"/>
        <v>3.3333333333333335</v>
      </c>
      <c r="K16" s="27"/>
      <c r="L16" s="27">
        <f t="shared" si="8"/>
        <v>5</v>
      </c>
      <c r="M16" s="27">
        <f t="shared" si="8"/>
        <v>5</v>
      </c>
      <c r="N16" s="27">
        <f t="shared" si="8"/>
        <v>5</v>
      </c>
      <c r="O16" s="27"/>
      <c r="P16" s="27">
        <f>P15/1</f>
        <v>5</v>
      </c>
      <c r="Q16" s="27">
        <f>Q15/3</f>
        <v>0</v>
      </c>
      <c r="R16" s="27"/>
      <c r="S16" s="27">
        <f t="shared" si="8"/>
        <v>5</v>
      </c>
      <c r="T16" s="27"/>
      <c r="U16" s="27"/>
      <c r="V16" s="27"/>
      <c r="W16" s="27"/>
      <c r="X16" s="27"/>
      <c r="Y16" s="27"/>
      <c r="Z16" s="27"/>
    </row>
    <row r="17" spans="1:26" x14ac:dyDescent="0.2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6"/>
    </row>
    <row r="18" spans="1:26" s="5" customFormat="1" ht="11.25" x14ac:dyDescent="0.2">
      <c r="A18" s="4" t="s">
        <v>27</v>
      </c>
    </row>
    <row r="24" spans="1:26" x14ac:dyDescent="0.25">
      <c r="F24" t="s">
        <v>32</v>
      </c>
      <c r="N24" t="s">
        <v>32</v>
      </c>
    </row>
  </sheetData>
  <mergeCells count="17">
    <mergeCell ref="W7:W9"/>
    <mergeCell ref="X7:X9"/>
    <mergeCell ref="A5:Z5"/>
    <mergeCell ref="A2:Z2"/>
    <mergeCell ref="A3:Z3"/>
    <mergeCell ref="A4:Z4"/>
    <mergeCell ref="A7:A10"/>
    <mergeCell ref="B7:B10"/>
    <mergeCell ref="C7:T7"/>
    <mergeCell ref="V7:V9"/>
    <mergeCell ref="Y7:Y10"/>
    <mergeCell ref="Z7:Z10"/>
    <mergeCell ref="C8:K8"/>
    <mergeCell ref="L8:O8"/>
    <mergeCell ref="P8:R8"/>
    <mergeCell ref="S8:T8"/>
    <mergeCell ref="U7:U9"/>
  </mergeCells>
  <pageMargins left="0.51181102362204722" right="0.31496062992125984" top="0.74803149606299213" bottom="0.74803149606299213" header="0.31496062992125984" footer="0.31496062992125984"/>
  <pageSetup paperSize="9" scale="53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DC7A32-3CCE-45F3-8C6D-8440C48F07AE}"/>
</file>

<file path=customXml/itemProps2.xml><?xml version="1.0" encoding="utf-8"?>
<ds:datastoreItem xmlns:ds="http://schemas.openxmlformats.org/officeDocument/2006/customXml" ds:itemID="{60F750C1-8E43-4F04-AE08-18C1625AE366}"/>
</file>

<file path=customXml/itemProps3.xml><?xml version="1.0" encoding="utf-8"?>
<ds:datastoreItem xmlns:ds="http://schemas.openxmlformats.org/officeDocument/2006/customXml" ds:itemID="{E3DB23A9-DBBF-444F-9030-2E617A3F8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 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2022-03-30T05:02:33Z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