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565"/>
  </bookViews>
  <sheets>
    <sheet name="на 01.02.2023" sheetId="1" r:id="rId1"/>
  </sheets>
  <externalReferences>
    <externalReference r:id="rId2"/>
  </externalReferences>
  <definedNames>
    <definedName name="Z_3A62FDFE_B33F_4285_AF26_B946B57D89E5_.wvu.Rows" localSheetId="0" hidden="1">'на 01.02.2023'!#REF!,'на 01.02.2023'!$36:$36,'на 01.02.2023'!#REF!,'на 01.02.2023'!$89:$92,'на 01.02.2023'!$105:$105,'на 01.02.2023'!#REF!,'на 01.02.2023'!#REF!</definedName>
    <definedName name="Z_5F4BDBB1_E645_4516_8FC8_7D1E2AFE448F_.wvu.Rows" localSheetId="0" hidden="1">'на 01.02.2023'!#REF!,'на 01.02.2023'!$36:$36,'на 01.02.2023'!#REF!,'на 01.02.2023'!#REF!,'на 01.02.2023'!$89:$92,'на 01.02.2023'!$105:$105,'на 01.02.2023'!#REF!</definedName>
    <definedName name="Z_791A6B44_A126_477F_8F66_87C81269CCAF_.wvu.Rows" localSheetId="0" hidden="1">'на 01.02.2023'!#REF!,'на 01.02.2023'!$103:$104,'на 01.02.2023'!#REF!</definedName>
    <definedName name="Z_941B9BCB_D95B_4828_B060_DECC595C9511_.wvu.Rows" localSheetId="0" hidden="1">'на 01.02.2023'!#REF!,'на 01.02.2023'!$31:$31,'на 01.02.2023'!$36:$36,'на 01.02.2023'!$43:$43,'на 01.02.2023'!#REF!,'на 01.02.2023'!#REF!,'на 01.02.2023'!#REF!,'на 01.02.2023'!$89:$92,'на 01.02.2023'!$102:$105,'на 01.02.2023'!#REF!</definedName>
    <definedName name="Z_AD8B40E3_4B89_443C_9ACF_B6D22B3A77E7_.wvu.Rows" localSheetId="0" hidden="1">'на 01.02.2023'!#REF!,'на 01.02.2023'!$31:$31,'на 01.02.2023'!$36:$36,'на 01.02.2023'!$43:$43,'на 01.02.2023'!#REF!,'на 01.02.2023'!#REF!,'на 01.02.2023'!#REF!,'на 01.02.2023'!$89:$92,'на 01.02.2023'!$102:$105,'на 01.02.2023'!#REF!</definedName>
    <definedName name="Z_AFEF4DE1_67D6_48C6_A8C8_B9E9198BBD0E_.wvu.PrintArea" localSheetId="0" hidden="1">'на 01.02.2023'!$A$1:$D$110</definedName>
    <definedName name="Z_AFEF4DE1_67D6_48C6_A8C8_B9E9198BBD0E_.wvu.Rows" localSheetId="0" hidden="1">'на 01.02.2023'!#REF!,'на 01.02.2023'!$36:$36,'на 01.02.2023'!#REF!,'на 01.02.2023'!#REF!,'на 01.02.2023'!#REF!,'на 01.02.2023'!#REF!,'на 01.02.2023'!#REF!,'на 01.02.2023'!#REF!,'на 01.02.2023'!$89:$92,'на 01.02.2023'!$103:$104,'на 01.02.2023'!#REF!,'на 01.02.2023'!#REF!,'на 01.02.2023'!#REF!</definedName>
    <definedName name="Z_D2DF83CF_573E_4A86_A4BE_5A992E023C65_.wvu.Rows" localSheetId="0" hidden="1">'на 01.02.2023'!#REF!,'на 01.02.2023'!$103:$104,'на 01.02.2023'!#REF!</definedName>
    <definedName name="Z_E2CE03E0_A708_4616_8DFD_0910D1C70A9E_.wvu.Rows" localSheetId="0" hidden="1">'на 01.02.2023'!#REF!,'на 01.02.2023'!$103:$104,'на 01.02.2023'!#REF!</definedName>
    <definedName name="Z_E6F394BB_DB4B_47AB_A066_DC195B03AE3E_.wvu.Rows" localSheetId="0" hidden="1">'на 01.02.2023'!#REF!,'на 01.02.2023'!$36:$36,'на 01.02.2023'!#REF!,'на 01.02.2023'!#REF!,'на 01.02.2023'!#REF!,'на 01.02.2023'!#REF!,'на 01.02.2023'!$89:$92,'на 01.02.2023'!$101:$101,'на 01.02.2023'!#REF!,'на 01.02.2023'!#REF!,'на 01.02.2023'!#REF!</definedName>
    <definedName name="Z_E8991B2E_0E9F_48F3_A4D6_3B340ABE8C8E_.wvu.Rows" localSheetId="0" hidden="1">'на 01.02.2023'!$36:$36,'на 01.02.2023'!#REF!</definedName>
    <definedName name="Z_F385514D_10E2_4F02_BC23_DB9B134ACC31_.wvu.PrintArea" localSheetId="0" hidden="1">'на 01.02.2023'!$A$1:$D$110</definedName>
    <definedName name="Z_F385514D_10E2_4F02_BC23_DB9B134ACC31_.wvu.Rows" localSheetId="0" hidden="1">'на 01.02.2023'!$45:$45,'на 01.02.2023'!$91:$91,'на 01.02.2023'!$103:$104,'на 01.02.2023'!#REF!</definedName>
    <definedName name="Z_F59D258D_974D_4B2B_B7CC_86B99245EC3C_.wvu.PrintArea" localSheetId="0" hidden="1">'на 01.02.2023'!$A$1:$D$110</definedName>
    <definedName name="Z_F59D258D_974D_4B2B_B7CC_86B99245EC3C_.wvu.Rows" localSheetId="0" hidden="1">'на 01.02.2023'!#REF!,'на 01.02.2023'!$31:$31,'на 01.02.2023'!$36:$36,'на 01.02.2023'!$43:$43,'на 01.02.2023'!#REF!,'на 01.02.2023'!#REF!,'на 01.02.2023'!#REF!,'на 01.02.2023'!$89:$92,'на 01.02.2023'!$105:$105,'на 01.02.2023'!#REF!,'на 01.02.2023'!#REF!</definedName>
    <definedName name="Z_F8542D9D_A523_4F6F_8CFE_9BA4BA3D5B88_.wvu.Rows" localSheetId="0" hidden="1">'на 01.02.2023'!$36:$36,'на 01.02.2023'!$89:$92,'на 01.02.2023'!$103:$105,'на 01.02.2023'!#REF!</definedName>
    <definedName name="Z_FAFBB87E_73E9_461E_A4E8_A0EB3259EED0_.wvu.PrintArea" localSheetId="0" hidden="1">'на 01.02.2023'!$A$1:$D$110</definedName>
    <definedName name="Z_FAFBB87E_73E9_461E_A4E8_A0EB3259EED0_.wvu.Rows" localSheetId="0" hidden="1">'на 01.02.2023'!#REF!,'на 01.02.2023'!$36:$36,'на 01.02.2023'!$89:$92,'на 01.02.2023'!$103:$105,'на 01.02.2023'!#REF!</definedName>
    <definedName name="_xlnm.Print_Area" localSheetId="0">'на 01.02.2023'!$A$1:$D$110</definedName>
  </definedNames>
  <calcPr calcId="145621"/>
</workbook>
</file>

<file path=xl/calcChain.xml><?xml version="1.0" encoding="utf-8"?>
<calcChain xmlns="http://schemas.openxmlformats.org/spreadsheetml/2006/main">
  <c r="C109" i="1" l="1"/>
  <c r="B109" i="1"/>
  <c r="C108" i="1"/>
  <c r="B108" i="1"/>
  <c r="C107" i="1"/>
  <c r="B107" i="1"/>
  <c r="C105" i="1"/>
  <c r="C106" i="1" s="1"/>
  <c r="B105" i="1"/>
  <c r="C104" i="1"/>
  <c r="B104" i="1"/>
  <c r="C103" i="1"/>
  <c r="C102" i="1" s="1"/>
  <c r="B103" i="1"/>
  <c r="B102" i="1"/>
  <c r="C100" i="1"/>
  <c r="B100" i="1"/>
  <c r="C99" i="1"/>
  <c r="B99" i="1"/>
  <c r="C98" i="1"/>
  <c r="B98" i="1"/>
  <c r="C96" i="1"/>
  <c r="B96" i="1"/>
  <c r="C95" i="1"/>
  <c r="B95" i="1"/>
  <c r="B94" i="1" s="1"/>
  <c r="C94" i="1"/>
  <c r="C92" i="1"/>
  <c r="B92" i="1"/>
  <c r="C91" i="1"/>
  <c r="C90" i="1" s="1"/>
  <c r="B91" i="1"/>
  <c r="B90" i="1" s="1"/>
  <c r="C86" i="1"/>
  <c r="B86" i="1"/>
  <c r="C85" i="1"/>
  <c r="B85" i="1"/>
  <c r="C84" i="1"/>
  <c r="D84" i="1" s="1"/>
  <c r="B84" i="1"/>
  <c r="C83" i="1"/>
  <c r="B83" i="1"/>
  <c r="B82" i="1" s="1"/>
  <c r="C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D60" i="1" s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D40" i="1" s="1"/>
  <c r="B40" i="1"/>
  <c r="C39" i="1"/>
  <c r="B39" i="1"/>
  <c r="C35" i="1"/>
  <c r="C88" i="1" s="1"/>
  <c r="B35" i="1"/>
  <c r="B88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51" i="1" l="1"/>
  <c r="D59" i="1"/>
  <c r="D81" i="1"/>
  <c r="D83" i="1"/>
  <c r="D85" i="1"/>
  <c r="D82" i="1"/>
  <c r="D6" i="1"/>
  <c r="D8" i="1"/>
  <c r="D10" i="1"/>
  <c r="D14" i="1"/>
  <c r="D16" i="1"/>
  <c r="D18" i="1"/>
  <c r="D20" i="1"/>
  <c r="D22" i="1"/>
  <c r="D24" i="1"/>
  <c r="D26" i="1"/>
  <c r="D28" i="1"/>
  <c r="D9" i="1"/>
  <c r="D11" i="1"/>
  <c r="D31" i="1"/>
  <c r="D7" i="1"/>
  <c r="D13" i="1"/>
  <c r="D15" i="1"/>
  <c r="D17" i="1"/>
  <c r="D21" i="1"/>
  <c r="D19" i="1"/>
  <c r="D23" i="1"/>
  <c r="D25" i="1"/>
  <c r="D27" i="1"/>
  <c r="D29" i="1"/>
  <c r="D41" i="1"/>
  <c r="D61" i="1"/>
  <c r="D12" i="1"/>
  <c r="D30" i="1"/>
  <c r="D39" i="1"/>
  <c r="D42" i="1"/>
  <c r="D80" i="1"/>
  <c r="B110" i="1"/>
  <c r="C110" i="1"/>
  <c r="D44" i="1"/>
  <c r="D49" i="1"/>
  <c r="D52" i="1"/>
  <c r="D54" i="1"/>
  <c r="D56" i="1"/>
  <c r="D63" i="1"/>
  <c r="D65" i="1"/>
  <c r="D35" i="1"/>
  <c r="D45" i="1"/>
  <c r="D48" i="1"/>
  <c r="D53" i="1"/>
  <c r="D55" i="1"/>
  <c r="D57" i="1"/>
  <c r="D64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6" i="1"/>
</calcChain>
</file>

<file path=xl/sharedStrings.xml><?xml version="1.0" encoding="utf-8"?>
<sst xmlns="http://schemas.openxmlformats.org/spreadsheetml/2006/main" count="113" uniqueCount="106">
  <si>
    <t xml:space="preserve">                           Сведения об исполнении бюджета г. Красноярска на 01.02.2023 г.</t>
  </si>
  <si>
    <t>тыс. руб.</t>
  </si>
  <si>
    <t>Наименование показателей</t>
  </si>
  <si>
    <t>Бюджет города на 2023 год с учетом изменений</t>
  </si>
  <si>
    <t>Исполнено на 01.02.2023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</si>
  <si>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</si>
  <si>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</si>
  <si>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</si>
  <si>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</si>
  <si>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</si>
  <si>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</si>
  <si>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</si>
  <si>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</si>
  <si>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</si>
  <si>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</si>
  <si>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</si>
  <si>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</si>
  <si>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</si>
  <si>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</si>
  <si>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</si>
  <si>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</si>
  <si>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</si>
  <si>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</si>
  <si>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</si>
  <si>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</si>
  <si>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</si>
  <si>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</si>
  <si>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</si>
  <si>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</si>
  <si>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</si>
  <si>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</si>
  <si>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</si>
  <si>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</si>
  <si>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 xml:space="preserve"> -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</si>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</sst>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3/&#1085;&#1072;%2001.0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2.23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29091683.467569999</v>
          </cell>
          <cell r="F7">
            <v>654713.43278000026</v>
          </cell>
        </row>
        <row r="8">
          <cell r="E8">
            <v>18595977.060000002</v>
          </cell>
          <cell r="F8">
            <v>433735.85756000003</v>
          </cell>
        </row>
        <row r="9">
          <cell r="E9">
            <v>4429055.75</v>
          </cell>
          <cell r="F9">
            <v>90582.923450000002</v>
          </cell>
        </row>
        <row r="16">
          <cell r="E16">
            <v>14166921.310000002</v>
          </cell>
          <cell r="F16">
            <v>343152.93411000003</v>
          </cell>
        </row>
        <row r="39">
          <cell r="E39">
            <v>5928936.3500000006</v>
          </cell>
          <cell r="F39">
            <v>51719.723359999996</v>
          </cell>
        </row>
        <row r="40">
          <cell r="E40">
            <v>5447610.3900000006</v>
          </cell>
          <cell r="F40">
            <v>64725.119769999998</v>
          </cell>
        </row>
        <row r="48">
          <cell r="E48">
            <v>1883.82</v>
          </cell>
          <cell r="F48">
            <v>-15362.309019999999</v>
          </cell>
        </row>
        <row r="51">
          <cell r="E51">
            <v>3139.19</v>
          </cell>
          <cell r="F51">
            <v>15.52521</v>
          </cell>
        </row>
        <row r="55">
          <cell r="E55">
            <v>1235957.73</v>
          </cell>
          <cell r="F55">
            <v>4483.2728799999995</v>
          </cell>
        </row>
        <row r="57">
          <cell r="E57">
            <v>421756.38</v>
          </cell>
          <cell r="F57">
            <v>8757.56574</v>
          </cell>
        </row>
        <row r="58">
          <cell r="E58">
            <v>814201.35</v>
          </cell>
          <cell r="F58">
            <v>-4274.2928600000005</v>
          </cell>
        </row>
        <row r="67">
          <cell r="E67">
            <v>284436.09000000003</v>
          </cell>
          <cell r="F67">
            <v>14568.473890000001</v>
          </cell>
        </row>
        <row r="75">
          <cell r="E75">
            <v>4.3</v>
          </cell>
          <cell r="F75">
            <v>-18.954019999999996</v>
          </cell>
        </row>
        <row r="92">
          <cell r="E92">
            <v>1197022.8400000001</v>
          </cell>
          <cell r="F92">
            <v>62726.60699</v>
          </cell>
        </row>
        <row r="130">
          <cell r="E130">
            <v>71121.290000000008</v>
          </cell>
          <cell r="F130">
            <v>342.31592999999998</v>
          </cell>
        </row>
        <row r="140">
          <cell r="E140">
            <v>20204.740000000002</v>
          </cell>
          <cell r="F140">
            <v>3965.1077300000002</v>
          </cell>
        </row>
        <row r="154">
          <cell r="E154">
            <v>287382.83</v>
          </cell>
          <cell r="F154">
            <v>6632.56934</v>
          </cell>
        </row>
        <row r="179">
          <cell r="E179">
            <v>93.53</v>
          </cell>
          <cell r="F179">
            <v>0.75</v>
          </cell>
        </row>
        <row r="184">
          <cell r="E184">
            <v>122967.04000000001</v>
          </cell>
          <cell r="F184">
            <v>10488.595799999999</v>
          </cell>
        </row>
        <row r="303">
          <cell r="E303">
            <v>44547.467570000001</v>
          </cell>
          <cell r="F303">
            <v>10073.20196</v>
          </cell>
        </row>
        <row r="311">
          <cell r="E311">
            <v>23845314.606920004</v>
          </cell>
          <cell r="F311">
            <v>515084.40283999994</v>
          </cell>
        </row>
        <row r="312">
          <cell r="E312">
            <v>23845314.606920004</v>
          </cell>
          <cell r="F312">
            <v>880318.71327999991</v>
          </cell>
        </row>
        <row r="317">
          <cell r="E317">
            <v>6027874.3069200004</v>
          </cell>
          <cell r="F317">
            <v>0</v>
          </cell>
        </row>
        <row r="396">
          <cell r="E396">
            <v>15516852.300000003</v>
          </cell>
          <cell r="F396">
            <v>841088.71127999993</v>
          </cell>
        </row>
        <row r="448">
          <cell r="E448">
            <v>2300588</v>
          </cell>
          <cell r="F448">
            <v>39230.002</v>
          </cell>
        </row>
        <row r="473">
          <cell r="E473">
            <v>0</v>
          </cell>
          <cell r="F473">
            <v>31110.846689999998</v>
          </cell>
        </row>
        <row r="479">
          <cell r="E479">
            <v>0</v>
          </cell>
          <cell r="F479">
            <v>-396345.15712999995</v>
          </cell>
        </row>
        <row r="510">
          <cell r="E510">
            <v>52936998.074490003</v>
          </cell>
          <cell r="F510">
            <v>1169797.8356200003</v>
          </cell>
        </row>
        <row r="513">
          <cell r="E513">
            <v>3711878.1198200006</v>
          </cell>
          <cell r="F513">
            <v>111784.28248999998</v>
          </cell>
        </row>
        <row r="555">
          <cell r="E555">
            <v>6350</v>
          </cell>
          <cell r="F555">
            <v>166.06877</v>
          </cell>
        </row>
        <row r="559">
          <cell r="E559">
            <v>117900</v>
          </cell>
          <cell r="F559">
            <v>2890.6417300000003</v>
          </cell>
        </row>
        <row r="570">
          <cell r="E570">
            <v>1330710.2260400001</v>
          </cell>
          <cell r="F570">
            <v>57792.604429999992</v>
          </cell>
        </row>
        <row r="583">
          <cell r="E583">
            <v>25.4</v>
          </cell>
          <cell r="F583">
            <v>0</v>
          </cell>
        </row>
        <row r="586">
          <cell r="E586">
            <v>305124</v>
          </cell>
          <cell r="F586">
            <v>6233.3647300000002</v>
          </cell>
        </row>
        <row r="597">
          <cell r="E597">
            <v>0</v>
          </cell>
          <cell r="F597">
            <v>0</v>
          </cell>
        </row>
        <row r="605">
          <cell r="E605">
            <v>128399.7188</v>
          </cell>
          <cell r="F605">
            <v>0</v>
          </cell>
        </row>
        <row r="607">
          <cell r="E607">
            <v>2443.15</v>
          </cell>
          <cell r="F607">
            <v>0</v>
          </cell>
        </row>
        <row r="610">
          <cell r="E610">
            <v>1820925.6249800003</v>
          </cell>
          <cell r="F610">
            <v>44701.602829999996</v>
          </cell>
        </row>
        <row r="640">
          <cell r="E640">
            <v>156974.1</v>
          </cell>
          <cell r="F640">
            <v>3411.2487200000005</v>
          </cell>
        </row>
        <row r="657">
          <cell r="E657">
            <v>23539.8</v>
          </cell>
          <cell r="F657">
            <v>0.20346</v>
          </cell>
        </row>
        <row r="666">
          <cell r="E666">
            <v>133434.29999999999</v>
          </cell>
          <cell r="F666">
            <v>3411.0452600000003</v>
          </cell>
        </row>
        <row r="675">
          <cell r="E675">
            <v>9387438.8719700016</v>
          </cell>
          <cell r="F675">
            <v>113304.58189</v>
          </cell>
        </row>
        <row r="740">
          <cell r="E740">
            <v>2678942.4947600001</v>
          </cell>
          <cell r="F740">
            <v>37541.457550000006</v>
          </cell>
        </row>
        <row r="754">
          <cell r="E754">
            <v>6472478.5133400001</v>
          </cell>
          <cell r="F754">
            <v>68682.015039999998</v>
          </cell>
        </row>
        <row r="766">
          <cell r="E766">
            <v>236017.86387</v>
          </cell>
          <cell r="F766">
            <v>7081.1093000000001</v>
          </cell>
        </row>
        <row r="790">
          <cell r="E790">
            <v>4368678.4356699996</v>
          </cell>
          <cell r="F790">
            <v>69353.636280000006</v>
          </cell>
        </row>
        <row r="839">
          <cell r="E839">
            <v>729154.71102000005</v>
          </cell>
          <cell r="F839">
            <v>23013.131839999998</v>
          </cell>
        </row>
        <row r="853">
          <cell r="E853">
            <v>1432372.02107</v>
          </cell>
          <cell r="F853">
            <v>0</v>
          </cell>
        </row>
        <row r="861">
          <cell r="E861">
            <v>1610501.4035799999</v>
          </cell>
          <cell r="F861">
            <v>26912.193739999999</v>
          </cell>
        </row>
        <row r="877">
          <cell r="E877">
            <v>596650.30000000005</v>
          </cell>
          <cell r="F877">
            <v>19428.310700000002</v>
          </cell>
        </row>
        <row r="901">
          <cell r="E901">
            <v>5558.0099999999993</v>
          </cell>
          <cell r="F901">
            <v>0</v>
          </cell>
        </row>
        <row r="912">
          <cell r="E912">
            <v>5558.0099999999993</v>
          </cell>
          <cell r="F912">
            <v>0</v>
          </cell>
        </row>
        <row r="919">
          <cell r="E919">
            <v>26962493.29834</v>
          </cell>
          <cell r="F919">
            <v>788620.24875000003</v>
          </cell>
        </row>
        <row r="966">
          <cell r="E966">
            <v>10038579.92224</v>
          </cell>
          <cell r="F966">
            <v>322764.29028999998</v>
          </cell>
        </row>
        <row r="980">
          <cell r="E980">
            <v>13180181.7849</v>
          </cell>
          <cell r="F980">
            <v>347798.01290999999</v>
          </cell>
        </row>
        <row r="993">
          <cell r="E993">
            <v>1881139.8100000003</v>
          </cell>
          <cell r="F993">
            <v>69056.198570000008</v>
          </cell>
        </row>
        <row r="1009">
          <cell r="E1009">
            <v>408411.12119999999</v>
          </cell>
          <cell r="F1009">
            <v>15672.98633</v>
          </cell>
        </row>
        <row r="1032">
          <cell r="E1032">
            <v>1454180.6600000001</v>
          </cell>
          <cell r="F1032">
            <v>33328.760649999997</v>
          </cell>
        </row>
        <row r="1054">
          <cell r="E1054">
            <v>1636657.4</v>
          </cell>
          <cell r="F1054">
            <v>86352.008950000003</v>
          </cell>
        </row>
        <row r="1095">
          <cell r="E1095">
            <v>1476214.2300000002</v>
          </cell>
          <cell r="F1095">
            <v>82204.263500000001</v>
          </cell>
        </row>
        <row r="1104">
          <cell r="E1104">
            <v>33390.080000000002</v>
          </cell>
          <cell r="F1104">
            <v>1922.752</v>
          </cell>
        </row>
        <row r="1108">
          <cell r="E1108">
            <v>127053.09</v>
          </cell>
          <cell r="F1108">
            <v>2224.9934499999999</v>
          </cell>
        </row>
        <row r="1244">
          <cell r="E1244">
            <v>2712433.3881299999</v>
          </cell>
          <cell r="F1244">
            <v>45095.933499999999</v>
          </cell>
        </row>
        <row r="1292">
          <cell r="E1292">
            <v>59250</v>
          </cell>
          <cell r="F1292">
            <v>0</v>
          </cell>
        </row>
        <row r="1301">
          <cell r="E1301">
            <v>1659740.8881299999</v>
          </cell>
          <cell r="F1301">
            <v>42465.236099999995</v>
          </cell>
        </row>
        <row r="1316">
          <cell r="E1316">
            <v>908461.4</v>
          </cell>
          <cell r="F1316">
            <v>632.17034000000001</v>
          </cell>
        </row>
        <row r="1324">
          <cell r="E1324">
            <v>84981.099999999991</v>
          </cell>
          <cell r="F1324">
            <v>1998.5270599999999</v>
          </cell>
        </row>
        <row r="1342">
          <cell r="E1342">
            <v>2677615.0204499997</v>
          </cell>
          <cell r="F1342">
            <v>105944.50208999999</v>
          </cell>
        </row>
        <row r="1401">
          <cell r="E1401">
            <v>894722.97399999993</v>
          </cell>
          <cell r="F1401">
            <v>20105.740249999999</v>
          </cell>
        </row>
        <row r="1410">
          <cell r="E1410">
            <v>1526638.5862100001</v>
          </cell>
          <cell r="F1410">
            <v>84255.037450000003</v>
          </cell>
        </row>
        <row r="1418">
          <cell r="E1418">
            <v>256253.46023999999</v>
          </cell>
          <cell r="F1418">
            <v>1583.7243899999999</v>
          </cell>
        </row>
        <row r="1438">
          <cell r="E1438">
            <v>56640</v>
          </cell>
          <cell r="F1438">
            <v>1902.6937499999999</v>
          </cell>
        </row>
        <row r="1439">
          <cell r="E1439">
            <v>662708.33010999998</v>
          </cell>
          <cell r="F1439">
            <v>48482.356169999999</v>
          </cell>
        </row>
        <row r="1442">
          <cell r="E1442">
            <v>662708.33010999998</v>
          </cell>
          <cell r="F1442">
            <v>48482.356169999999</v>
          </cell>
        </row>
        <row r="1446">
          <cell r="E1446">
            <v>52339074.974490002</v>
          </cell>
          <cell r="F1446">
            <v>1374251.4925900002</v>
          </cell>
        </row>
        <row r="1452">
          <cell r="E1452">
            <v>2850000</v>
          </cell>
        </row>
        <row r="1453">
          <cell r="E1453">
            <v>-750000</v>
          </cell>
        </row>
        <row r="1456">
          <cell r="E1456">
            <v>4348490</v>
          </cell>
        </row>
        <row r="1457">
          <cell r="E1457">
            <v>-4348490</v>
          </cell>
        </row>
        <row r="1459">
          <cell r="F1459">
            <v>0</v>
          </cell>
        </row>
        <row r="1460">
          <cell r="E1460">
            <v>7648490</v>
          </cell>
          <cell r="F1460">
            <v>0</v>
          </cell>
        </row>
        <row r="1461">
          <cell r="E1461">
            <v>-9748490</v>
          </cell>
          <cell r="F1461">
            <v>0</v>
          </cell>
        </row>
        <row r="1462">
          <cell r="E1462">
            <v>0</v>
          </cell>
        </row>
        <row r="1467">
          <cell r="E1467">
            <v>0</v>
          </cell>
          <cell r="F1467">
            <v>330318.32189999998</v>
          </cell>
        </row>
        <row r="1470">
          <cell r="E1470">
            <v>-597923.09999999404</v>
          </cell>
          <cell r="F1470">
            <v>-125864.66492999997</v>
          </cell>
        </row>
        <row r="1471">
          <cell r="E1471">
            <v>-67783978.074489996</v>
          </cell>
          <cell r="F1471">
            <v>-3172475.33733</v>
          </cell>
        </row>
        <row r="1472">
          <cell r="E1472">
            <v>67186054.974490002</v>
          </cell>
          <cell r="F1472">
            <v>3046610.6724</v>
          </cell>
        </row>
      </sheetData>
      <sheetData sheetId="1"/>
      <sheetData sheetId="2">
        <row r="26">
          <cell r="D26">
            <v>1303032.2</v>
          </cell>
          <cell r="E26">
            <v>55995.911360000006</v>
          </cell>
        </row>
        <row r="38">
          <cell r="D38">
            <v>476302.95</v>
          </cell>
          <cell r="E38">
            <v>2341.3874000000001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7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7" ht="12.6" customHeight="1" x14ac:dyDescent="0.2"/>
    <row r="2" spans="1:7" ht="25.5" customHeight="1" x14ac:dyDescent="0.25">
      <c r="A2" s="5" t="s">
        <v>0</v>
      </c>
      <c r="B2" s="6"/>
      <c r="C2" s="6"/>
      <c r="D2" s="6"/>
      <c r="E2" s="8"/>
      <c r="F2" s="8"/>
      <c r="G2" s="8"/>
    </row>
    <row r="3" spans="1:7" ht="17.45" customHeight="1" x14ac:dyDescent="0.25">
      <c r="A3" s="9"/>
      <c r="B3" s="8"/>
      <c r="C3" s="10"/>
      <c r="D3" s="11"/>
      <c r="E3" s="8"/>
      <c r="F3" s="8"/>
      <c r="G3" s="8"/>
    </row>
    <row r="4" spans="1:7" ht="15.75" x14ac:dyDescent="0.25">
      <c r="A4" s="9"/>
      <c r="B4" s="8"/>
      <c r="C4" s="10"/>
      <c r="D4" s="12" t="s">
        <v>1</v>
      </c>
      <c r="E4" s="8"/>
      <c r="F4" s="8"/>
      <c r="G4" s="8"/>
    </row>
    <row r="5" spans="1:7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</row>
    <row r="6" spans="1:7" ht="24" customHeight="1" x14ac:dyDescent="0.25">
      <c r="A6" s="17" t="s">
        <v>6</v>
      </c>
      <c r="B6" s="18">
        <f>'[1]Расшир на 01.02.23'!E7</f>
        <v>29091683.467569999</v>
      </c>
      <c r="C6" s="18">
        <f>'[1]Расшир на 01.02.23'!F7</f>
        <v>654713.43278000026</v>
      </c>
      <c r="D6" s="19">
        <f>C6/B6</f>
        <v>2.2505175182104643E-2</v>
      </c>
      <c r="E6" s="8"/>
      <c r="F6" s="8"/>
      <c r="G6" s="8"/>
    </row>
    <row r="7" spans="1:7" ht="24" customHeight="1" x14ac:dyDescent="0.25">
      <c r="A7" s="20" t="s">
        <v>7</v>
      </c>
      <c r="B7" s="18">
        <f>'[1]Расшир на 01.02.23'!E8</f>
        <v>18595977.060000002</v>
      </c>
      <c r="C7" s="18">
        <f>'[1]Расшир на 01.02.23'!F8</f>
        <v>433735.85756000003</v>
      </c>
      <c r="D7" s="19">
        <f t="shared" ref="D7:D61" si="0">C7/B7</f>
        <v>2.3324176845376254E-2</v>
      </c>
      <c r="E7" s="8"/>
      <c r="F7" s="8"/>
      <c r="G7" s="8"/>
    </row>
    <row r="8" spans="1:7" ht="24" customHeight="1" x14ac:dyDescent="0.25">
      <c r="A8" s="21" t="s">
        <v>8</v>
      </c>
      <c r="B8" s="22">
        <f>'[1]Расшир на 01.02.23'!E9</f>
        <v>4429055.75</v>
      </c>
      <c r="C8" s="22">
        <f>'[1]Расшир на 01.02.23'!F9</f>
        <v>90582.923450000002</v>
      </c>
      <c r="D8" s="19">
        <f t="shared" si="0"/>
        <v>2.0451971833951289E-2</v>
      </c>
      <c r="E8" s="8"/>
      <c r="F8" s="8"/>
      <c r="G8" s="8"/>
    </row>
    <row r="9" spans="1:7" ht="24" customHeight="1" x14ac:dyDescent="0.25">
      <c r="A9" s="21" t="s">
        <v>9</v>
      </c>
      <c r="B9" s="22">
        <f>'[1]Расшир на 01.02.23'!E16</f>
        <v>14166921.310000002</v>
      </c>
      <c r="C9" s="22">
        <f>'[1]Расшир на 01.02.23'!F16</f>
        <v>343152.93411000003</v>
      </c>
      <c r="D9" s="19">
        <f t="shared" si="0"/>
        <v>2.4222124666407142E-2</v>
      </c>
      <c r="E9" s="8"/>
      <c r="F9" s="8"/>
      <c r="G9" s="8"/>
    </row>
    <row r="10" spans="1:7" ht="24" customHeight="1" x14ac:dyDescent="0.25">
      <c r="A10" s="23" t="s">
        <v>10</v>
      </c>
      <c r="B10" s="18">
        <f>[1]экономика!D26</f>
        <v>1303032.2</v>
      </c>
      <c r="C10" s="18">
        <f>[1]экономика!E26</f>
        <v>55995.911360000006</v>
      </c>
      <c r="D10" s="19">
        <f t="shared" si="0"/>
        <v>4.2973543831073407E-2</v>
      </c>
      <c r="E10" s="8"/>
      <c r="F10" s="8"/>
      <c r="G10" s="8"/>
    </row>
    <row r="11" spans="1:7" ht="24" customHeight="1" x14ac:dyDescent="0.25">
      <c r="A11" s="20" t="s">
        <v>11</v>
      </c>
      <c r="B11" s="18">
        <f>'[1]Расшир на 01.02.23'!E39</f>
        <v>5928936.3500000006</v>
      </c>
      <c r="C11" s="18">
        <f>'[1]Расшир на 01.02.23'!F39</f>
        <v>51719.723359999996</v>
      </c>
      <c r="D11" s="19">
        <f t="shared" si="0"/>
        <v>8.7232718158628889E-3</v>
      </c>
      <c r="E11" s="8"/>
      <c r="F11" s="8"/>
      <c r="G11" s="8"/>
    </row>
    <row r="12" spans="1:7" ht="24" customHeight="1" x14ac:dyDescent="0.25">
      <c r="A12" s="21" t="s">
        <v>12</v>
      </c>
      <c r="B12" s="22">
        <f>'[1]Расшир на 01.02.23'!E40</f>
        <v>5447610.3900000006</v>
      </c>
      <c r="C12" s="22">
        <f>'[1]Расшир на 01.02.23'!F40</f>
        <v>64725.119769999998</v>
      </c>
      <c r="D12" s="19">
        <f t="shared" si="0"/>
        <v>1.188137828079882E-2</v>
      </c>
      <c r="E12" s="8"/>
      <c r="F12" s="8"/>
      <c r="G12" s="8"/>
    </row>
    <row r="13" spans="1:7" ht="24" customHeight="1" x14ac:dyDescent="0.25">
      <c r="A13" s="24" t="s">
        <v>13</v>
      </c>
      <c r="B13" s="22">
        <f>'[1]Расшир на 01.02.23'!E48</f>
        <v>1883.82</v>
      </c>
      <c r="C13" s="22">
        <f>'[1]Расшир на 01.02.23'!F48</f>
        <v>-15362.309019999999</v>
      </c>
      <c r="D13" s="19">
        <f t="shared" si="0"/>
        <v>-8.1548709643171851</v>
      </c>
      <c r="E13" s="8"/>
      <c r="F13" s="8"/>
      <c r="G13" s="8"/>
    </row>
    <row r="14" spans="1:7" ht="24" customHeight="1" x14ac:dyDescent="0.25">
      <c r="A14" s="21" t="s">
        <v>14</v>
      </c>
      <c r="B14" s="22">
        <f>'[1]Расшир на 01.02.23'!E51</f>
        <v>3139.19</v>
      </c>
      <c r="C14" s="22">
        <f>'[1]Расшир на 01.02.23'!F51</f>
        <v>15.52521</v>
      </c>
      <c r="D14" s="19">
        <f t="shared" si="0"/>
        <v>4.9456101733249659E-3</v>
      </c>
      <c r="E14" s="8"/>
      <c r="F14" s="8"/>
      <c r="G14" s="8"/>
    </row>
    <row r="15" spans="1:7" ht="36.75" customHeight="1" x14ac:dyDescent="0.25">
      <c r="A15" s="25" t="s">
        <v>15</v>
      </c>
      <c r="B15" s="22">
        <f>[1]экономика!D38</f>
        <v>476302.95</v>
      </c>
      <c r="C15" s="22">
        <f>[1]экономика!E38</f>
        <v>2341.3874000000001</v>
      </c>
      <c r="D15" s="19">
        <f t="shared" si="0"/>
        <v>4.9157524638468019E-3</v>
      </c>
      <c r="E15" s="8"/>
      <c r="F15" s="8"/>
      <c r="G15" s="8"/>
    </row>
    <row r="16" spans="1:7" ht="24" customHeight="1" x14ac:dyDescent="0.25">
      <c r="A16" s="20" t="s">
        <v>16</v>
      </c>
      <c r="B16" s="18">
        <f>'[1]Расшир на 01.02.23'!E55</f>
        <v>1235957.73</v>
      </c>
      <c r="C16" s="18">
        <f>'[1]Расшир на 01.02.23'!F55</f>
        <v>4483.2728799999995</v>
      </c>
      <c r="D16" s="19">
        <f t="shared" si="0"/>
        <v>3.6273674828669095E-3</v>
      </c>
      <c r="E16" s="8"/>
      <c r="F16" s="8"/>
      <c r="G16" s="8"/>
    </row>
    <row r="17" spans="1:7" ht="24" customHeight="1" x14ac:dyDescent="0.25">
      <c r="A17" s="21" t="s">
        <v>17</v>
      </c>
      <c r="B17" s="22">
        <f>'[1]Расшир на 01.02.23'!E57</f>
        <v>421756.38</v>
      </c>
      <c r="C17" s="22">
        <f>'[1]Расшир на 01.02.23'!F57</f>
        <v>8757.56574</v>
      </c>
      <c r="D17" s="19">
        <f t="shared" si="0"/>
        <v>2.0764512773938357E-2</v>
      </c>
      <c r="E17" s="8"/>
      <c r="F17" s="8"/>
      <c r="G17" s="8"/>
    </row>
    <row r="18" spans="1:7" ht="24" customHeight="1" x14ac:dyDescent="0.25">
      <c r="A18" s="21" t="s">
        <v>18</v>
      </c>
      <c r="B18" s="22">
        <f>'[1]Расшир на 01.02.23'!E58</f>
        <v>814201.35</v>
      </c>
      <c r="C18" s="22">
        <f>'[1]Расшир на 01.02.23'!F58</f>
        <v>-4274.2928600000005</v>
      </c>
      <c r="D18" s="19">
        <f t="shared" si="0"/>
        <v>-5.2496754764653738E-3</v>
      </c>
      <c r="E18" s="8"/>
      <c r="F18" s="8"/>
      <c r="G18" s="8"/>
    </row>
    <row r="19" spans="1:7" ht="24" customHeight="1" x14ac:dyDescent="0.25">
      <c r="A19" s="20" t="s">
        <v>19</v>
      </c>
      <c r="B19" s="18">
        <f>'[1]Расшир на 01.02.23'!E67</f>
        <v>284436.09000000003</v>
      </c>
      <c r="C19" s="18">
        <f>'[1]Расшир на 01.02.23'!F67</f>
        <v>14568.473890000001</v>
      </c>
      <c r="D19" s="19">
        <f t="shared" si="0"/>
        <v>5.1218795371571868E-2</v>
      </c>
      <c r="E19" s="8"/>
      <c r="F19" s="8"/>
      <c r="G19" s="8"/>
    </row>
    <row r="20" spans="1:7" ht="31.15" customHeight="1" x14ac:dyDescent="0.25">
      <c r="A20" s="26" t="s">
        <v>20</v>
      </c>
      <c r="B20" s="18">
        <f>'[1]Расшир на 01.02.23'!E75</f>
        <v>4.3</v>
      </c>
      <c r="C20" s="18">
        <f>'[1]Расшир на 01.02.23'!F75</f>
        <v>-18.954019999999996</v>
      </c>
      <c r="D20" s="19">
        <f t="shared" si="0"/>
        <v>-4.4079116279069757</v>
      </c>
      <c r="E20" s="8"/>
      <c r="F20" s="8"/>
      <c r="G20" s="8"/>
    </row>
    <row r="21" spans="1:7" ht="34.5" customHeight="1" x14ac:dyDescent="0.25">
      <c r="A21" s="26" t="s">
        <v>21</v>
      </c>
      <c r="B21" s="18">
        <f>'[1]Расшир на 01.02.23'!E92</f>
        <v>1197022.8400000001</v>
      </c>
      <c r="C21" s="18">
        <f>'[1]Расшир на 01.02.23'!F92</f>
        <v>62726.60699</v>
      </c>
      <c r="D21" s="19">
        <f t="shared" si="0"/>
        <v>5.2402180554883979E-2</v>
      </c>
      <c r="E21" s="8"/>
      <c r="F21" s="8"/>
      <c r="G21" s="8"/>
    </row>
    <row r="22" spans="1:7" ht="24" customHeight="1" x14ac:dyDescent="0.25">
      <c r="A22" s="26" t="s">
        <v>22</v>
      </c>
      <c r="B22" s="18">
        <f>'[1]Расшир на 01.02.23'!E130</f>
        <v>71121.290000000008</v>
      </c>
      <c r="C22" s="18">
        <f>'[1]Расшир на 01.02.23'!F130</f>
        <v>342.31592999999998</v>
      </c>
      <c r="D22" s="19">
        <f t="shared" si="0"/>
        <v>4.8131288113587361E-3</v>
      </c>
      <c r="E22" s="8"/>
      <c r="F22" s="8"/>
      <c r="G22" s="8"/>
    </row>
    <row r="23" spans="1:7" ht="24" customHeight="1" x14ac:dyDescent="0.25">
      <c r="A23" s="26" t="s">
        <v>23</v>
      </c>
      <c r="B23" s="18">
        <f>'[1]Расшир на 01.02.23'!E140</f>
        <v>20204.740000000002</v>
      </c>
      <c r="C23" s="18">
        <f>'[1]Расшир на 01.02.23'!F140</f>
        <v>3965.1077300000002</v>
      </c>
      <c r="D23" s="19">
        <f t="shared" si="0"/>
        <v>0.19624641198055506</v>
      </c>
      <c r="E23" s="8"/>
      <c r="F23" s="8"/>
      <c r="G23" s="8"/>
    </row>
    <row r="24" spans="1:7" ht="24" customHeight="1" x14ac:dyDescent="0.25">
      <c r="A24" s="26" t="s">
        <v>24</v>
      </c>
      <c r="B24" s="18">
        <f>'[1]Расшир на 01.02.23'!E154</f>
        <v>287382.83</v>
      </c>
      <c r="C24" s="18">
        <f>'[1]Расшир на 01.02.23'!F154</f>
        <v>6632.56934</v>
      </c>
      <c r="D24" s="19">
        <f t="shared" si="0"/>
        <v>2.3079212282793651E-2</v>
      </c>
      <c r="E24" s="8"/>
      <c r="F24" s="8"/>
      <c r="G24" s="8"/>
    </row>
    <row r="25" spans="1:7" ht="24" customHeight="1" x14ac:dyDescent="0.25">
      <c r="A25" s="20" t="s">
        <v>25</v>
      </c>
      <c r="B25" s="18">
        <f>'[1]Расшир на 01.02.23'!E179</f>
        <v>93.53</v>
      </c>
      <c r="C25" s="18">
        <f>'[1]Расшир на 01.02.23'!F179</f>
        <v>0.75</v>
      </c>
      <c r="D25" s="19">
        <f t="shared" si="0"/>
        <v>8.0188174917138894E-3</v>
      </c>
      <c r="E25" s="8"/>
      <c r="F25" s="8"/>
      <c r="G25" s="8"/>
    </row>
    <row r="26" spans="1:7" ht="24" customHeight="1" x14ac:dyDescent="0.25">
      <c r="A26" s="20" t="s">
        <v>26</v>
      </c>
      <c r="B26" s="18">
        <f>'[1]Расшир на 01.02.23'!E184</f>
        <v>122967.04000000001</v>
      </c>
      <c r="C26" s="18">
        <f>'[1]Расшир на 01.02.23'!F184</f>
        <v>10488.595799999999</v>
      </c>
      <c r="D26" s="19">
        <f t="shared" si="0"/>
        <v>8.5295993137673304E-2</v>
      </c>
      <c r="E26" s="8"/>
      <c r="F26" s="8"/>
      <c r="G26" s="8"/>
    </row>
    <row r="27" spans="1:7" ht="24" customHeight="1" x14ac:dyDescent="0.25">
      <c r="A27" s="26" t="s">
        <v>27</v>
      </c>
      <c r="B27" s="18">
        <f>'[1]Расшир на 01.02.23'!E303</f>
        <v>44547.467570000001</v>
      </c>
      <c r="C27" s="18">
        <f>'[1]Расшир на 01.02.23'!F303</f>
        <v>10073.20196</v>
      </c>
      <c r="D27" s="19">
        <f t="shared" si="0"/>
        <v>0.22612288665279115</v>
      </c>
      <c r="E27" s="8"/>
      <c r="F27" s="8"/>
      <c r="G27" s="8"/>
    </row>
    <row r="28" spans="1:7" s="29" customFormat="1" ht="24" customHeight="1" x14ac:dyDescent="0.25">
      <c r="A28" s="27" t="s">
        <v>28</v>
      </c>
      <c r="B28" s="18">
        <f>'[1]Расшир на 01.02.23'!E311-0.01</f>
        <v>23845314.596920002</v>
      </c>
      <c r="C28" s="18">
        <f>'[1]Расшир на 01.02.23'!F311</f>
        <v>515084.40283999994</v>
      </c>
      <c r="D28" s="19">
        <f t="shared" si="0"/>
        <v>2.1601073902649672E-2</v>
      </c>
      <c r="E28" s="28"/>
      <c r="F28" s="28"/>
      <c r="G28" s="28"/>
    </row>
    <row r="29" spans="1:7" s="29" customFormat="1" ht="31.9" customHeight="1" x14ac:dyDescent="0.25">
      <c r="A29" s="30" t="s">
        <v>29</v>
      </c>
      <c r="B29" s="18">
        <f>'[1]Расшир на 01.02.23'!E312-0.01</f>
        <v>23845314.596920002</v>
      </c>
      <c r="C29" s="18">
        <f>'[1]Расшир на 01.02.23'!F312</f>
        <v>880318.71327999991</v>
      </c>
      <c r="D29" s="19">
        <f t="shared" si="0"/>
        <v>3.6917890502216603E-2</v>
      </c>
      <c r="E29" s="28"/>
      <c r="F29" s="28"/>
      <c r="G29" s="28"/>
    </row>
    <row r="30" spans="1:7" s="29" customFormat="1" ht="24" customHeight="1" x14ac:dyDescent="0.25">
      <c r="A30" s="31" t="s">
        <v>30</v>
      </c>
      <c r="B30" s="22">
        <f>'[1]Расшир на 01.02.23'!E396</f>
        <v>15516852.300000003</v>
      </c>
      <c r="C30" s="22">
        <f>'[1]Расшир на 01.02.23'!F396</f>
        <v>841088.71127999993</v>
      </c>
      <c r="D30" s="19">
        <f t="shared" si="0"/>
        <v>5.4204853859438989E-2</v>
      </c>
      <c r="E30" s="28"/>
      <c r="F30" s="28"/>
      <c r="G30" s="28"/>
    </row>
    <row r="31" spans="1:7" ht="24" customHeight="1" x14ac:dyDescent="0.25">
      <c r="A31" s="32" t="s">
        <v>31</v>
      </c>
      <c r="B31" s="22">
        <f>'[1]Расшир на 01.02.23'!E448</f>
        <v>2300588</v>
      </c>
      <c r="C31" s="22">
        <f>'[1]Расшир на 01.02.23'!F448</f>
        <v>39230.002</v>
      </c>
      <c r="D31" s="19">
        <f t="shared" si="0"/>
        <v>1.7052163186107205E-2</v>
      </c>
      <c r="E31" s="8"/>
      <c r="F31" s="8"/>
      <c r="G31" s="8"/>
    </row>
    <row r="32" spans="1:7" s="29" customFormat="1" ht="33" customHeight="1" x14ac:dyDescent="0.25">
      <c r="A32" s="31" t="s">
        <v>32</v>
      </c>
      <c r="B32" s="22">
        <f>'[1]Расшир на 01.02.23'!E317-0.01</f>
        <v>6027874.2969200006</v>
      </c>
      <c r="C32" s="22">
        <f>'[1]Расшир на 01.02.23'!F317</f>
        <v>0</v>
      </c>
      <c r="D32" s="19" t="s">
        <v>33</v>
      </c>
      <c r="E32" s="28"/>
      <c r="F32" s="28"/>
      <c r="G32" s="28"/>
    </row>
    <row r="33" spans="1:7" s="29" customFormat="1" ht="34.5" customHeight="1" x14ac:dyDescent="0.25">
      <c r="A33" s="30" t="s">
        <v>34</v>
      </c>
      <c r="B33" s="18">
        <f>'[1]Расшир на 01.02.23'!E479</f>
        <v>0</v>
      </c>
      <c r="C33" s="18">
        <f>'[1]Расшир на 01.02.23'!F479</f>
        <v>-396345.15712999995</v>
      </c>
      <c r="D33" s="19" t="s">
        <v>33</v>
      </c>
      <c r="E33" s="28"/>
      <c r="F33" s="28"/>
      <c r="G33" s="28"/>
    </row>
    <row r="34" spans="1:7" s="29" customFormat="1" ht="36" customHeight="1" x14ac:dyDescent="0.25">
      <c r="A34" s="33" t="s">
        <v>35</v>
      </c>
      <c r="B34" s="18">
        <f>'[1]Расшир на 01.02.23'!E473</f>
        <v>0</v>
      </c>
      <c r="C34" s="18">
        <f>'[1]Расшир на 01.02.23'!F473</f>
        <v>31110.846689999998</v>
      </c>
      <c r="D34" s="19" t="s">
        <v>36</v>
      </c>
      <c r="E34" s="28"/>
      <c r="F34" s="28"/>
      <c r="G34" s="28"/>
    </row>
    <row r="35" spans="1:7" s="38" customFormat="1" ht="24" customHeight="1" x14ac:dyDescent="0.3">
      <c r="A35" s="34" t="s">
        <v>37</v>
      </c>
      <c r="B35" s="35">
        <f>'[1]Расшир на 01.02.23'!E510</f>
        <v>52936998.074490003</v>
      </c>
      <c r="C35" s="35">
        <f>'[1]Расшир на 01.02.23'!F510-0.01</f>
        <v>1169797.8256200003</v>
      </c>
      <c r="D35" s="36">
        <f t="shared" si="0"/>
        <v>2.2097925235086541E-2</v>
      </c>
      <c r="E35" s="37"/>
      <c r="F35" s="37"/>
      <c r="G35" s="37"/>
    </row>
    <row r="36" spans="1:7" ht="16.5" customHeight="1" x14ac:dyDescent="0.25">
      <c r="A36" s="21"/>
      <c r="B36" s="39"/>
      <c r="C36" s="39"/>
      <c r="D36" s="40"/>
      <c r="E36" s="8"/>
      <c r="F36" s="8"/>
      <c r="G36" s="8"/>
    </row>
    <row r="37" spans="1:7" ht="22.5" customHeight="1" x14ac:dyDescent="0.25">
      <c r="A37" s="41" t="s">
        <v>38</v>
      </c>
      <c r="B37" s="39"/>
      <c r="C37" s="39"/>
      <c r="D37" s="40"/>
      <c r="E37" s="8"/>
      <c r="F37" s="8"/>
      <c r="G37" s="8"/>
    </row>
    <row r="38" spans="1:7" ht="15.75" customHeight="1" x14ac:dyDescent="0.25">
      <c r="A38" s="21"/>
      <c r="B38" s="39"/>
      <c r="C38" s="39"/>
      <c r="D38" s="40"/>
      <c r="E38" s="8"/>
      <c r="F38" s="8"/>
      <c r="G38" s="8"/>
    </row>
    <row r="39" spans="1:7" ht="22.5" customHeight="1" x14ac:dyDescent="0.25">
      <c r="A39" s="42" t="s">
        <v>39</v>
      </c>
      <c r="B39" s="43">
        <f>'[1]Расшир на 01.02.23'!E513</f>
        <v>3711878.1198200006</v>
      </c>
      <c r="C39" s="43">
        <f>'[1]Расшир на 01.02.23'!F513</f>
        <v>111784.28248999998</v>
      </c>
      <c r="D39" s="44">
        <f t="shared" si="0"/>
        <v>3.0115289048181549E-2</v>
      </c>
      <c r="E39" s="8"/>
      <c r="F39" s="8"/>
      <c r="G39" s="8"/>
    </row>
    <row r="40" spans="1:7" ht="31.5" x14ac:dyDescent="0.25">
      <c r="A40" s="25" t="s">
        <v>40</v>
      </c>
      <c r="B40" s="45">
        <f>'[1]Расшир на 01.02.23'!E555</f>
        <v>6350</v>
      </c>
      <c r="C40" s="45">
        <f>'[1]Расшир на 01.02.23'!F555</f>
        <v>166.06877</v>
      </c>
      <c r="D40" s="46">
        <f>C40/B40</f>
        <v>2.6152562204724408E-2</v>
      </c>
      <c r="E40" s="8"/>
      <c r="F40" s="8"/>
      <c r="G40" s="8"/>
    </row>
    <row r="41" spans="1:7" ht="39.75" customHeight="1" x14ac:dyDescent="0.25">
      <c r="A41" s="25" t="s">
        <v>41</v>
      </c>
      <c r="B41" s="45">
        <f>'[1]Расшир на 01.02.23'!E559</f>
        <v>117900</v>
      </c>
      <c r="C41" s="45">
        <f>'[1]Расшир на 01.02.23'!F559</f>
        <v>2890.6417300000003</v>
      </c>
      <c r="D41" s="46">
        <f t="shared" ref="D41:D48" si="1">C41/B41</f>
        <v>2.4517741560644617E-2</v>
      </c>
      <c r="E41" s="8"/>
      <c r="F41" s="8"/>
      <c r="G41" s="8"/>
    </row>
    <row r="42" spans="1:7" ht="31.5" x14ac:dyDescent="0.25">
      <c r="A42" s="25" t="s">
        <v>42</v>
      </c>
      <c r="B42" s="45">
        <f>'[1]Расшир на 01.02.23'!E570</f>
        <v>1330710.2260400001</v>
      </c>
      <c r="C42" s="45">
        <f>'[1]Расшир на 01.02.23'!F570</f>
        <v>57792.604429999992</v>
      </c>
      <c r="D42" s="46">
        <f t="shared" si="1"/>
        <v>4.3429894276819654E-2</v>
      </c>
      <c r="E42" s="8"/>
      <c r="F42" s="8"/>
      <c r="G42" s="8"/>
    </row>
    <row r="43" spans="1:7" ht="15.75" x14ac:dyDescent="0.25">
      <c r="A43" s="25" t="s">
        <v>43</v>
      </c>
      <c r="B43" s="45">
        <f>'[1]Расшир на 01.02.23'!E583</f>
        <v>25.4</v>
      </c>
      <c r="C43" s="45">
        <f>'[1]Расшир на 01.02.23'!F583</f>
        <v>0</v>
      </c>
      <c r="D43" s="46" t="s">
        <v>33</v>
      </c>
      <c r="E43" s="8"/>
      <c r="F43" s="8"/>
      <c r="G43" s="8"/>
    </row>
    <row r="44" spans="1:7" ht="31.5" x14ac:dyDescent="0.25">
      <c r="A44" s="25" t="s">
        <v>44</v>
      </c>
      <c r="B44" s="45">
        <f>'[1]Расшир на 01.02.23'!E586</f>
        <v>305124</v>
      </c>
      <c r="C44" s="45">
        <f>'[1]Расшир на 01.02.23'!F586</f>
        <v>6233.3647300000002</v>
      </c>
      <c r="D44" s="46">
        <f t="shared" si="1"/>
        <v>2.0428955867122876E-2</v>
      </c>
      <c r="E44" s="8"/>
      <c r="F44" s="8"/>
      <c r="G44" s="8"/>
    </row>
    <row r="45" spans="1:7" ht="22.5" hidden="1" customHeight="1" x14ac:dyDescent="0.25">
      <c r="A45" s="25" t="s">
        <v>45</v>
      </c>
      <c r="B45" s="45">
        <f>'[1]Расшир на 01.02.23'!E597</f>
        <v>0</v>
      </c>
      <c r="C45" s="45">
        <f>'[1]Расшир на 01.02.23'!F597</f>
        <v>0</v>
      </c>
      <c r="D45" s="46" t="e">
        <f t="shared" si="1"/>
        <v>#DIV/0!</v>
      </c>
      <c r="E45" s="8"/>
      <c r="F45" s="8"/>
      <c r="G45" s="8"/>
    </row>
    <row r="46" spans="1:7" ht="22.5" customHeight="1" x14ac:dyDescent="0.25">
      <c r="A46" s="25" t="s">
        <v>46</v>
      </c>
      <c r="B46" s="45">
        <f>'[1]Расшир на 01.02.23'!E605</f>
        <v>128399.7188</v>
      </c>
      <c r="C46" s="45">
        <f>'[1]Расшир на 01.02.23'!F605</f>
        <v>0</v>
      </c>
      <c r="D46" s="46" t="s">
        <v>33</v>
      </c>
      <c r="E46" s="8"/>
      <c r="F46" s="8"/>
      <c r="G46" s="8"/>
    </row>
    <row r="47" spans="1:7" ht="22.5" customHeight="1" x14ac:dyDescent="0.25">
      <c r="A47" s="25" t="s">
        <v>47</v>
      </c>
      <c r="B47" s="45">
        <f>'[1]Расшир на 01.02.23'!E607</f>
        <v>2443.15</v>
      </c>
      <c r="C47" s="45">
        <f>'[1]Расшир на 01.02.23'!F607</f>
        <v>0</v>
      </c>
      <c r="D47" s="46" t="s">
        <v>33</v>
      </c>
      <c r="E47" s="8"/>
      <c r="F47" s="8"/>
      <c r="G47" s="8"/>
    </row>
    <row r="48" spans="1:7" ht="22.5" customHeight="1" x14ac:dyDescent="0.25">
      <c r="A48" s="25" t="s">
        <v>48</v>
      </c>
      <c r="B48" s="45">
        <f>'[1]Расшир на 01.02.23'!E610</f>
        <v>1820925.6249800003</v>
      </c>
      <c r="C48" s="45">
        <f>'[1]Расшир на 01.02.23'!F610</f>
        <v>44701.602829999996</v>
      </c>
      <c r="D48" s="46">
        <f t="shared" si="1"/>
        <v>2.4548835063206365E-2</v>
      </c>
      <c r="E48" s="8"/>
      <c r="F48" s="8"/>
      <c r="G48" s="8"/>
    </row>
    <row r="49" spans="1:7" ht="35.25" customHeight="1" x14ac:dyDescent="0.25">
      <c r="A49" s="47" t="s">
        <v>49</v>
      </c>
      <c r="B49" s="43">
        <f>'[1]Расшир на 01.02.23'!E640</f>
        <v>156974.1</v>
      </c>
      <c r="C49" s="43">
        <f>'[1]Расшир на 01.02.23'!F640</f>
        <v>3411.2487200000005</v>
      </c>
      <c r="D49" s="44">
        <f t="shared" si="0"/>
        <v>2.1731283823254923E-2</v>
      </c>
      <c r="E49" s="8"/>
      <c r="F49" s="8"/>
      <c r="G49" s="8"/>
    </row>
    <row r="50" spans="1:7" ht="37.5" customHeight="1" x14ac:dyDescent="0.25">
      <c r="A50" s="48" t="s">
        <v>50</v>
      </c>
      <c r="B50" s="45">
        <f>'[1]Расшир на 01.02.23'!E657</f>
        <v>23539.8</v>
      </c>
      <c r="C50" s="45">
        <f>'[1]Расшир на 01.02.23'!F657</f>
        <v>0.20346</v>
      </c>
      <c r="D50" s="46" t="s">
        <v>33</v>
      </c>
      <c r="E50" s="8"/>
      <c r="F50" s="8"/>
      <c r="G50" s="8"/>
    </row>
    <row r="51" spans="1:7" ht="37.5" customHeight="1" x14ac:dyDescent="0.25">
      <c r="A51" s="48" t="s">
        <v>51</v>
      </c>
      <c r="B51" s="45">
        <f>'[1]Расшир на 01.02.23'!E666</f>
        <v>133434.29999999999</v>
      </c>
      <c r="C51" s="45">
        <f>'[1]Расшир на 01.02.23'!F666</f>
        <v>3411.0452600000003</v>
      </c>
      <c r="D51" s="46">
        <f>C51/B51</f>
        <v>2.5563481503631379E-2</v>
      </c>
      <c r="E51" s="8"/>
      <c r="F51" s="8"/>
      <c r="G51" s="8"/>
    </row>
    <row r="52" spans="1:7" ht="22.5" customHeight="1" x14ac:dyDescent="0.25">
      <c r="A52" s="42" t="s">
        <v>52</v>
      </c>
      <c r="B52" s="43">
        <f>'[1]Расшир на 01.02.23'!E675</f>
        <v>9387438.8719700016</v>
      </c>
      <c r="C52" s="43">
        <f>'[1]Расшир на 01.02.23'!F675</f>
        <v>113304.58189</v>
      </c>
      <c r="D52" s="44">
        <f t="shared" si="0"/>
        <v>1.2069807690393244E-2</v>
      </c>
      <c r="E52" s="8"/>
      <c r="F52" s="8"/>
      <c r="G52" s="8"/>
    </row>
    <row r="53" spans="1:7" ht="22.5" customHeight="1" x14ac:dyDescent="0.25">
      <c r="A53" s="25" t="s">
        <v>53</v>
      </c>
      <c r="B53" s="45">
        <f>'[1]Расшир на 01.02.23'!E740</f>
        <v>2678942.4947600001</v>
      </c>
      <c r="C53" s="45">
        <f>'[1]Расшир на 01.02.23'!F740</f>
        <v>37541.457550000006</v>
      </c>
      <c r="D53" s="46">
        <f t="shared" si="0"/>
        <v>1.4013536170870011E-2</v>
      </c>
      <c r="E53" s="8"/>
      <c r="F53" s="8"/>
      <c r="G53" s="8"/>
    </row>
    <row r="54" spans="1:7" ht="22.5" customHeight="1" x14ac:dyDescent="0.25">
      <c r="A54" s="25" t="s">
        <v>54</v>
      </c>
      <c r="B54" s="45">
        <f>'[1]Расшир на 01.02.23'!E754</f>
        <v>6472478.5133400001</v>
      </c>
      <c r="C54" s="45">
        <f>'[1]Расшир на 01.02.23'!F754</f>
        <v>68682.015039999998</v>
      </c>
      <c r="D54" s="46">
        <f t="shared" si="0"/>
        <v>1.061139328596364E-2</v>
      </c>
      <c r="E54" s="8"/>
      <c r="F54" s="8"/>
      <c r="G54" s="8"/>
    </row>
    <row r="55" spans="1:7" ht="22.5" customHeight="1" x14ac:dyDescent="0.25">
      <c r="A55" s="25" t="s">
        <v>55</v>
      </c>
      <c r="B55" s="49">
        <f>'[1]Расшир на 01.02.23'!E766</f>
        <v>236017.86387</v>
      </c>
      <c r="C55" s="50">
        <f>'[1]Расшир на 01.02.23'!F766</f>
        <v>7081.1093000000001</v>
      </c>
      <c r="D55" s="46">
        <f t="shared" si="0"/>
        <v>3.0002429408904047E-2</v>
      </c>
      <c r="E55" s="8"/>
      <c r="F55" s="8"/>
      <c r="G55" s="8"/>
    </row>
    <row r="56" spans="1:7" ht="22.5" customHeight="1" x14ac:dyDescent="0.25">
      <c r="A56" s="42" t="s">
        <v>56</v>
      </c>
      <c r="B56" s="43">
        <f>'[1]Расшир на 01.02.23'!E790</f>
        <v>4368678.4356699996</v>
      </c>
      <c r="C56" s="43">
        <f>'[1]Расшир на 01.02.23'!F790</f>
        <v>69353.636280000006</v>
      </c>
      <c r="D56" s="44">
        <f t="shared" si="0"/>
        <v>1.5875198255319432E-2</v>
      </c>
      <c r="E56" s="8"/>
      <c r="F56" s="8"/>
      <c r="G56" s="8"/>
    </row>
    <row r="57" spans="1:7" ht="22.5" customHeight="1" x14ac:dyDescent="0.25">
      <c r="A57" s="25" t="s">
        <v>57</v>
      </c>
      <c r="B57" s="45">
        <f>'[1]Расшир на 01.02.23'!E839</f>
        <v>729154.71102000005</v>
      </c>
      <c r="C57" s="45">
        <f>'[1]Расшир на 01.02.23'!F839</f>
        <v>23013.131839999998</v>
      </c>
      <c r="D57" s="46">
        <f t="shared" si="0"/>
        <v>3.1561384013836222E-2</v>
      </c>
      <c r="E57" s="8"/>
      <c r="F57" s="8"/>
      <c r="G57" s="8"/>
    </row>
    <row r="58" spans="1:7" ht="22.5" customHeight="1" x14ac:dyDescent="0.25">
      <c r="A58" s="25" t="s">
        <v>58</v>
      </c>
      <c r="B58" s="45">
        <f>'[1]Расшир на 01.02.23'!E853</f>
        <v>1432372.02107</v>
      </c>
      <c r="C58" s="45">
        <f>'[1]Расшир на 01.02.23'!F853</f>
        <v>0</v>
      </c>
      <c r="D58" s="46" t="s">
        <v>33</v>
      </c>
      <c r="E58" s="8"/>
      <c r="F58" s="8"/>
      <c r="G58" s="8"/>
    </row>
    <row r="59" spans="1:7" ht="22.5" customHeight="1" x14ac:dyDescent="0.25">
      <c r="A59" s="25" t="s">
        <v>59</v>
      </c>
      <c r="B59" s="45">
        <f>'[1]Расшир на 01.02.23'!E861</f>
        <v>1610501.4035799999</v>
      </c>
      <c r="C59" s="45">
        <f>'[1]Расшир на 01.02.23'!F861</f>
        <v>26912.193739999999</v>
      </c>
      <c r="D59" s="46">
        <f t="shared" si="0"/>
        <v>1.6710444138810815E-2</v>
      </c>
      <c r="E59" s="8"/>
      <c r="F59" s="8"/>
      <c r="G59" s="8"/>
    </row>
    <row r="60" spans="1:7" ht="22.5" customHeight="1" x14ac:dyDescent="0.25">
      <c r="A60" s="25" t="s">
        <v>60</v>
      </c>
      <c r="B60" s="45">
        <f>'[1]Расшир на 01.02.23'!E877</f>
        <v>596650.30000000005</v>
      </c>
      <c r="C60" s="45">
        <f>'[1]Расшир на 01.02.23'!F877</f>
        <v>19428.310700000002</v>
      </c>
      <c r="D60" s="46">
        <f t="shared" si="0"/>
        <v>3.2562307770565103E-2</v>
      </c>
      <c r="E60" s="8"/>
      <c r="F60" s="8"/>
      <c r="G60" s="8"/>
    </row>
    <row r="61" spans="1:7" ht="22.5" customHeight="1" x14ac:dyDescent="0.25">
      <c r="A61" s="42" t="s">
        <v>61</v>
      </c>
      <c r="B61" s="43">
        <f>'[1]Расшир на 01.02.23'!E901-0.01</f>
        <v>5557.9999999999991</v>
      </c>
      <c r="C61" s="43">
        <f>'[1]Расшир на 01.02.23'!F901</f>
        <v>0</v>
      </c>
      <c r="D61" s="51">
        <f t="shared" si="0"/>
        <v>0</v>
      </c>
      <c r="E61" s="8"/>
      <c r="F61" s="8"/>
      <c r="G61" s="8"/>
    </row>
    <row r="62" spans="1:7" ht="22.5" customHeight="1" x14ac:dyDescent="0.25">
      <c r="A62" s="48" t="s">
        <v>62</v>
      </c>
      <c r="B62" s="45">
        <f>'[1]Расшир на 01.02.23'!E912-0.01</f>
        <v>5557.9999999999991</v>
      </c>
      <c r="C62" s="45">
        <f>'[1]Расшир на 01.02.23'!F912</f>
        <v>0</v>
      </c>
      <c r="D62" s="46" t="s">
        <v>33</v>
      </c>
      <c r="E62" s="8"/>
      <c r="F62" s="8"/>
      <c r="G62" s="8"/>
    </row>
    <row r="63" spans="1:7" ht="22.5" customHeight="1" x14ac:dyDescent="0.25">
      <c r="A63" s="42" t="s">
        <v>63</v>
      </c>
      <c r="B63" s="43">
        <f>'[1]Расшир на 01.02.23'!E919</f>
        <v>26962493.29834</v>
      </c>
      <c r="C63" s="43">
        <f>'[1]Расшир на 01.02.23'!F919</f>
        <v>788620.24875000003</v>
      </c>
      <c r="D63" s="44">
        <f t="shared" ref="D63:D86" si="2">C63/B63</f>
        <v>2.9248787937521826E-2</v>
      </c>
      <c r="E63" s="8"/>
      <c r="F63" s="8"/>
      <c r="G63" s="8"/>
    </row>
    <row r="64" spans="1:7" ht="22.5" customHeight="1" x14ac:dyDescent="0.25">
      <c r="A64" s="25" t="s">
        <v>64</v>
      </c>
      <c r="B64" s="45">
        <f>'[1]Расшир на 01.02.23'!E966</f>
        <v>10038579.92224</v>
      </c>
      <c r="C64" s="45">
        <f>'[1]Расшир на 01.02.23'!F966</f>
        <v>322764.29028999998</v>
      </c>
      <c r="D64" s="46">
        <f t="shared" si="2"/>
        <v>3.215238537623543E-2</v>
      </c>
      <c r="E64" s="8"/>
      <c r="F64" s="8"/>
      <c r="G64" s="8"/>
    </row>
    <row r="65" spans="1:7" ht="22.5" customHeight="1" x14ac:dyDescent="0.25">
      <c r="A65" s="25" t="s">
        <v>65</v>
      </c>
      <c r="B65" s="45">
        <f>'[1]Расшир на 01.02.23'!E980</f>
        <v>13180181.7849</v>
      </c>
      <c r="C65" s="45">
        <f>'[1]Расшир на 01.02.23'!F980</f>
        <v>347798.01290999999</v>
      </c>
      <c r="D65" s="46">
        <f t="shared" si="2"/>
        <v>2.6387952653919997E-2</v>
      </c>
      <c r="E65" s="8"/>
      <c r="F65" s="8"/>
      <c r="G65" s="8"/>
    </row>
    <row r="66" spans="1:7" ht="22.5" customHeight="1" x14ac:dyDescent="0.25">
      <c r="A66" s="25" t="s">
        <v>66</v>
      </c>
      <c r="B66" s="45">
        <f>'[1]Расшир на 01.02.23'!E993</f>
        <v>1881139.8100000003</v>
      </c>
      <c r="C66" s="45">
        <f>'[1]Расшир на 01.02.23'!F993</f>
        <v>69056.198570000008</v>
      </c>
      <c r="D66" s="46">
        <f t="shared" si="2"/>
        <v>3.6709764049913968E-2</v>
      </c>
      <c r="E66" s="8"/>
      <c r="F66" s="8"/>
      <c r="G66" s="8"/>
    </row>
    <row r="67" spans="1:7" ht="22.5" customHeight="1" x14ac:dyDescent="0.25">
      <c r="A67" s="25" t="s">
        <v>67</v>
      </c>
      <c r="B67" s="45">
        <f>'[1]Расшир на 01.02.23'!E1009</f>
        <v>408411.12119999999</v>
      </c>
      <c r="C67" s="45">
        <f>'[1]Расшир на 01.02.23'!F1009</f>
        <v>15672.98633</v>
      </c>
      <c r="D67" s="46">
        <f t="shared" si="2"/>
        <v>3.8375513095601763E-2</v>
      </c>
      <c r="E67" s="8"/>
      <c r="F67" s="8"/>
      <c r="G67" s="8"/>
    </row>
    <row r="68" spans="1:7" ht="22.5" customHeight="1" x14ac:dyDescent="0.25">
      <c r="A68" s="25" t="s">
        <v>68</v>
      </c>
      <c r="B68" s="45">
        <f>'[1]Расшир на 01.02.23'!E1032</f>
        <v>1454180.6600000001</v>
      </c>
      <c r="C68" s="45">
        <f>'[1]Расшир на 01.02.23'!F1032+0.005</f>
        <v>33328.765649999994</v>
      </c>
      <c r="D68" s="46">
        <f t="shared" si="2"/>
        <v>2.2919274452460392E-2</v>
      </c>
      <c r="E68" s="8"/>
      <c r="F68" s="8"/>
      <c r="G68" s="8"/>
    </row>
    <row r="69" spans="1:7" ht="22.5" customHeight="1" x14ac:dyDescent="0.25">
      <c r="A69" s="47" t="s">
        <v>69</v>
      </c>
      <c r="B69" s="43">
        <f>'[1]Расшир на 01.02.23'!E1054</f>
        <v>1636657.4</v>
      </c>
      <c r="C69" s="43">
        <f>'[1]Расшир на 01.02.23'!F1054</f>
        <v>86352.008950000003</v>
      </c>
      <c r="D69" s="44">
        <f t="shared" si="2"/>
        <v>5.2761200328181088E-2</v>
      </c>
      <c r="E69" s="8"/>
      <c r="F69" s="8"/>
      <c r="G69" s="8"/>
    </row>
    <row r="70" spans="1:7" ht="22.5" customHeight="1" x14ac:dyDescent="0.25">
      <c r="A70" s="25" t="s">
        <v>70</v>
      </c>
      <c r="B70" s="45">
        <f>'[1]Расшир на 01.02.23'!E1095</f>
        <v>1476214.2300000002</v>
      </c>
      <c r="C70" s="45">
        <f>'[1]Расшир на 01.02.23'!F1095</f>
        <v>82204.263500000001</v>
      </c>
      <c r="D70" s="46">
        <f t="shared" si="2"/>
        <v>5.5685863087771473E-2</v>
      </c>
      <c r="E70" s="8"/>
      <c r="F70" s="8"/>
      <c r="G70" s="8"/>
    </row>
    <row r="71" spans="1:7" ht="22.5" customHeight="1" x14ac:dyDescent="0.25">
      <c r="A71" s="25" t="s">
        <v>71</v>
      </c>
      <c r="B71" s="45">
        <f>'[1]Расшир на 01.02.23'!E1104</f>
        <v>33390.080000000002</v>
      </c>
      <c r="C71" s="45">
        <f>'[1]Расшир на 01.02.23'!F1104</f>
        <v>1922.752</v>
      </c>
      <c r="D71" s="46">
        <f t="shared" si="2"/>
        <v>5.7584528099363638E-2</v>
      </c>
      <c r="E71" s="8"/>
      <c r="F71" s="8"/>
      <c r="G71" s="8"/>
    </row>
    <row r="72" spans="1:7" ht="32.25" customHeight="1" x14ac:dyDescent="0.25">
      <c r="A72" s="25" t="s">
        <v>72</v>
      </c>
      <c r="B72" s="45">
        <f>'[1]Расшир на 01.02.23'!E1108</f>
        <v>127053.09</v>
      </c>
      <c r="C72" s="45">
        <f>'[1]Расшир на 01.02.23'!F1108</f>
        <v>2224.9934499999999</v>
      </c>
      <c r="D72" s="46">
        <f t="shared" si="2"/>
        <v>1.7512312766261726E-2</v>
      </c>
      <c r="E72" s="8"/>
      <c r="F72" s="8"/>
      <c r="G72" s="8"/>
    </row>
    <row r="73" spans="1:7" ht="22.5" customHeight="1" x14ac:dyDescent="0.25">
      <c r="A73" s="42" t="s">
        <v>73</v>
      </c>
      <c r="B73" s="43">
        <f>'[1]Расшир на 01.02.23'!E1244</f>
        <v>2712433.3881299999</v>
      </c>
      <c r="C73" s="43">
        <f>'[1]Расшир на 01.02.23'!F1244</f>
        <v>45095.933499999999</v>
      </c>
      <c r="D73" s="44">
        <f t="shared" si="2"/>
        <v>1.6625637222040666E-2</v>
      </c>
      <c r="E73" s="8"/>
      <c r="F73" s="8"/>
      <c r="G73" s="8"/>
    </row>
    <row r="74" spans="1:7" ht="22.5" customHeight="1" x14ac:dyDescent="0.25">
      <c r="A74" s="25" t="s">
        <v>74</v>
      </c>
      <c r="B74" s="45">
        <f>'[1]Расшир на 01.02.23'!E1292</f>
        <v>59250</v>
      </c>
      <c r="C74" s="45">
        <f>'[1]Расшир на 01.02.23'!F1292</f>
        <v>0</v>
      </c>
      <c r="D74" s="46">
        <f t="shared" si="2"/>
        <v>0</v>
      </c>
      <c r="E74" s="8"/>
      <c r="F74" s="8"/>
      <c r="G74" s="8"/>
    </row>
    <row r="75" spans="1:7" ht="22.5" customHeight="1" x14ac:dyDescent="0.25">
      <c r="A75" s="25" t="s">
        <v>75</v>
      </c>
      <c r="B75" s="45">
        <f>'[1]Расшир на 01.02.23'!E1301</f>
        <v>1659740.8881299999</v>
      </c>
      <c r="C75" s="45">
        <f>'[1]Расшир на 01.02.23'!F1301</f>
        <v>42465.236099999995</v>
      </c>
      <c r="D75" s="46">
        <f t="shared" si="2"/>
        <v>2.5585461202829562E-2</v>
      </c>
      <c r="E75" s="8"/>
      <c r="F75" s="8"/>
      <c r="G75" s="8"/>
    </row>
    <row r="76" spans="1:7" ht="22.5" customHeight="1" x14ac:dyDescent="0.25">
      <c r="A76" s="25" t="s">
        <v>76</v>
      </c>
      <c r="B76" s="45">
        <f>'[1]Расшир на 01.02.23'!E1316</f>
        <v>908461.4</v>
      </c>
      <c r="C76" s="45">
        <f>'[1]Расшир на 01.02.23'!F1316</f>
        <v>632.17034000000001</v>
      </c>
      <c r="D76" s="46">
        <f t="shared" si="2"/>
        <v>6.9586923561089115E-4</v>
      </c>
      <c r="E76" s="8"/>
      <c r="F76" s="8"/>
      <c r="G76" s="8"/>
    </row>
    <row r="77" spans="1:7" ht="22.5" customHeight="1" x14ac:dyDescent="0.25">
      <c r="A77" s="25" t="s">
        <v>77</v>
      </c>
      <c r="B77" s="45">
        <f>'[1]Расшир на 01.02.23'!E1324</f>
        <v>84981.099999999991</v>
      </c>
      <c r="C77" s="45">
        <f>'[1]Расшир на 01.02.23'!F1324</f>
        <v>1998.5270599999999</v>
      </c>
      <c r="D77" s="46">
        <f t="shared" si="2"/>
        <v>2.351731220236029E-2</v>
      </c>
      <c r="E77" s="8"/>
      <c r="F77" s="8"/>
      <c r="G77" s="8"/>
    </row>
    <row r="78" spans="1:7" ht="22.5" customHeight="1" x14ac:dyDescent="0.25">
      <c r="A78" s="42" t="s">
        <v>78</v>
      </c>
      <c r="B78" s="43">
        <f>'[1]Расшир на 01.02.23'!E1342</f>
        <v>2677615.0204499997</v>
      </c>
      <c r="C78" s="43">
        <f>'[1]Расшир на 01.02.23'!F1342</f>
        <v>105944.50208999999</v>
      </c>
      <c r="D78" s="44">
        <f t="shared" si="2"/>
        <v>3.9566741776117978E-2</v>
      </c>
      <c r="E78" s="8"/>
      <c r="F78" s="8"/>
      <c r="G78" s="8"/>
    </row>
    <row r="79" spans="1:7" ht="22.5" customHeight="1" x14ac:dyDescent="0.25">
      <c r="A79" s="25" t="s">
        <v>79</v>
      </c>
      <c r="B79" s="45">
        <f>'[1]Расшир на 01.02.23'!E1401</f>
        <v>894722.97399999993</v>
      </c>
      <c r="C79" s="45">
        <f>'[1]Расшир на 01.02.23'!F1401</f>
        <v>20105.740249999999</v>
      </c>
      <c r="D79" s="46">
        <f t="shared" si="2"/>
        <v>2.247146975573246E-2</v>
      </c>
      <c r="E79" s="8"/>
      <c r="F79" s="8"/>
      <c r="G79" s="8"/>
    </row>
    <row r="80" spans="1:7" ht="22.5" customHeight="1" x14ac:dyDescent="0.25">
      <c r="A80" s="25" t="s">
        <v>80</v>
      </c>
      <c r="B80" s="45">
        <f>'[1]Расшир на 01.02.23'!E1410</f>
        <v>1526638.5862100001</v>
      </c>
      <c r="C80" s="45">
        <f>'[1]Расшир на 01.02.23'!F1410</f>
        <v>84255.037450000003</v>
      </c>
      <c r="D80" s="46">
        <f t="shared" si="2"/>
        <v>5.5189904284529932E-2</v>
      </c>
      <c r="E80" s="8"/>
      <c r="F80" s="8"/>
      <c r="G80" s="8"/>
    </row>
    <row r="81" spans="1:7" ht="22.5" customHeight="1" x14ac:dyDescent="0.25">
      <c r="A81" s="25" t="s">
        <v>81</v>
      </c>
      <c r="B81" s="45">
        <f>'[1]Расшир на 01.02.23'!E1418</f>
        <v>256253.46023999999</v>
      </c>
      <c r="C81" s="45">
        <f>'[1]Расшир на 01.02.23'!F1418</f>
        <v>1583.7243899999999</v>
      </c>
      <c r="D81" s="46">
        <f t="shared" si="2"/>
        <v>6.180304408442824E-3</v>
      </c>
      <c r="E81" s="8"/>
      <c r="F81" s="8"/>
      <c r="G81" s="8"/>
    </row>
    <row r="82" spans="1:7" ht="22.5" customHeight="1" x14ac:dyDescent="0.25">
      <c r="A82" s="52" t="s">
        <v>82</v>
      </c>
      <c r="B82" s="43">
        <f>B83</f>
        <v>56640</v>
      </c>
      <c r="C82" s="43">
        <f>C83</f>
        <v>1902.6937499999999</v>
      </c>
      <c r="D82" s="44">
        <f t="shared" si="2"/>
        <v>3.3592756885593218E-2</v>
      </c>
      <c r="E82" s="8"/>
      <c r="F82" s="8"/>
      <c r="G82" s="8"/>
    </row>
    <row r="83" spans="1:7" ht="22.5" customHeight="1" x14ac:dyDescent="0.25">
      <c r="A83" s="25" t="s">
        <v>83</v>
      </c>
      <c r="B83" s="45">
        <f>'[1]Расшир на 01.02.23'!E1438</f>
        <v>56640</v>
      </c>
      <c r="C83" s="45">
        <f>'[1]Расшир на 01.02.23'!F1438</f>
        <v>1902.6937499999999</v>
      </c>
      <c r="D83" s="46">
        <f t="shared" si="2"/>
        <v>3.3592756885593218E-2</v>
      </c>
      <c r="E83" s="8"/>
      <c r="F83" s="8"/>
      <c r="G83" s="8"/>
    </row>
    <row r="84" spans="1:7" ht="22.5" customHeight="1" x14ac:dyDescent="0.25">
      <c r="A84" s="47" t="s">
        <v>84</v>
      </c>
      <c r="B84" s="43">
        <f>'[1]Расшир на 01.02.23'!E1439</f>
        <v>662708.33010999998</v>
      </c>
      <c r="C84" s="43">
        <f>'[1]Расшир на 01.02.23'!F1439</f>
        <v>48482.356169999999</v>
      </c>
      <c r="D84" s="44">
        <f t="shared" si="2"/>
        <v>7.3157909697547679E-2</v>
      </c>
      <c r="E84" s="8"/>
      <c r="F84" s="8"/>
      <c r="G84" s="8"/>
    </row>
    <row r="85" spans="1:7" ht="22.5" customHeight="1" x14ac:dyDescent="0.25">
      <c r="A85" s="25" t="s">
        <v>85</v>
      </c>
      <c r="B85" s="45">
        <f>'[1]Расшир на 01.02.23'!E1442</f>
        <v>662708.33010999998</v>
      </c>
      <c r="C85" s="45">
        <f>'[1]Расшир на 01.02.23'!F1442</f>
        <v>48482.356169999999</v>
      </c>
      <c r="D85" s="46">
        <f t="shared" si="2"/>
        <v>7.3157909697547679E-2</v>
      </c>
      <c r="E85" s="8"/>
      <c r="F85" s="8"/>
      <c r="G85" s="8"/>
    </row>
    <row r="86" spans="1:7" s="38" customFormat="1" ht="21" customHeight="1" x14ac:dyDescent="0.3">
      <c r="A86" s="34" t="s">
        <v>86</v>
      </c>
      <c r="B86" s="35">
        <f>'[1]Расшир на 01.02.23'!E1446</f>
        <v>52339074.974490002</v>
      </c>
      <c r="C86" s="35">
        <f>'[1]Расшир на 01.02.23'!F1446</f>
        <v>1374251.4925900002</v>
      </c>
      <c r="D86" s="53">
        <f t="shared" si="2"/>
        <v>2.6256701962344742E-2</v>
      </c>
      <c r="E86" s="37"/>
      <c r="F86" s="37"/>
      <c r="G86" s="37"/>
    </row>
    <row r="87" spans="1:7" ht="24.75" customHeight="1" x14ac:dyDescent="0.25">
      <c r="A87" s="21"/>
      <c r="B87" s="22"/>
      <c r="C87" s="22"/>
      <c r="D87" s="54"/>
      <c r="E87" s="8"/>
      <c r="F87" s="8"/>
      <c r="G87" s="8"/>
    </row>
    <row r="88" spans="1:7" s="29" customFormat="1" ht="31.5" x14ac:dyDescent="0.25">
      <c r="A88" s="30" t="s">
        <v>87</v>
      </c>
      <c r="B88" s="18">
        <f>B35-B86</f>
        <v>597923.10000000149</v>
      </c>
      <c r="C88" s="18">
        <f>C35-C86+0.01</f>
        <v>-204453.65696999989</v>
      </c>
      <c r="D88" s="19"/>
      <c r="E88" s="28"/>
      <c r="F88" s="28"/>
      <c r="G88" s="28"/>
    </row>
    <row r="89" spans="1:7" s="29" customFormat="1" ht="15.75" x14ac:dyDescent="0.25">
      <c r="A89" s="55"/>
      <c r="B89" s="22"/>
      <c r="C89" s="22"/>
      <c r="D89" s="19"/>
      <c r="E89" s="28"/>
      <c r="F89" s="28"/>
      <c r="G89" s="28"/>
    </row>
    <row r="90" spans="1:7" s="29" customFormat="1" ht="15.75" x14ac:dyDescent="0.25">
      <c r="A90" s="30" t="s">
        <v>88</v>
      </c>
      <c r="B90" s="18">
        <f>B91+B92</f>
        <v>2100000</v>
      </c>
      <c r="C90" s="18">
        <f>C91+C92</f>
        <v>0</v>
      </c>
      <c r="D90" s="19"/>
      <c r="E90" s="28"/>
      <c r="F90" s="28"/>
      <c r="G90" s="28"/>
    </row>
    <row r="91" spans="1:7" s="29" customFormat="1" ht="15.75" hidden="1" x14ac:dyDescent="0.25">
      <c r="A91" s="55" t="s">
        <v>89</v>
      </c>
      <c r="B91" s="22">
        <f>'[1]Расшир на 01.02.23'!E1452</f>
        <v>2850000</v>
      </c>
      <c r="C91" s="22">
        <f>'[1]Расшир на 01.02.23'!F1452</f>
        <v>0</v>
      </c>
      <c r="D91" s="19"/>
      <c r="E91" s="28"/>
      <c r="F91" s="28"/>
      <c r="G91" s="28"/>
    </row>
    <row r="92" spans="1:7" s="29" customFormat="1" ht="15.75" x14ac:dyDescent="0.25">
      <c r="A92" s="55" t="s">
        <v>90</v>
      </c>
      <c r="B92" s="22">
        <f>'[1]Расшир на 01.02.23'!E1453</f>
        <v>-750000</v>
      </c>
      <c r="C92" s="22">
        <f>'[1]Расшир на 01.02.23'!F1453</f>
        <v>0</v>
      </c>
      <c r="D92" s="19"/>
      <c r="E92" s="28"/>
      <c r="F92" s="28"/>
      <c r="G92" s="28"/>
    </row>
    <row r="93" spans="1:7" s="29" customFormat="1" ht="13.5" customHeight="1" x14ac:dyDescent="0.25">
      <c r="A93" s="55"/>
      <c r="B93" s="22"/>
      <c r="C93" s="22"/>
      <c r="D93" s="19"/>
      <c r="E93" s="28"/>
      <c r="F93" s="28"/>
      <c r="G93" s="28"/>
    </row>
    <row r="94" spans="1:7" s="29" customFormat="1" ht="31.5" x14ac:dyDescent="0.25">
      <c r="A94" s="30" t="s">
        <v>91</v>
      </c>
      <c r="B94" s="18">
        <f>B95+B96</f>
        <v>0</v>
      </c>
      <c r="C94" s="18">
        <f>C95+C96</f>
        <v>0</v>
      </c>
      <c r="D94" s="19"/>
      <c r="E94" s="28"/>
      <c r="F94" s="28"/>
      <c r="G94" s="28"/>
    </row>
    <row r="95" spans="1:7" s="29" customFormat="1" ht="22.5" customHeight="1" x14ac:dyDescent="0.25">
      <c r="A95" s="56" t="s">
        <v>92</v>
      </c>
      <c r="B95" s="22">
        <f>'[1]Расшир на 01.02.23'!E1456</f>
        <v>4348490</v>
      </c>
      <c r="C95" s="22">
        <f>'[1]Расшир на 01.02.23'!F1456</f>
        <v>0</v>
      </c>
      <c r="D95" s="19"/>
      <c r="E95" s="28"/>
      <c r="F95" s="28"/>
      <c r="G95" s="28"/>
    </row>
    <row r="96" spans="1:7" s="29" customFormat="1" ht="31.5" x14ac:dyDescent="0.25">
      <c r="A96" s="56" t="s">
        <v>93</v>
      </c>
      <c r="B96" s="22">
        <f>'[1]Расшир на 01.02.23'!E1457</f>
        <v>-4348490</v>
      </c>
      <c r="C96" s="22">
        <f>'[1]Расшир на 01.02.23'!F1457</f>
        <v>0</v>
      </c>
      <c r="D96" s="19"/>
      <c r="E96" s="28"/>
      <c r="F96" s="28"/>
      <c r="G96" s="28"/>
    </row>
    <row r="97" spans="1:7" s="29" customFormat="1" ht="14.25" customHeight="1" x14ac:dyDescent="0.25">
      <c r="A97" s="55"/>
      <c r="B97" s="22"/>
      <c r="C97" s="22"/>
      <c r="D97" s="19"/>
      <c r="E97" s="28"/>
      <c r="F97" s="28"/>
      <c r="G97" s="28"/>
    </row>
    <row r="98" spans="1:7" s="29" customFormat="1" ht="22.5" customHeight="1" x14ac:dyDescent="0.25">
      <c r="A98" s="30" t="s">
        <v>94</v>
      </c>
      <c r="B98" s="18">
        <f>B99+B100</f>
        <v>-2100000</v>
      </c>
      <c r="C98" s="18">
        <f>'[1]Расшир на 01.02.23'!F1459</f>
        <v>0</v>
      </c>
      <c r="D98" s="19"/>
      <c r="E98" s="28"/>
      <c r="F98" s="28"/>
      <c r="G98" s="28"/>
    </row>
    <row r="99" spans="1:7" s="29" customFormat="1" ht="22.5" customHeight="1" x14ac:dyDescent="0.25">
      <c r="A99" s="55" t="s">
        <v>95</v>
      </c>
      <c r="B99" s="22">
        <f>'[1]Расшир на 01.02.23'!E1460</f>
        <v>7648490</v>
      </c>
      <c r="C99" s="22">
        <f>'[1]Расшир на 01.02.23'!F1460</f>
        <v>0</v>
      </c>
      <c r="D99" s="19"/>
      <c r="E99" s="28"/>
      <c r="F99" s="28"/>
      <c r="G99" s="28"/>
    </row>
    <row r="100" spans="1:7" s="29" customFormat="1" ht="22.5" customHeight="1" x14ac:dyDescent="0.25">
      <c r="A100" s="56" t="s">
        <v>96</v>
      </c>
      <c r="B100" s="22">
        <f>'[1]Расшир на 01.02.23'!E1461</f>
        <v>-9748490</v>
      </c>
      <c r="C100" s="22">
        <f>'[1]Расшир на 01.02.23'!F1461</f>
        <v>0</v>
      </c>
      <c r="D100" s="19"/>
      <c r="E100" s="28"/>
      <c r="F100" s="28"/>
      <c r="G100" s="28"/>
    </row>
    <row r="101" spans="1:7" s="29" customFormat="1" ht="15.75" customHeight="1" x14ac:dyDescent="0.25">
      <c r="A101" s="56"/>
      <c r="B101" s="22"/>
      <c r="C101" s="22"/>
      <c r="D101" s="19"/>
      <c r="E101" s="28"/>
      <c r="F101" s="28"/>
      <c r="G101" s="28"/>
    </row>
    <row r="102" spans="1:7" s="29" customFormat="1" ht="31.5" x14ac:dyDescent="0.25">
      <c r="A102" s="30" t="s">
        <v>97</v>
      </c>
      <c r="B102" s="18">
        <f>'[1]Расшир на 01.02.23'!E1462</f>
        <v>0</v>
      </c>
      <c r="C102" s="18">
        <f>C105+C103</f>
        <v>330318.32189999998</v>
      </c>
      <c r="D102" s="19"/>
      <c r="E102" s="28"/>
      <c r="F102" s="28"/>
      <c r="G102" s="28"/>
    </row>
    <row r="103" spans="1:7" s="29" customFormat="1" ht="37.5" hidden="1" customHeight="1" x14ac:dyDescent="0.25">
      <c r="A103" s="57" t="s">
        <v>98</v>
      </c>
      <c r="B103" s="58">
        <f>B104</f>
        <v>0</v>
      </c>
      <c r="C103" s="58">
        <f>C104</f>
        <v>0</v>
      </c>
      <c r="D103" s="19"/>
      <c r="E103" s="28"/>
      <c r="F103" s="28"/>
      <c r="G103" s="28"/>
    </row>
    <row r="104" spans="1:7" s="29" customFormat="1" ht="31.5" hidden="1" x14ac:dyDescent="0.25">
      <c r="A104" s="59" t="s">
        <v>99</v>
      </c>
      <c r="B104" s="22">
        <f>'[1]Расшир на 01.02.23'!E1464</f>
        <v>0</v>
      </c>
      <c r="C104" s="22">
        <f>'[1]Расшир на 01.02.23'!F1464</f>
        <v>0</v>
      </c>
      <c r="D104" s="19"/>
      <c r="E104" s="28"/>
      <c r="F104" s="28"/>
      <c r="G104" s="28"/>
    </row>
    <row r="105" spans="1:7" s="29" customFormat="1" ht="31.5" x14ac:dyDescent="0.25">
      <c r="A105" s="60" t="s">
        <v>100</v>
      </c>
      <c r="B105" s="61">
        <f>'[1]Расшир на 01.02.23'!E1467</f>
        <v>0</v>
      </c>
      <c r="C105" s="61">
        <f>'[1]Расшир на 01.02.23'!F1467</f>
        <v>330318.32189999998</v>
      </c>
      <c r="D105" s="19"/>
      <c r="E105" s="28"/>
      <c r="F105" s="28"/>
      <c r="G105" s="28"/>
    </row>
    <row r="106" spans="1:7" s="29" customFormat="1" ht="63" x14ac:dyDescent="0.25">
      <c r="A106" s="62" t="s">
        <v>101</v>
      </c>
      <c r="B106" s="22">
        <v>0</v>
      </c>
      <c r="C106" s="22">
        <f>C105</f>
        <v>330318.32189999998</v>
      </c>
      <c r="D106" s="19"/>
      <c r="E106" s="28"/>
      <c r="F106" s="28"/>
      <c r="G106" s="28"/>
    </row>
    <row r="107" spans="1:7" s="29" customFormat="1" ht="32.25" customHeight="1" x14ac:dyDescent="0.25">
      <c r="A107" s="30" t="s">
        <v>102</v>
      </c>
      <c r="B107" s="18">
        <f>'[1]Расшир на 01.02.23'!E1470</f>
        <v>-597923.09999999404</v>
      </c>
      <c r="C107" s="18">
        <f>'[1]Расшир на 01.02.23'!F1470</f>
        <v>-125864.66492999997</v>
      </c>
      <c r="D107" s="19"/>
      <c r="E107" s="28"/>
      <c r="F107" s="28"/>
      <c r="G107" s="28"/>
    </row>
    <row r="108" spans="1:7" ht="22.5" customHeight="1" x14ac:dyDescent="0.25">
      <c r="A108" s="21" t="s">
        <v>103</v>
      </c>
      <c r="B108" s="22">
        <f>'[1]Расшир на 01.02.23'!E1471</f>
        <v>-67783978.074489996</v>
      </c>
      <c r="C108" s="22">
        <f>'[1]Расшир на 01.02.23'!F1471</f>
        <v>-3172475.33733</v>
      </c>
      <c r="D108" s="19"/>
      <c r="E108" s="8"/>
      <c r="F108" s="8"/>
      <c r="G108" s="8"/>
    </row>
    <row r="109" spans="1:7" ht="22.5" customHeight="1" x14ac:dyDescent="0.25">
      <c r="A109" s="21" t="s">
        <v>104</v>
      </c>
      <c r="B109" s="22">
        <f>'[1]Расшир на 01.02.23'!E1472</f>
        <v>67186054.974490002</v>
      </c>
      <c r="C109" s="22">
        <f>'[1]Расшир на 01.02.23'!F1472</f>
        <v>3046610.6724</v>
      </c>
      <c r="D109" s="19"/>
      <c r="E109" s="8"/>
      <c r="F109" s="8"/>
      <c r="G109" s="8"/>
    </row>
    <row r="110" spans="1:7" ht="30" customHeight="1" x14ac:dyDescent="0.25">
      <c r="A110" s="26" t="s">
        <v>105</v>
      </c>
      <c r="B110" s="18">
        <f>B94+B98+B102+B107+B90</f>
        <v>-597923.09999999404</v>
      </c>
      <c r="C110" s="18">
        <f>C94+C98+C102+C107+C90</f>
        <v>204453.65697000001</v>
      </c>
      <c r="D110" s="19"/>
      <c r="E110" s="8"/>
      <c r="F110" s="8"/>
      <c r="G110" s="8"/>
    </row>
    <row r="111" spans="1:7" ht="15.75" x14ac:dyDescent="0.25">
      <c r="A111" s="9"/>
      <c r="B111" s="8"/>
      <c r="C111" s="10"/>
      <c r="D111" s="11"/>
      <c r="E111" s="8"/>
      <c r="F111" s="8"/>
      <c r="G111" s="8"/>
    </row>
    <row r="112" spans="1:7" ht="15.75" x14ac:dyDescent="0.25">
      <c r="A112" s="9"/>
      <c r="B112" s="7"/>
      <c r="C112" s="10"/>
      <c r="D112" s="11"/>
      <c r="E112" s="8"/>
      <c r="F112" s="8"/>
      <c r="G112" s="8"/>
    </row>
    <row r="113" spans="1:7" ht="15.75" x14ac:dyDescent="0.25">
      <c r="A113" s="9"/>
      <c r="B113" s="8"/>
      <c r="C113" s="10"/>
      <c r="D113" s="11"/>
      <c r="E113" s="8"/>
      <c r="F113" s="8"/>
      <c r="G113" s="8"/>
    </row>
    <row r="114" spans="1:7" ht="15.75" x14ac:dyDescent="0.25">
      <c r="A114" s="9"/>
      <c r="B114" s="8"/>
      <c r="C114" s="10"/>
      <c r="D114" s="11"/>
      <c r="E114" s="8"/>
      <c r="F114" s="8"/>
      <c r="G114" s="8"/>
    </row>
    <row r="115" spans="1:7" ht="15.75" x14ac:dyDescent="0.25">
      <c r="A115" s="9"/>
      <c r="B115" s="8"/>
      <c r="C115" s="10"/>
      <c r="D115" s="11"/>
      <c r="E115" s="8"/>
      <c r="F115" s="8"/>
      <c r="G115" s="8"/>
    </row>
    <row r="116" spans="1:7" ht="15.75" x14ac:dyDescent="0.25">
      <c r="A116" s="9"/>
      <c r="B116" s="8"/>
      <c r="C116" s="10"/>
      <c r="D116" s="11"/>
      <c r="E116" s="8"/>
      <c r="F116" s="8"/>
      <c r="G116" s="8"/>
    </row>
    <row r="117" spans="1:7" ht="15.75" x14ac:dyDescent="0.25">
      <c r="A117" s="9"/>
      <c r="B117" s="8"/>
      <c r="C117" s="10"/>
      <c r="D117" s="11"/>
      <c r="E117" s="8"/>
      <c r="F117" s="8"/>
      <c r="G117" s="8"/>
    </row>
    <row r="118" spans="1:7" ht="15.75" x14ac:dyDescent="0.25">
      <c r="A118" s="9"/>
      <c r="B118" s="8"/>
      <c r="C118" s="10"/>
      <c r="D118" s="11"/>
      <c r="E118" s="8"/>
      <c r="F118" s="8"/>
      <c r="G118" s="8"/>
    </row>
    <row r="119" spans="1:7" ht="15.75" x14ac:dyDescent="0.25">
      <c r="A119" s="9"/>
      <c r="B119" s="8"/>
      <c r="C119" s="10"/>
      <c r="D119" s="11"/>
      <c r="E119" s="8"/>
      <c r="F119" s="8"/>
      <c r="G119" s="8"/>
    </row>
    <row r="120" spans="1:7" ht="15.75" x14ac:dyDescent="0.25">
      <c r="A120" s="9"/>
      <c r="B120" s="8"/>
      <c r="C120" s="10"/>
      <c r="D120" s="11"/>
      <c r="E120" s="8"/>
      <c r="F120" s="8"/>
      <c r="G120" s="8"/>
    </row>
    <row r="121" spans="1:7" ht="15.75" x14ac:dyDescent="0.25">
      <c r="A121" s="9"/>
      <c r="B121" s="8"/>
      <c r="C121" s="10"/>
      <c r="D121" s="11"/>
      <c r="E121" s="8"/>
      <c r="F121" s="8"/>
      <c r="G121" s="8"/>
    </row>
    <row r="122" spans="1:7" ht="15.75" x14ac:dyDescent="0.25">
      <c r="A122" s="9"/>
      <c r="B122" s="8"/>
      <c r="C122" s="10"/>
      <c r="D122" s="11"/>
      <c r="E122" s="8"/>
      <c r="F122" s="8"/>
      <c r="G122" s="8"/>
    </row>
    <row r="123" spans="1:7" ht="15.75" x14ac:dyDescent="0.25">
      <c r="A123" s="9"/>
      <c r="B123" s="8"/>
      <c r="C123" s="10"/>
      <c r="D123" s="11"/>
      <c r="E123" s="8"/>
      <c r="F123" s="8"/>
      <c r="G123" s="8"/>
    </row>
    <row r="124" spans="1:7" ht="15.75" x14ac:dyDescent="0.25">
      <c r="A124" s="9"/>
      <c r="B124" s="8"/>
      <c r="C124" s="10"/>
      <c r="D124" s="11"/>
      <c r="E124" s="8"/>
      <c r="F124" s="8"/>
      <c r="G124" s="8"/>
    </row>
    <row r="125" spans="1:7" ht="15.75" x14ac:dyDescent="0.25">
      <c r="A125" s="9"/>
      <c r="B125" s="8"/>
      <c r="C125" s="10"/>
      <c r="D125" s="11"/>
      <c r="E125" s="8"/>
      <c r="F125" s="8"/>
      <c r="G125" s="8"/>
    </row>
    <row r="126" spans="1:7" ht="15.75" x14ac:dyDescent="0.25">
      <c r="A126" s="9"/>
      <c r="B126" s="8"/>
      <c r="C126" s="10"/>
      <c r="D126" s="11"/>
      <c r="E126" s="8"/>
      <c r="F126" s="8"/>
      <c r="G126" s="8"/>
    </row>
    <row r="127" spans="1:7" ht="15.75" x14ac:dyDescent="0.25">
      <c r="A127" s="9"/>
      <c r="B127" s="8"/>
      <c r="C127" s="10"/>
      <c r="D127" s="11"/>
      <c r="E127" s="8"/>
      <c r="F127" s="8"/>
      <c r="G127" s="8"/>
    </row>
    <row r="128" spans="1:7" ht="15.75" x14ac:dyDescent="0.25">
      <c r="A128" s="9"/>
      <c r="B128" s="8"/>
      <c r="C128" s="10"/>
      <c r="D128" s="11"/>
      <c r="E128" s="8"/>
      <c r="F128" s="8"/>
      <c r="G128" s="8"/>
    </row>
    <row r="129" spans="1:7" ht="15.75" x14ac:dyDescent="0.25">
      <c r="A129" s="9"/>
      <c r="B129" s="8"/>
      <c r="C129" s="10"/>
      <c r="D129" s="11"/>
      <c r="E129" s="8"/>
      <c r="F129" s="8"/>
      <c r="G129" s="8"/>
    </row>
    <row r="130" spans="1:7" ht="15.75" x14ac:dyDescent="0.25">
      <c r="A130" s="9"/>
      <c r="B130" s="8"/>
      <c r="C130" s="10"/>
      <c r="D130" s="11"/>
      <c r="E130" s="8"/>
      <c r="F130" s="8"/>
      <c r="G130" s="8"/>
    </row>
    <row r="131" spans="1:7" ht="15.75" x14ac:dyDescent="0.25">
      <c r="A131" s="9"/>
      <c r="B131" s="8"/>
      <c r="C131" s="10"/>
      <c r="D131" s="11"/>
      <c r="E131" s="8"/>
      <c r="F131" s="8"/>
      <c r="G131" s="8"/>
    </row>
    <row r="132" spans="1:7" ht="15.75" x14ac:dyDescent="0.25">
      <c r="A132" s="9"/>
      <c r="B132" s="8"/>
      <c r="C132" s="10"/>
      <c r="D132" s="11"/>
      <c r="E132" s="8"/>
      <c r="F132" s="8"/>
      <c r="G132" s="8"/>
    </row>
    <row r="133" spans="1:7" ht="15.75" x14ac:dyDescent="0.25">
      <c r="A133" s="9"/>
      <c r="B133" s="8"/>
      <c r="C133" s="10"/>
      <c r="D133" s="11"/>
      <c r="E133" s="8"/>
      <c r="F133" s="8"/>
      <c r="G133" s="8"/>
    </row>
    <row r="134" spans="1:7" ht="15.75" x14ac:dyDescent="0.25">
      <c r="A134" s="9"/>
      <c r="B134" s="8"/>
      <c r="C134" s="10"/>
      <c r="D134" s="11"/>
      <c r="E134" s="8"/>
      <c r="F134" s="8"/>
      <c r="G134" s="8"/>
    </row>
    <row r="135" spans="1:7" ht="15.75" x14ac:dyDescent="0.25">
      <c r="A135" s="9"/>
      <c r="B135" s="8"/>
      <c r="C135" s="10"/>
      <c r="D135" s="11"/>
      <c r="E135" s="8"/>
      <c r="F135" s="8"/>
      <c r="G135" s="8"/>
    </row>
    <row r="136" spans="1:7" ht="15.75" x14ac:dyDescent="0.25">
      <c r="A136" s="9"/>
      <c r="B136" s="8"/>
      <c r="C136" s="10"/>
      <c r="D136" s="11"/>
      <c r="E136" s="8"/>
      <c r="F136" s="8"/>
      <c r="G136" s="8"/>
    </row>
    <row r="137" spans="1:7" ht="15.75" x14ac:dyDescent="0.25">
      <c r="A137" s="9"/>
      <c r="B137" s="8"/>
      <c r="C137" s="10"/>
      <c r="D137" s="11"/>
      <c r="E137" s="8"/>
      <c r="F137" s="8"/>
      <c r="G137" s="8"/>
    </row>
    <row r="138" spans="1:7" ht="15.75" x14ac:dyDescent="0.25">
      <c r="A138" s="9"/>
      <c r="B138" s="8"/>
      <c r="C138" s="10"/>
      <c r="D138" s="11"/>
      <c r="E138" s="8"/>
      <c r="F138" s="8"/>
      <c r="G138" s="8"/>
    </row>
    <row r="139" spans="1:7" ht="15.75" x14ac:dyDescent="0.25">
      <c r="A139" s="9"/>
      <c r="B139" s="8"/>
      <c r="C139" s="10"/>
      <c r="D139" s="11"/>
      <c r="E139" s="8"/>
      <c r="F139" s="8"/>
      <c r="G139" s="8"/>
    </row>
    <row r="140" spans="1:7" ht="15.75" x14ac:dyDescent="0.25">
      <c r="A140" s="9"/>
      <c r="B140" s="8"/>
      <c r="C140" s="10"/>
      <c r="D140" s="11"/>
      <c r="E140" s="8"/>
      <c r="F140" s="8"/>
      <c r="G140" s="8"/>
    </row>
    <row r="141" spans="1:7" ht="15.75" x14ac:dyDescent="0.25">
      <c r="A141" s="9"/>
      <c r="B141" s="8"/>
      <c r="C141" s="10"/>
      <c r="D141" s="11"/>
      <c r="E141" s="8"/>
      <c r="F141" s="8"/>
      <c r="G141" s="8"/>
    </row>
    <row r="142" spans="1:7" ht="15.75" x14ac:dyDescent="0.25">
      <c r="A142" s="9"/>
      <c r="B142" s="8"/>
      <c r="C142" s="10"/>
      <c r="D142" s="11"/>
      <c r="E142" s="8"/>
      <c r="F142" s="8"/>
      <c r="G142" s="8"/>
    </row>
    <row r="143" spans="1:7" ht="15.75" x14ac:dyDescent="0.25">
      <c r="A143" s="9"/>
      <c r="B143" s="8"/>
      <c r="C143" s="10"/>
      <c r="D143" s="11"/>
      <c r="E143" s="8"/>
      <c r="F143" s="8"/>
      <c r="G143" s="8"/>
    </row>
    <row r="144" spans="1:7" ht="15.75" x14ac:dyDescent="0.25">
      <c r="A144" s="9"/>
      <c r="B144" s="8"/>
      <c r="C144" s="10"/>
      <c r="D144" s="11"/>
      <c r="E144" s="8"/>
      <c r="F144" s="8"/>
      <c r="G144" s="8"/>
    </row>
    <row r="145" spans="1:7" ht="15.75" x14ac:dyDescent="0.25">
      <c r="A145" s="9"/>
      <c r="B145" s="8"/>
      <c r="C145" s="10"/>
      <c r="D145" s="11"/>
      <c r="E145" s="8"/>
      <c r="F145" s="8"/>
      <c r="G145" s="8"/>
    </row>
    <row r="146" spans="1:7" ht="15.75" x14ac:dyDescent="0.25">
      <c r="A146" s="9"/>
      <c r="B146" s="8"/>
      <c r="C146" s="10"/>
      <c r="D146" s="11"/>
      <c r="E146" s="8"/>
      <c r="F146" s="8"/>
      <c r="G146" s="8"/>
    </row>
    <row r="147" spans="1:7" ht="15.75" x14ac:dyDescent="0.25">
      <c r="A147" s="9"/>
      <c r="B147" s="8"/>
      <c r="C147" s="10"/>
      <c r="D147" s="11"/>
      <c r="E147" s="8"/>
      <c r="F147" s="8"/>
      <c r="G147" s="8"/>
    </row>
    <row r="148" spans="1:7" ht="15.75" x14ac:dyDescent="0.25">
      <c r="A148" s="9"/>
      <c r="B148" s="8"/>
      <c r="C148" s="10"/>
      <c r="D148" s="11"/>
      <c r="E148" s="8"/>
      <c r="F148" s="8"/>
      <c r="G148" s="8"/>
    </row>
    <row r="149" spans="1:7" ht="15.75" x14ac:dyDescent="0.25">
      <c r="A149" s="9"/>
      <c r="B149" s="8"/>
      <c r="C149" s="10"/>
      <c r="D149" s="11"/>
      <c r="E149" s="8"/>
      <c r="F149" s="8"/>
      <c r="G149" s="8"/>
    </row>
    <row r="150" spans="1:7" ht="15.75" x14ac:dyDescent="0.25">
      <c r="A150" s="9"/>
      <c r="B150" s="8"/>
      <c r="C150" s="10"/>
      <c r="D150" s="11"/>
      <c r="E150" s="8"/>
      <c r="F150" s="8"/>
      <c r="G150" s="8"/>
    </row>
    <row r="151" spans="1:7" ht="15.75" x14ac:dyDescent="0.25">
      <c r="A151" s="9"/>
      <c r="B151" s="8"/>
      <c r="C151" s="10"/>
      <c r="D151" s="11"/>
      <c r="E151" s="8"/>
      <c r="F151" s="8"/>
      <c r="G151" s="8"/>
    </row>
    <row r="152" spans="1:7" ht="15.75" x14ac:dyDescent="0.25">
      <c r="A152" s="9"/>
      <c r="B152" s="8"/>
      <c r="C152" s="10"/>
      <c r="D152" s="11"/>
      <c r="E152" s="8"/>
      <c r="F152" s="8"/>
      <c r="G152" s="8"/>
    </row>
    <row r="153" spans="1:7" ht="15.75" x14ac:dyDescent="0.25">
      <c r="A153" s="9"/>
      <c r="B153" s="8"/>
      <c r="C153" s="10"/>
      <c r="D153" s="11"/>
      <c r="E153" s="8"/>
      <c r="F153" s="8"/>
      <c r="G153" s="8"/>
    </row>
    <row r="154" spans="1:7" ht="15.75" x14ac:dyDescent="0.25">
      <c r="A154" s="9"/>
      <c r="B154" s="8"/>
      <c r="C154" s="10"/>
      <c r="D154" s="11"/>
      <c r="E154" s="8"/>
      <c r="F154" s="8"/>
      <c r="G154" s="8"/>
    </row>
    <row r="155" spans="1:7" ht="15.75" x14ac:dyDescent="0.25">
      <c r="A155" s="9"/>
      <c r="B155" s="8"/>
      <c r="C155" s="10"/>
      <c r="D155" s="11"/>
      <c r="E155" s="8"/>
      <c r="F155" s="8"/>
      <c r="G155" s="8"/>
    </row>
    <row r="156" spans="1:7" ht="15.75" x14ac:dyDescent="0.25">
      <c r="A156" s="9"/>
      <c r="B156" s="8"/>
      <c r="C156" s="10"/>
      <c r="D156" s="11"/>
      <c r="E156" s="8"/>
      <c r="F156" s="8"/>
      <c r="G156" s="8"/>
    </row>
    <row r="157" spans="1:7" ht="15.75" x14ac:dyDescent="0.25">
      <c r="A157" s="9"/>
      <c r="B157" s="8"/>
      <c r="C157" s="10"/>
      <c r="D157" s="11"/>
      <c r="E157" s="8"/>
      <c r="F157" s="8"/>
      <c r="G157" s="8"/>
    </row>
    <row r="158" spans="1:7" ht="15.75" x14ac:dyDescent="0.25">
      <c r="A158" s="9"/>
      <c r="B158" s="8"/>
      <c r="C158" s="10"/>
      <c r="D158" s="11"/>
      <c r="E158" s="8"/>
      <c r="F158" s="8"/>
      <c r="G158" s="8"/>
    </row>
    <row r="159" spans="1:7" ht="15.75" x14ac:dyDescent="0.25">
      <c r="A159" s="9"/>
      <c r="B159" s="8"/>
      <c r="C159" s="10"/>
      <c r="D159" s="11"/>
      <c r="E159" s="8"/>
      <c r="F159" s="8"/>
      <c r="G159" s="8"/>
    </row>
    <row r="160" spans="1:7" ht="15.75" x14ac:dyDescent="0.25">
      <c r="A160" s="9"/>
      <c r="B160" s="8"/>
      <c r="C160" s="10"/>
      <c r="D160" s="11"/>
      <c r="E160" s="8"/>
      <c r="F160" s="8"/>
      <c r="G160" s="8"/>
    </row>
    <row r="161" spans="1:7" ht="15.75" x14ac:dyDescent="0.25">
      <c r="A161" s="9"/>
      <c r="B161" s="8"/>
      <c r="C161" s="10"/>
      <c r="D161" s="11"/>
      <c r="E161" s="8"/>
      <c r="F161" s="8"/>
      <c r="G161" s="8"/>
    </row>
    <row r="162" spans="1:7" ht="15.75" x14ac:dyDescent="0.25">
      <c r="A162" s="9"/>
      <c r="B162" s="8"/>
      <c r="C162" s="10"/>
      <c r="D162" s="11"/>
      <c r="E162" s="8"/>
      <c r="F162" s="8"/>
      <c r="G162" s="8"/>
    </row>
    <row r="163" spans="1:7" ht="15.75" x14ac:dyDescent="0.25">
      <c r="A163" s="9"/>
      <c r="B163" s="8"/>
      <c r="C163" s="10"/>
      <c r="D163" s="11"/>
      <c r="E163" s="8"/>
      <c r="F163" s="8"/>
      <c r="G163" s="8"/>
    </row>
    <row r="164" spans="1:7" ht="15.75" x14ac:dyDescent="0.25">
      <c r="A164" s="9"/>
      <c r="B164" s="8"/>
      <c r="C164" s="10"/>
      <c r="D164" s="11"/>
      <c r="E164" s="8"/>
      <c r="F164" s="8"/>
      <c r="G164" s="8"/>
    </row>
    <row r="165" spans="1:7" ht="15.75" x14ac:dyDescent="0.25">
      <c r="A165" s="9"/>
      <c r="B165" s="8"/>
      <c r="C165" s="10"/>
      <c r="D165" s="11"/>
      <c r="E165" s="8"/>
      <c r="F165" s="8"/>
      <c r="G165" s="8"/>
    </row>
    <row r="166" spans="1:7" ht="15.75" x14ac:dyDescent="0.25">
      <c r="A166" s="9"/>
      <c r="B166" s="8"/>
      <c r="C166" s="10"/>
      <c r="D166" s="11"/>
      <c r="E166" s="8"/>
      <c r="F166" s="8"/>
      <c r="G166" s="8"/>
    </row>
    <row r="167" spans="1:7" ht="15.75" x14ac:dyDescent="0.25">
      <c r="A167" s="9"/>
      <c r="B167" s="8"/>
      <c r="C167" s="10"/>
      <c r="D167" s="11"/>
      <c r="E167" s="8"/>
      <c r="F167" s="8"/>
      <c r="G167" s="8"/>
    </row>
    <row r="168" spans="1:7" ht="15.75" x14ac:dyDescent="0.25">
      <c r="A168" s="9"/>
      <c r="B168" s="8"/>
      <c r="C168" s="10"/>
      <c r="D168" s="11"/>
      <c r="E168" s="8"/>
      <c r="F168" s="8"/>
      <c r="G168" s="8"/>
    </row>
    <row r="169" spans="1:7" ht="15.75" x14ac:dyDescent="0.25">
      <c r="A169" s="9"/>
      <c r="B169" s="8"/>
      <c r="C169" s="10"/>
      <c r="D169" s="11"/>
      <c r="E169" s="8"/>
      <c r="F169" s="8"/>
      <c r="G169" s="8"/>
    </row>
    <row r="170" spans="1:7" ht="15.75" x14ac:dyDescent="0.25">
      <c r="A170" s="9"/>
      <c r="B170" s="8"/>
      <c r="C170" s="10"/>
      <c r="D170" s="11"/>
      <c r="E170" s="8"/>
      <c r="F170" s="8"/>
      <c r="G170" s="8"/>
    </row>
    <row r="171" spans="1:7" ht="15.75" x14ac:dyDescent="0.25">
      <c r="A171" s="9"/>
      <c r="B171" s="8"/>
      <c r="C171" s="10"/>
      <c r="D171" s="11"/>
      <c r="E171" s="8"/>
      <c r="F171" s="8"/>
      <c r="G171" s="8"/>
    </row>
    <row r="172" spans="1:7" ht="15.75" x14ac:dyDescent="0.25">
      <c r="A172" s="9"/>
      <c r="B172" s="8"/>
      <c r="C172" s="10"/>
      <c r="D172" s="11"/>
      <c r="E172" s="8"/>
      <c r="F172" s="8"/>
      <c r="G172" s="8"/>
    </row>
    <row r="173" spans="1:7" ht="15.75" x14ac:dyDescent="0.25">
      <c r="A173" s="9"/>
      <c r="B173" s="8"/>
      <c r="C173" s="10"/>
      <c r="D173" s="11"/>
      <c r="E173" s="8"/>
      <c r="F173" s="8"/>
      <c r="G173" s="8"/>
    </row>
    <row r="174" spans="1:7" ht="15.75" x14ac:dyDescent="0.25">
      <c r="A174" s="9"/>
      <c r="B174" s="8"/>
      <c r="C174" s="10"/>
      <c r="D174" s="11"/>
      <c r="E174" s="8"/>
      <c r="F174" s="8"/>
      <c r="G174" s="8"/>
    </row>
    <row r="175" spans="1:7" ht="15.75" x14ac:dyDescent="0.25">
      <c r="A175" s="9"/>
      <c r="B175" s="8"/>
      <c r="C175" s="10"/>
      <c r="D175" s="11"/>
      <c r="E175" s="8"/>
      <c r="F175" s="8"/>
      <c r="G175" s="8"/>
    </row>
    <row r="176" spans="1:7" ht="15.75" x14ac:dyDescent="0.25">
      <c r="A176" s="9"/>
      <c r="B176" s="8"/>
      <c r="C176" s="10"/>
      <c r="D176" s="11"/>
      <c r="E176" s="8"/>
      <c r="F176" s="8"/>
      <c r="G176" s="8"/>
    </row>
    <row r="177" spans="1:7" ht="15.75" x14ac:dyDescent="0.25">
      <c r="A177" s="9"/>
      <c r="B177" s="8"/>
      <c r="C177" s="10"/>
      <c r="D177" s="11"/>
      <c r="E177" s="8"/>
      <c r="F177" s="8"/>
      <c r="G177" s="8"/>
    </row>
    <row r="178" spans="1:7" ht="15.75" x14ac:dyDescent="0.25">
      <c r="A178" s="9"/>
      <c r="B178" s="8"/>
      <c r="C178" s="10"/>
      <c r="D178" s="11"/>
      <c r="E178" s="8"/>
      <c r="F178" s="8"/>
      <c r="G178" s="8"/>
    </row>
    <row r="179" spans="1:7" ht="15.75" x14ac:dyDescent="0.25">
      <c r="A179" s="9"/>
      <c r="B179" s="8"/>
      <c r="C179" s="10"/>
      <c r="D179" s="11"/>
      <c r="E179" s="8"/>
      <c r="F179" s="8"/>
      <c r="G179" s="8"/>
    </row>
    <row r="180" spans="1:7" ht="15.75" x14ac:dyDescent="0.25">
      <c r="A180" s="9"/>
      <c r="B180" s="8"/>
      <c r="C180" s="10"/>
      <c r="D180" s="11"/>
      <c r="E180" s="8"/>
      <c r="F180" s="8"/>
      <c r="G180" s="8"/>
    </row>
    <row r="181" spans="1:7" ht="15.75" x14ac:dyDescent="0.25">
      <c r="A181" s="9"/>
      <c r="B181" s="8"/>
      <c r="C181" s="10"/>
      <c r="D181" s="11"/>
      <c r="E181" s="8"/>
      <c r="F181" s="8"/>
      <c r="G181" s="8"/>
    </row>
    <row r="182" spans="1:7" ht="15.75" x14ac:dyDescent="0.25">
      <c r="A182" s="9"/>
      <c r="B182" s="8"/>
      <c r="C182" s="10"/>
      <c r="D182" s="11"/>
      <c r="E182" s="8"/>
      <c r="F182" s="8"/>
      <c r="G182" s="8"/>
    </row>
    <row r="183" spans="1:7" ht="15.75" x14ac:dyDescent="0.25">
      <c r="A183" s="9"/>
      <c r="B183" s="8"/>
      <c r="C183" s="10"/>
      <c r="D183" s="11"/>
      <c r="E183" s="8"/>
      <c r="F183" s="8"/>
      <c r="G183" s="8"/>
    </row>
    <row r="184" spans="1:7" ht="15.75" x14ac:dyDescent="0.25">
      <c r="A184" s="9"/>
      <c r="B184" s="8"/>
      <c r="C184" s="10"/>
      <c r="D184" s="11"/>
      <c r="E184" s="8"/>
      <c r="F184" s="8"/>
      <c r="G184" s="8"/>
    </row>
    <row r="185" spans="1:7" ht="15.75" x14ac:dyDescent="0.25">
      <c r="A185" s="9"/>
      <c r="B185" s="8"/>
      <c r="C185" s="10"/>
      <c r="D185" s="11"/>
      <c r="E185" s="8"/>
      <c r="F185" s="8"/>
      <c r="G185" s="8"/>
    </row>
    <row r="186" spans="1:7" ht="15.75" x14ac:dyDescent="0.25">
      <c r="A186" s="9"/>
      <c r="B186" s="8"/>
      <c r="C186" s="10"/>
      <c r="D186" s="11"/>
      <c r="E186" s="8"/>
      <c r="F186" s="8"/>
      <c r="G186" s="8"/>
    </row>
    <row r="187" spans="1:7" ht="15.75" x14ac:dyDescent="0.25">
      <c r="A187" s="9"/>
      <c r="B187" s="8"/>
      <c r="C187" s="10"/>
      <c r="D187" s="11"/>
      <c r="E187" s="8"/>
      <c r="F187" s="8"/>
      <c r="G187" s="8"/>
    </row>
    <row r="188" spans="1:7" ht="15.75" x14ac:dyDescent="0.25">
      <c r="A188" s="9"/>
      <c r="B188" s="8"/>
      <c r="C188" s="10"/>
      <c r="D188" s="11"/>
      <c r="E188" s="8"/>
      <c r="F188" s="8"/>
      <c r="G188" s="8"/>
    </row>
    <row r="189" spans="1:7" ht="15.75" x14ac:dyDescent="0.25">
      <c r="A189" s="9"/>
      <c r="B189" s="8"/>
      <c r="C189" s="10"/>
      <c r="D189" s="11"/>
      <c r="E189" s="8"/>
      <c r="F189" s="8"/>
      <c r="G189" s="8"/>
    </row>
    <row r="190" spans="1:7" ht="15.75" x14ac:dyDescent="0.25">
      <c r="A190" s="9"/>
      <c r="B190" s="8"/>
      <c r="C190" s="10"/>
      <c r="D190" s="11"/>
      <c r="E190" s="8"/>
      <c r="F190" s="8"/>
      <c r="G190" s="8"/>
    </row>
    <row r="191" spans="1:7" ht="15.75" x14ac:dyDescent="0.25">
      <c r="A191" s="9"/>
      <c r="B191" s="8"/>
      <c r="C191" s="10"/>
      <c r="D191" s="11"/>
      <c r="E191" s="8"/>
      <c r="F191" s="8"/>
      <c r="G191" s="8"/>
    </row>
    <row r="192" spans="1:7" ht="15.75" x14ac:dyDescent="0.25">
      <c r="A192" s="9"/>
      <c r="B192" s="8"/>
      <c r="C192" s="10"/>
      <c r="D192" s="11"/>
      <c r="E192" s="8"/>
      <c r="F192" s="8"/>
      <c r="G192" s="8"/>
    </row>
    <row r="193" spans="1:7" ht="15.75" x14ac:dyDescent="0.25">
      <c r="A193" s="9"/>
      <c r="B193" s="8"/>
      <c r="C193" s="10"/>
      <c r="D193" s="11"/>
      <c r="E193" s="8"/>
      <c r="F193" s="8"/>
      <c r="G193" s="8"/>
    </row>
    <row r="194" spans="1:7" ht="15.75" x14ac:dyDescent="0.25">
      <c r="A194" s="9"/>
      <c r="B194" s="8"/>
      <c r="C194" s="10"/>
      <c r="D194" s="11"/>
      <c r="E194" s="8"/>
      <c r="F194" s="8"/>
      <c r="G194" s="8"/>
    </row>
    <row r="195" spans="1:7" ht="15.75" x14ac:dyDescent="0.25">
      <c r="A195" s="9"/>
      <c r="B195" s="8"/>
      <c r="C195" s="10"/>
      <c r="D195" s="11"/>
      <c r="E195" s="8"/>
      <c r="F195" s="8"/>
      <c r="G195" s="8"/>
    </row>
    <row r="196" spans="1:7" ht="15.75" x14ac:dyDescent="0.25">
      <c r="A196" s="9"/>
      <c r="B196" s="8"/>
      <c r="C196" s="10"/>
      <c r="D196" s="11"/>
      <c r="E196" s="8"/>
      <c r="F196" s="8"/>
      <c r="G196" s="8"/>
    </row>
    <row r="197" spans="1:7" ht="15.75" x14ac:dyDescent="0.25">
      <c r="A197" s="9"/>
      <c r="B197" s="8"/>
      <c r="C197" s="10"/>
      <c r="D197" s="11"/>
      <c r="E197" s="8"/>
      <c r="F197" s="8"/>
      <c r="G197" s="8"/>
    </row>
    <row r="198" spans="1:7" ht="15.75" x14ac:dyDescent="0.25">
      <c r="A198" s="9"/>
      <c r="B198" s="8"/>
      <c r="C198" s="10"/>
      <c r="D198" s="11"/>
      <c r="E198" s="8"/>
      <c r="F198" s="8"/>
      <c r="G198" s="8"/>
    </row>
    <row r="199" spans="1:7" ht="15.75" x14ac:dyDescent="0.25">
      <c r="A199" s="9"/>
      <c r="B199" s="8"/>
      <c r="C199" s="10"/>
      <c r="D199" s="11"/>
      <c r="E199" s="8"/>
      <c r="F199" s="8"/>
      <c r="G199" s="8"/>
    </row>
    <row r="200" spans="1:7" ht="15.75" x14ac:dyDescent="0.25">
      <c r="A200" s="9"/>
      <c r="B200" s="8"/>
      <c r="C200" s="10"/>
      <c r="D200" s="11"/>
      <c r="E200" s="8"/>
      <c r="F200" s="8"/>
      <c r="G200" s="8"/>
    </row>
    <row r="201" spans="1:7" ht="15.75" x14ac:dyDescent="0.25">
      <c r="A201" s="9"/>
      <c r="B201" s="8"/>
      <c r="C201" s="10"/>
      <c r="D201" s="11"/>
      <c r="E201" s="8"/>
      <c r="F201" s="8"/>
      <c r="G201" s="8"/>
    </row>
    <row r="202" spans="1:7" ht="15.75" x14ac:dyDescent="0.25">
      <c r="A202" s="9"/>
      <c r="B202" s="8"/>
      <c r="C202" s="10"/>
      <c r="D202" s="11"/>
      <c r="E202" s="8"/>
      <c r="F202" s="8"/>
      <c r="G202" s="8"/>
    </row>
    <row r="203" spans="1:7" ht="15.75" x14ac:dyDescent="0.25">
      <c r="A203" s="9"/>
      <c r="B203" s="8"/>
      <c r="C203" s="10"/>
      <c r="D203" s="11"/>
      <c r="E203" s="8"/>
      <c r="F203" s="8"/>
      <c r="G203" s="8"/>
    </row>
    <row r="204" spans="1:7" ht="15.75" x14ac:dyDescent="0.25">
      <c r="A204" s="9"/>
      <c r="B204" s="8"/>
      <c r="C204" s="10"/>
      <c r="D204" s="11"/>
      <c r="E204" s="8"/>
      <c r="F204" s="8"/>
      <c r="G204" s="8"/>
    </row>
    <row r="205" spans="1:7" ht="15.75" x14ac:dyDescent="0.25">
      <c r="A205" s="9"/>
      <c r="B205" s="8"/>
      <c r="C205" s="10"/>
      <c r="D205" s="11"/>
      <c r="E205" s="8"/>
      <c r="F205" s="8"/>
      <c r="G205" s="8"/>
    </row>
    <row r="206" spans="1:7" ht="15.75" x14ac:dyDescent="0.25">
      <c r="A206" s="9"/>
      <c r="B206" s="8"/>
      <c r="C206" s="10"/>
      <c r="D206" s="11"/>
      <c r="E206" s="8"/>
      <c r="F206" s="8"/>
      <c r="G206" s="8"/>
    </row>
    <row r="207" spans="1:7" ht="15.75" x14ac:dyDescent="0.25">
      <c r="A207" s="9"/>
      <c r="B207" s="8"/>
      <c r="C207" s="10"/>
      <c r="D207" s="11"/>
      <c r="E207" s="8"/>
      <c r="F207" s="8"/>
      <c r="G207" s="8"/>
    </row>
    <row r="208" spans="1:7" ht="15.75" x14ac:dyDescent="0.25">
      <c r="A208" s="9"/>
      <c r="B208" s="8"/>
      <c r="C208" s="10"/>
      <c r="D208" s="11"/>
      <c r="E208" s="8"/>
      <c r="F208" s="8"/>
      <c r="G208" s="8"/>
    </row>
    <row r="475" spans="3:3" ht="18.75" x14ac:dyDescent="0.3">
      <c r="C475" s="63"/>
    </row>
    <row r="476" spans="3:3" ht="18.75" x14ac:dyDescent="0.3">
      <c r="C476" s="63"/>
    </row>
    <row r="479" spans="3:3" x14ac:dyDescent="0.2">
      <c r="C479" s="64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6" max="3" man="1"/>
    <brk id="7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8ED4A6-CCC7-4DAF-A227-A2B3D0F3B9AE}"/>
</file>

<file path=customXml/itemProps2.xml><?xml version="1.0" encoding="utf-8"?>
<ds:datastoreItem xmlns:ds="http://schemas.openxmlformats.org/officeDocument/2006/customXml" ds:itemID="{B6D224EE-1965-4FC0-80E4-534C2E6359F4}"/>
</file>

<file path=customXml/itemProps3.xml><?xml version="1.0" encoding="utf-8"?>
<ds:datastoreItem xmlns:ds="http://schemas.openxmlformats.org/officeDocument/2006/customXml" ds:itemID="{4D699A37-7770-4637-A21E-0BF987986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01.02.2023</vt:lpstr>
      <vt:lpstr>'на 01.02.2023'!Область_печати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2023-02-17T10:22:47Z</dcterms:created>
  <dcterms:modified xsi:type="dcterms:W3CDTF">2023-02-20T04:35:31Z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