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8985"/>
  </bookViews>
  <sheets>
    <sheet name="05.11.2019" sheetId="1" r:id="rId1"/>
    <sheet name="Лист1" sheetId="2" r:id="rId2"/>
  </sheets>
  <definedNames>
    <definedName name="_xlnm.Print_Titles" localSheetId="0">'05.11.2019'!$3:$5</definedName>
    <definedName name="_xlnm.Print_Area" localSheetId="0">'05.11.2019'!$A$1:$G$400</definedName>
  </definedNames>
  <calcPr calcId="145621"/>
</workbook>
</file>

<file path=xl/calcChain.xml><?xml version="1.0" encoding="utf-8"?>
<calcChain xmlns="http://schemas.openxmlformats.org/spreadsheetml/2006/main">
  <c r="E267" i="1" l="1"/>
  <c r="G204" i="1"/>
  <c r="F204" i="1"/>
  <c r="E204" i="1"/>
  <c r="E198" i="1"/>
  <c r="D198" i="1"/>
  <c r="D194" i="1"/>
  <c r="G188" i="1"/>
  <c r="F188" i="1"/>
  <c r="E188" i="1"/>
  <c r="G116" i="1"/>
  <c r="F116" i="1"/>
  <c r="E116" i="1"/>
  <c r="D116" i="1"/>
  <c r="F110" i="1"/>
  <c r="E110" i="1"/>
  <c r="D106" i="1"/>
  <c r="G95" i="1"/>
  <c r="F95" i="1"/>
  <c r="E95" i="1"/>
  <c r="G94" i="1"/>
  <c r="F94" i="1"/>
  <c r="E94" i="1"/>
  <c r="D94" i="1"/>
</calcChain>
</file>

<file path=xl/sharedStrings.xml><?xml version="1.0" encoding="utf-8"?>
<sst xmlns="http://schemas.openxmlformats.org/spreadsheetml/2006/main" count="938" uniqueCount="531">
  <si>
    <t>Ед. изм.</t>
  </si>
  <si>
    <t>Значения показателей</t>
  </si>
  <si>
    <t>Целевые индикаторы</t>
  </si>
  <si>
    <t>Наименование целевого индикатора, показателя, мероприятия</t>
  </si>
  <si>
    <t>№</t>
  </si>
  <si>
    <t>2020 год
прогнозные</t>
  </si>
  <si>
    <t>2021 год
прогнозные</t>
  </si>
  <si>
    <t>2022 год
прогнозные</t>
  </si>
  <si>
    <t>%</t>
  </si>
  <si>
    <t>чел.</t>
  </si>
  <si>
    <t>Показатель 2. Количество материалов, размещенных в СМИ и информационно-телекоммуникационной сети «Интернет»</t>
  </si>
  <si>
    <t>Показатель 3. Количество социологических исследований</t>
  </si>
  <si>
    <t>Шт.</t>
  </si>
  <si>
    <t xml:space="preserve">Полоса  формата А3 </t>
  </si>
  <si>
    <t>Сюжет на телеканале</t>
  </si>
  <si>
    <t>Сообщение в информационно-телекоммуникационной сети «Интернет»</t>
  </si>
  <si>
    <t>2019 год 
(в текущей редакции программы)</t>
  </si>
  <si>
    <t>Целевой индикатор 2. Доля национально-культурных автономий, привлеченных к участию в мероприятиях муниципальной программы</t>
  </si>
  <si>
    <t>Целевой индикатор 3.  Охват жителей города мероприятиями, направленными на укрепление межнационального и межконфессионального согласия</t>
  </si>
  <si>
    <t>Целевой индикатор 4.  Доля граждан, положительно оценивающих состояние межнациональных и межконфессиональных отношений, в общем количестве опрошенных жителей города</t>
  </si>
  <si>
    <t>Целевой индикатор 5.  Доля граждан, не испытывающих негативного отношения к мигрантам, в общем количестве опрошенных жителей города</t>
  </si>
  <si>
    <t>Показатель 1.  Количество детей и молодежи, принявших участие в мероприятиях, пропагандирующих идею единства многонационального российского государства</t>
  </si>
  <si>
    <t>Показатель 2.   Количество жителей города, посетивших мероприятия подпрограммы</t>
  </si>
  <si>
    <t>ед.</t>
  </si>
  <si>
    <t>Показатель 1.   Количество национально-культурных автономий, привлеченных к участию в мероприятиях подпрограммы</t>
  </si>
  <si>
    <t>Показатель 1.  Количество детей, принявших участие в мероприятиях, направленных на укрепление толерантности в подростковой среде</t>
  </si>
  <si>
    <t>_</t>
  </si>
  <si>
    <t>Целевой индикатор 1. Доля молодежи города Красноярска, вовлеченной в деятельность отрасли «Молодежная политика»</t>
  </si>
  <si>
    <t>Целевой индикатор 2. Количество инициатив молодежи, получивших поддержку</t>
  </si>
  <si>
    <t>шт</t>
  </si>
  <si>
    <t>Целевой индикатор 3. Доля жителей города Красноярска в возрасте от 14 до 30 лет, являющихся подписчиками информационных материалов учреждений молодежной политики в информационно-телекоммуникационной сети Интернет</t>
  </si>
  <si>
    <t xml:space="preserve">Показатель 1. Доля учреждений, не имеющих предписаний контролирующих
и надзорных органов
</t>
  </si>
  <si>
    <t>Показатель 1. Количество непосредственных участников мероприятий, организованных молодежными центрами</t>
  </si>
  <si>
    <t>-</t>
  </si>
  <si>
    <t>Показатель 2. Численность детей и молодежи, систематически вовлеченных в деятельность кружков, клубов, секций, общественных объединений на базе молодежных центров</t>
  </si>
  <si>
    <t>Показатель 3. Количество молодежи, вовлеченной в деятельность по трудовому воспитанию, профориентации и содействию карьерным устремлениям</t>
  </si>
  <si>
    <t>Показатель 4. Количество детей и молодежи, посетившей оздоровительные лагеря, профильные объединения, походы, сплавы, сборы</t>
  </si>
  <si>
    <t>Показатель 5. Количество общественных объединений на базе молодежных центров</t>
  </si>
  <si>
    <t>шт.</t>
  </si>
  <si>
    <t>Показатель 6. Количество непосредственных участников мероприятий, организованных администрациями районов в городе</t>
  </si>
  <si>
    <t>Показатель 7. Количество лауреатов премии Главы города молодым талантам</t>
  </si>
  <si>
    <t xml:space="preserve">Показатель 1. Доля несовершеннолетних в возрасте от 14 до 17 лет включительно, обучающихся в образовательных учреждениях города Красноярска, вовлекаемых в деятельность клубов, объединений, а также мероприятия патриотической направленности
</t>
  </si>
  <si>
    <t>Показатель 2. Количество детей и молодежи, находящихся в социально-опасном положении, вовлеченных в мероприятия, направленные на профилактику асоциального и деструктивного поведения</t>
  </si>
  <si>
    <t>Показатель 3. Количество молодых людей города Красноярска, вовлеченных в деятельность антинаркотического движения</t>
  </si>
  <si>
    <t xml:space="preserve">чел. </t>
  </si>
  <si>
    <t>Показатель 1. Доля муниципальных учреждений, в которых проведены контрольные мероприятия по исполнению бюджета</t>
  </si>
  <si>
    <t>не менее 30,0</t>
  </si>
  <si>
    <t>Показатель 2. Количество лауреатов специальной профессиональной премии «Лучший работник муниципальных учреждений в сфере молодежной политики»</t>
  </si>
  <si>
    <t xml:space="preserve">Муниципальная программа "Создание условий для развития предпринимательства в городе Красноярске" </t>
  </si>
  <si>
    <t xml:space="preserve">Муниципальная программа «Развитие молодежной политики города Красноярска» </t>
  </si>
  <si>
    <t xml:space="preserve">Муниципальная программа «Укрепление межнационального и межконфессионального согласия в городе Красноярске» </t>
  </si>
  <si>
    <t>Показатели результативности</t>
  </si>
  <si>
    <t>единиц</t>
  </si>
  <si>
    <t>Подпрограмма 2. Финансовая и имущественная поддержка субъектов малого и среднего предпринимательства</t>
  </si>
  <si>
    <t>Целевой индикатор 1. Число субъектов малого и среднего предпринимательства в расчете на 10000 человек населения</t>
  </si>
  <si>
    <t>Целевой индикатор 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</si>
  <si>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Показатель 1. Количество элементов инфраструктуры поддержки малого и среднего предпринимательства, получивших поддержку</t>
  </si>
  <si>
    <t xml:space="preserve">Показатель 2. Количество подготовленных для субъектов малого и среднего предпринимательства учредительных документов и изменений к ним, отчетов для предпринимателей в налоговые и прочие органы, бизнес-планов, концепций, технико-экономических обоснований, инвестиционных проектов
</t>
  </si>
  <si>
    <t>Показатель 3. Количество проектов инфраструктурного развития города, в том числе с участием субъектов малого и среднего предпринимательства, представленных в рамках выставочной экспозиции города</t>
  </si>
  <si>
    <t>Показатель 2. Количество субъектов малого и среднего предпринимательства, получивших имущественную поддержку</t>
  </si>
  <si>
    <t>не менее 1</t>
  </si>
  <si>
    <t>Показатель 1. Количество субъектов малого и среднего предпринимательства, получивших финансовую поддержку*</t>
  </si>
  <si>
    <t>*- в том числе  за счет привлечения средств вышестоящих бюджетов</t>
  </si>
  <si>
    <t>Целевой индикатор 1. Доля населения города Красноярска, систематически занимающегося физической культурой и спортом в общей численности населения города Красноярска в возрасте 3-79 лет</t>
  </si>
  <si>
    <t xml:space="preserve">Целевой индикатор 2. Уровень обеспеченности спортивными сооружениями, исходя из единовременной пропускной способности.  </t>
  </si>
  <si>
    <t>Целевой индикатор 3. Доля граждан с ограниченными возможностями здоровья и инвалидов, систематически занимающихся физической культурой и спортом в общей численности указанной категории населения</t>
  </si>
  <si>
    <t>Целевой индикатор 4. 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</si>
  <si>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4</t>
  </si>
  <si>
    <t>не менее    2</t>
  </si>
  <si>
    <t>Подпрограмма 1. Развитие физической культуры и массового спорта</t>
  </si>
  <si>
    <t>лиц старше 55 лет (группы здоровья старшего поколения)</t>
  </si>
  <si>
    <t>баллы</t>
  </si>
  <si>
    <t>не менее 26</t>
  </si>
  <si>
    <t>мероприятие</t>
  </si>
  <si>
    <t>не менее 24</t>
  </si>
  <si>
    <t xml:space="preserve">Муниципальная программа «Развитие физической культуры, спорта и туризма в городе Красноярске» </t>
  </si>
  <si>
    <t>Подпрограмма 5. Обеспечение реализации муниципальной программы</t>
  </si>
  <si>
    <t>Показатель результативности 1. Уровень качества финансового менеджмента в учреждениях, деятельность которых координирует Красспорт</t>
  </si>
  <si>
    <t>Показатель результативности 2.  Организация, проведение и участие в спортивных мероприятиях по виду спорта регби</t>
  </si>
  <si>
    <t>Подпрограмма 4. Развитие системы спортивной подготовки</t>
  </si>
  <si>
    <t>Муниципальная программа «Обеспечение граждан города Красноярска жилыми помещениями и объектами инженерно-транспортной и коммунальной инфраструктуры»</t>
  </si>
  <si>
    <t>Целевой индикатор 1. Общая площадь жилых домов, введенных в эксплуатацию</t>
  </si>
  <si>
    <t>кв.м.</t>
  </si>
  <si>
    <t>Целевой индикатор 2. Общая площадь жилых помещений, приходящаяся в среднем на одного жителя</t>
  </si>
  <si>
    <t>Целевой индикатор 3. Удельный вес площади аварийного жилищного фонда к общей площади жилищного фонда</t>
  </si>
  <si>
    <t xml:space="preserve">Показатель 1. Степень покрытия утвержденными проектами планировки и межевания территории города </t>
  </si>
  <si>
    <t>Показатель 1. Количество выданных разрешений на строительство</t>
  </si>
  <si>
    <t xml:space="preserve">Показатель 2. Количество выданных разрешений на ввод объектов в эксплуатацию </t>
  </si>
  <si>
    <t>Показатель 3. Площадь территорий, вовлеченных в развитие застроенных территорий / комплексное развитие территорий</t>
  </si>
  <si>
    <t>кв. м</t>
  </si>
  <si>
    <t>Показатель 1. Численность граждан, переселенных из аварийного жилищного фонда</t>
  </si>
  <si>
    <t>человек</t>
  </si>
  <si>
    <t>Показатель 2. Общая площадь жилых помещений, введенных (приобретенных) в целях реализации Программы</t>
  </si>
  <si>
    <t>кв.м</t>
  </si>
  <si>
    <t>Показатель 3. Количество детей-сирот и детей, оставшихся без попечения родителей, лиц из числа детей-сирот и детей, оставшихся без попечения родителей, которые будут обеспечены жильем</t>
  </si>
  <si>
    <t>Показатель 4. Удельный вес  объектов жилищного строительства, реализуемых в рамках Программы, полностью соответствующих требованиям доступности для маломобильных групп населения</t>
  </si>
  <si>
    <t>Показатель 1. Общая протяженность введенных в эксплуатацию дорог</t>
  </si>
  <si>
    <t>км</t>
  </si>
  <si>
    <t>Показатель 2. Удельный вес  объектов транспортной инфраструктуры, реализуемых в рамках Программы, полностью соответствующих требованиям доступности для маломобильных групп населения</t>
  </si>
  <si>
    <t>Показатель 3. Количество искусственных сооружений, введенных в эксплуатацию</t>
  </si>
  <si>
    <t>Показатель 1. Уровень исполнения расходов, направленных на обеспечение текущей деятельности</t>
  </si>
  <si>
    <t>Отдельное мероприятие 1. Мероприятия, связанные с демонтажем рекламных конструкций и подготовкой рекламных мест к продаже</t>
  </si>
  <si>
    <t>Показатель 1. Доходы в бюджет города от размещения рекламных конструкций</t>
  </si>
  <si>
    <t>тыс. руб.</t>
  </si>
  <si>
    <t>Показатель 2. Количество выданных разрешений на установку новых рекламных конструкций</t>
  </si>
  <si>
    <t>Показатель 1. Удельный вес самовольно установленных временных сооружений к общему количеству размещенных временных сооружений</t>
  </si>
  <si>
    <t>Отдельное мероприятие 3. Строительство участка первой линии метрополитена в г. Красноярске</t>
  </si>
  <si>
    <t>Показатель 1. Обеспечение сохранности подземных горных выработок в безопасном состоянии на участке первой очереди протяженностью 5,04 км в двухпутном исчислении</t>
  </si>
  <si>
    <t>Отдельное мероприятие 4. Актуализация схемы теплоснабжения</t>
  </si>
  <si>
    <t>Показатель 1. Наличие актуализированной схемы теплоснабжения города Красноярска</t>
  </si>
  <si>
    <t>Отдельное мероприятие 5. Актуализация схем водоснабжения и водоотведения</t>
  </si>
  <si>
    <t>Показатель 1. Наличие актуализированных схем водоснабжения и водоотведения города Красноярска</t>
  </si>
  <si>
    <t>Подпрограмма 1. Обеспечение деятельности существующей инфраструктуры поддержки 
малого и среднего предпринимательства</t>
  </si>
  <si>
    <t>тыс.руб.</t>
  </si>
  <si>
    <t>га</t>
  </si>
  <si>
    <t>Показатель 1. Доля населения, вовлеченного в физкультурные и спортивные мероприятия, проводимые на территории города Красноярска согласно Календарному плану, от общей численности населения города</t>
  </si>
  <si>
    <t xml:space="preserve">Показатель 2. Количество занимающихся в физкультурно-спортивных клубах при учреждениях, деятельность которых координируется Красспортом, из них: </t>
  </si>
  <si>
    <t>Показатель 3. Количество физкультурных и спортивных мероприятий, проведенных на территории города Красноярска в рамках Календарного плана</t>
  </si>
  <si>
    <t xml:space="preserve">Показатель 3. Количество людей посетивших социальные экскурсии </t>
  </si>
  <si>
    <t>Целевой индикатор 3. Средний срок простоя муниципальных информационных систем в результате компьютерных атак</t>
  </si>
  <si>
    <t>часы</t>
  </si>
  <si>
    <t>Показатель 1. Доля цифровых муниципальных услуг в общем объеме муниципальных услуг</t>
  </si>
  <si>
    <t>Количество мероприятий по цифровизации, реализованных в рамках концепции  «Умный город» в год</t>
  </si>
  <si>
    <t>единицы</t>
  </si>
  <si>
    <t>Отдельное мероприятие 3. Цифровизация деятельности администрации города</t>
  </si>
  <si>
    <t>Показатель 1. Доля отечественного программного обеспечения (в том числе муниципальных информационных систем) в общем объеме программного обеспечения, используемого в администрации города</t>
  </si>
  <si>
    <t>Целевой индикатор 1. Доля расходов бюджета города, формируемых в рамках муниципальных программ города Красноярска</t>
  </si>
  <si>
    <t>процент</t>
  </si>
  <si>
    <t>не менее 94</t>
  </si>
  <si>
    <t>Целевой индикатор 2. Темп прироста доходной части бюджета города</t>
  </si>
  <si>
    <t>Целевой индикатор 3. Соблюдение установленных Бюджетным кодексом Российской Федерации требований по срокам внесения проекта бюджета города и отчета об его исполнении в представительный орган, ограничений по показателям бюджета города</t>
  </si>
  <si>
    <t>Целевой индикатор 4. Соблюдение установленных законодательством Российской Федерации требований о составе годовой бюджетной отчетности</t>
  </si>
  <si>
    <t>Целевой индикатор 5. Объем просроченной кредиторской задолженности по оплате труда (включая уплату страховых взносов) муниципальных учреждений</t>
  </si>
  <si>
    <t xml:space="preserve">тыс. рублей
</t>
  </si>
  <si>
    <t>x</t>
  </si>
  <si>
    <t>не менее 80</t>
  </si>
  <si>
    <t>Целевой индикатор 8. Количество обновлений информации на сайте «Открытый бюджет города Красноярска»</t>
  </si>
  <si>
    <t>раз</t>
  </si>
  <si>
    <t>не менее количества внесений изменений в решение о бюджете города и ежемесячных отчетов об исполнении бюджета</t>
  </si>
  <si>
    <t>Целевой индикатор 9. Соотношение объема проверенных средств бюджета города с общей суммой расходов бюджета города (без учета субвенций)</t>
  </si>
  <si>
    <t>не менее 10</t>
  </si>
  <si>
    <t>Целевой индикатор 10. Удельный вес муниципального долга в собственных доходах бюджета города</t>
  </si>
  <si>
    <t>не более 100</t>
  </si>
  <si>
    <t>не более 50</t>
  </si>
  <si>
    <t xml:space="preserve">Подпрограмма «Организация бюджетного процесса»                                                                        </t>
  </si>
  <si>
    <t>не менее 95</t>
  </si>
  <si>
    <t>не менее 70</t>
  </si>
  <si>
    <t>не менее 75</t>
  </si>
  <si>
    <t>посещения</t>
  </si>
  <si>
    <t>не менее 86000</t>
  </si>
  <si>
    <t>не менее 88000</t>
  </si>
  <si>
    <t>не менее 90000</t>
  </si>
  <si>
    <t>не менее 92000</t>
  </si>
  <si>
    <t>не менее 38</t>
  </si>
  <si>
    <t>не менее 90</t>
  </si>
  <si>
    <t>Отдельное мероприятие «Управление муниципальным долгом города Красноярска»</t>
  </si>
  <si>
    <t>не более 15</t>
  </si>
  <si>
    <t>не более 5</t>
  </si>
  <si>
    <t>тыс. рублей</t>
  </si>
  <si>
    <t>–</t>
  </si>
  <si>
    <t>не более 13</t>
  </si>
  <si>
    <t>Целевой индикатор 1. Удельный вес численности населения в возрасте 5–18 лет, охваченного образованием, в общей численности населения  в возрасте 5–18 лет</t>
  </si>
  <si>
    <t>Целевой индикатор 2. 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</si>
  <si>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Целевой индикатор 3. Уровень обеспеченности детей в возрасте от 3 до 6 лет местами в дошкольных учреждениях</t>
  </si>
  <si>
    <t>Целевой индикатор 4. Доля выпускников, не получивших аттестат о среднем общем образовании, в общей численности выпускников муниципальных общеобразовательных учреждений</t>
  </si>
  <si>
    <t>Целевой индикатор 5. Доля муниципальных дошкольных и общеобразовательных учреждений, здания которых находятся в аварийном состоянии или требуют капитального ремонта, в общем числе муниципальных дошкольных и общеобразовательных учреждений</t>
  </si>
  <si>
    <t>Доля детей в возрасте  5–18 лет, получающих услуги по дополнительному образованию в муниципальных учреждениях дополнительного образования, в общей численности детей данной возрастной группы</t>
  </si>
  <si>
    <t>не менее количества внесений изменений в 
решение о бюджете города и ежемесячных отчетов об исполнении бюджета</t>
  </si>
  <si>
    <t>Показатель 3. Доля платежей по погашению и обслуживанию муниципального долга, возникшего по состоянию на 1 января очередного финансового года, в общем объеме налоговых и неналоговых доходов и дотаций</t>
  </si>
  <si>
    <t>Показатель  2. Просроченная задолженность по долговым обязательствам города</t>
  </si>
  <si>
    <t>Показатель  1. Доля расходов на обслуживание муниципального долга в объеме расходов бюджета города,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</si>
  <si>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Показатель 8. Соотношение количества нарушений, по которым проверенными организациями разработаны меры по устранению и недопущению их в дальнейшем, с общим количеством выявленных нарушений</t>
  </si>
  <si>
    <t>Показатель 1. Процент исполнения расходных обязательств города (за исключением безвозмездных поступлений)</t>
  </si>
  <si>
    <t>Показатель 2. Доля полученных положительных заключений экспертной комиссии, осуществляющей проведение публичной независимой экспертизы проектов решений Красноярского городского Совета депутатов по бюджетным и налоговым вопросам</t>
  </si>
  <si>
    <t>Показатель 3. Доля органов администрации города, имеющих установленные показатели результативности деятельности</t>
  </si>
  <si>
    <t>Показатель 4. Количество дополнительно автоматизированных задач, решаемых в процессе планирования и исполнения бюджета города</t>
  </si>
  <si>
    <t>Показатель 5. Количество посещений сайта «Открытый бюджет города Красноярска»</t>
  </si>
  <si>
    <t>Показатель 6. Количество проведенных контрольных мероприятий</t>
  </si>
  <si>
    <t>Показатель 7. Соотношение количества фактически проведенных контрольных мероприятий с количеством запланированных</t>
  </si>
  <si>
    <t xml:space="preserve">Показатель 1. Доля детей, получающих дошкольное образование в вариативных формах (служба ранней помощи, лекотека, центры игровой поддержки ребенка и другие, включая негосударственный сектор), в общей численности детей, получающих дошкольное образование </t>
  </si>
  <si>
    <t>Показатель 2. 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</si>
  <si>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Показатель 3. Количество дополнительно созданных мест для детей в системе дошкольного образования</t>
  </si>
  <si>
    <t>Показатель 1. Удельный вес численности учителей в возрасте до 35 лет в общей численности учителей общеобразовательных организаций</t>
  </si>
  <si>
    <t>Показатель 2. Охват учащихся общеобразовательных учреждений горячим питанием</t>
  </si>
  <si>
    <t>Показатель 3. Количество дополнительно созданных мест для детей в системе общего образования</t>
  </si>
  <si>
    <t>Показатель 1. Доля детей, охваченных разными видами отдыха и оздоровления, от общего количества обучающихся в общеобразовательных учреждениях</t>
  </si>
  <si>
    <t>Показатель 1. Охват занимающихся физической культурой и спортом во внеурочное время от общей численности детей и подростков 7–18 лет</t>
  </si>
  <si>
    <t>Показатель 1. Охват детей с ОВЗ в общеобразовательных учреждениях доступным образованием</t>
  </si>
  <si>
    <t>Показатель 2. Охват детей, обучающихся по ФГОС для детей с ОВЗ    и ФГОС для обучающихся с интеллектуальными нарушениями (умственной отсталостью)</t>
  </si>
  <si>
    <t>Показатель 1. Количество муниципальных учреждений, в которых проведены контрольные мероприятия по исполнению бюджета</t>
  </si>
  <si>
    <t>Показатель 2. Охват целевой аудитории культурно-массовыми мероприятиями</t>
  </si>
  <si>
    <t>Показатель 3. Количество премий    Главы города в области образования</t>
  </si>
  <si>
    <t>Показатель 4. Количество победителей профессионального конкурса «Учитель года города Красноярска»</t>
  </si>
  <si>
    <t>Показатель 5. Количество победителей профессионального конкурса «Воспитатель года города Красноярска»</t>
  </si>
  <si>
    <t>не менее 20</t>
  </si>
  <si>
    <t>не менее 27</t>
  </si>
  <si>
    <t>не менее 30</t>
  </si>
  <si>
    <t>не менее 2</t>
  </si>
  <si>
    <t>не менее 40</t>
  </si>
  <si>
    <t>не менее 45</t>
  </si>
  <si>
    <t>не менее 50</t>
  </si>
  <si>
    <t>не менее 25</t>
  </si>
  <si>
    <t>Целевой индикатор 1. Удельный вес граждан, фактически пользующихся мерами социальной поддержки, от общего числа граждан, имеющих право на меры социальной поддержки и обратившихся за их получением</t>
  </si>
  <si>
    <t>Целевой индикатор 2. Доля обоснованных жалоб на сроки и качество предоставления мер социальной поддержки от общего количества поступающих обращений</t>
  </si>
  <si>
    <t>Целевой индикатор  3. Количество социально ориентированных некоммерческих организаций, которым оказана финансовая поддержка и выделены субсидии</t>
  </si>
  <si>
    <t>Целевой индикатор 4. Уровень удовлетворенности получателей мер социальной поддержки</t>
  </si>
  <si>
    <t>Показатель 1. Доля мероприятий, исполненных в рамках реализации проекта «Универсальная доступность городской среды</t>
  </si>
  <si>
    <t>Показатель 2. Количество новых сервисов в городе, способствующих повышению комфортности жизни маломобильных граждан</t>
  </si>
  <si>
    <t>Показатель 1. Доля детей (в т.ч. детей-инвалидов) в семьях, получивших дополнительные меры социальной поддержки адресно, от общего числа детей, получивших дополнительные меры социальной поддержки</t>
  </si>
  <si>
    <t>Показатель 2. Доля пенсионеров (в т.ч. инвалидов), получивших дополнительные меры социальной поддержки адресно, от общего числа пенсионеров (в т.ч. инвалидов), получивших дополнительные меры социальной поддержки</t>
  </si>
  <si>
    <t>Показатель 1. Количество социально ориентированных некоммерческих организаций, получивших информационную, методическую и консультационную поддержку</t>
  </si>
  <si>
    <t>Показатель 2. Количество социальных проектов, реализованных на территории города Красноярска социально ориентированными некоммерческими организациями при участии и (или) поддержке управления</t>
  </si>
  <si>
    <t>Показатель 3. Количество материалов о деятельности социально ориентированных некоммерческих организаций, размещенных в средствах массовой информации</t>
  </si>
  <si>
    <t>Целевой индикатор 1. Доля населения, участвующего в платных культурно-досуговых мероприятиях, организованных муниципальными учреждениями</t>
  </si>
  <si>
    <t>Целевой индикатор 2. Количество экземпляров новых изданий, поступивших в фонды общедоступных библиотек, в расчете на 1000 жителей</t>
  </si>
  <si>
    <t>экз.</t>
  </si>
  <si>
    <t>Целевой индикатор 3. Удовлетворенность населения качеством предоставляемых услуг в сфере культуры (качеством культурного обслуживания), из числа опрошенных</t>
  </si>
  <si>
    <t>Целевой индикатор 4. Доля учащихся 1 - 8 классов общеобразовательных школ (дети в возрасте от 7 до 15 лет), обучающихся в муниципальных детских школах искусств, музыкальных и художественных школах</t>
  </si>
  <si>
    <t>тыс.ед.</t>
  </si>
  <si>
    <t>в том числе информационно-просветительских мероприятий на платной основе</t>
  </si>
  <si>
    <t>в концертах на филармонических площадках и фестивалях с профессиональными оркестрами города Красноярска</t>
  </si>
  <si>
    <t>млн. 
пас. км</t>
  </si>
  <si>
    <t>Целевой индикатор 2. Скорость сообщения городского транспорта общего пользования</t>
  </si>
  <si>
    <t>км/час</t>
  </si>
  <si>
    <t>руб.</t>
  </si>
  <si>
    <t>Показатель 1. Количество перевезенных пассажиров</t>
  </si>
  <si>
    <t>млн. пас.</t>
  </si>
  <si>
    <t>Показатель 2. Выполнение планового количества рейсов</t>
  </si>
  <si>
    <t>Показатель 3. Количество посещений информационного сайта в день</t>
  </si>
  <si>
    <t>тыс. просмотров</t>
  </si>
  <si>
    <t>Показатель 4. Количество обследований пассажиропотока по маршрутам</t>
  </si>
  <si>
    <t>Показатель 5. Доля остановочных пунктов, оснащенных маршрутными указателями</t>
  </si>
  <si>
    <t>Показатель 6. Доля доступности транспортных средств для маломобильных групп населения</t>
  </si>
  <si>
    <t>Показатель 7. Доля  транспортных средств высоких экологических классов</t>
  </si>
  <si>
    <t>Показатель 1. Доля транспортных средств, работающих по маршрутам муниципальной программы перевозок и получающих муниципальную поддержку из бюджета города, в общем объеме транспорта, работающего на маршрутах</t>
  </si>
  <si>
    <t>не менее 97</t>
  </si>
  <si>
    <t>Показатель 1. Число посещений библиотек в расчете на 1000 жителей</t>
  </si>
  <si>
    <t>Показатель 2. Число посещений музеев в расчете на 1000 жителей</t>
  </si>
  <si>
    <t>Показатель 3.  Количество отреставрированных музейных предметов</t>
  </si>
  <si>
    <t>Показатель 4. Число посещений парка "Роев ручей" в расчете на 1000 жителей</t>
  </si>
  <si>
    <t>Показатель 5.  Объем электронного каталога библиотек</t>
  </si>
  <si>
    <t>Показатель 6.  Число музейных предметов, внесенных в электронный каталог</t>
  </si>
  <si>
    <t>Показатель 4.  Число зрителей на концертах самостоятельных коллективов в расчете на 1000 жителей</t>
  </si>
  <si>
    <t>Показатель 5. Число посещений кинотеатров в расчете на 1000 жителей</t>
  </si>
  <si>
    <t>Показатель 6.  Число российских и международных акций с участием представителей красноярской культуры</t>
  </si>
  <si>
    <t>Показатель 7.  Доля российских фильмов</t>
  </si>
  <si>
    <t>Муниципальная программа «Обеспечение пассажирских перевозок транспортом общего пользования в городе Красноярске»</t>
  </si>
  <si>
    <t>Муниципальная программа «Развитие культуры в городе Красноярске»</t>
  </si>
  <si>
    <t xml:space="preserve">Муниципальная программа «Социальная поддержка населения города Красноярска» </t>
  </si>
  <si>
    <t>Показатель 7. Доля педагогических работников, прошедших повышение квалификации, в том числе в области работы с одаренными детьми и молодежи</t>
  </si>
  <si>
    <t>Показатель 8.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</si>
  <si>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проценты</t>
  </si>
  <si>
    <t xml:space="preserve">Показатель 1. Капитальный ремонт многоквартирных домов, </t>
  </si>
  <si>
    <t>674*</t>
  </si>
  <si>
    <t>450*</t>
  </si>
  <si>
    <t>335*</t>
  </si>
  <si>
    <t>113*</t>
  </si>
  <si>
    <t>в том числе:</t>
  </si>
  <si>
    <t>за счет средств регионального оператора</t>
  </si>
  <si>
    <t>629*</t>
  </si>
  <si>
    <t>9*</t>
  </si>
  <si>
    <t>за счет дополнительных взносов собственников помещений в многоквартирных домах и бюджета города</t>
  </si>
  <si>
    <t>45*</t>
  </si>
  <si>
    <t>0*</t>
  </si>
  <si>
    <t>104*</t>
  </si>
  <si>
    <t>Показатель результативности 2. Доходы от платы за пользование жилым помещением (плата за наем) по договорам социального найма, договорам найма жилых помещений государственного или муниципального жилищного фонда</t>
  </si>
  <si>
    <t>54 887,93</t>
  </si>
  <si>
    <t>Показатель 3. Доля многоквартирных домов, в которых выбран и реализован один из способов управления многоквартирными домами</t>
  </si>
  <si>
    <t>Показатель 4. Удельная величина потребления энергетических ресурсов в многоквартирных домах, в том числе:</t>
  </si>
  <si>
    <t>электрической энергии</t>
  </si>
  <si>
    <t>кВт.ч/чел.</t>
  </si>
  <si>
    <t>тепловой энергии</t>
  </si>
  <si>
    <t>Гкал/кв. м</t>
  </si>
  <si>
    <t>горячей воды</t>
  </si>
  <si>
    <t>куб. м/чел.</t>
  </si>
  <si>
    <t>холодной воды</t>
  </si>
  <si>
    <t>Показатель 5. 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или городского округа в уставном капитале которых составляет не более 25%, в общем числе организаций коммунального комплекса (с учетом организаций государственной формы собственности)</t>
  </si>
  <si>
    <t>Показатель 1. Перекладка сетей, в том числе:</t>
  </si>
  <si>
    <t>теплоснабжения:</t>
  </si>
  <si>
    <t>16,86*</t>
  </si>
  <si>
    <t>за счет ресурсоснабжающих организаций</t>
  </si>
  <si>
    <t>18,8*</t>
  </si>
  <si>
    <t>за счет средств бюджета</t>
  </si>
  <si>
    <t>водоснабжения:</t>
  </si>
  <si>
    <t>8,08*</t>
  </si>
  <si>
    <t>2,99*</t>
  </si>
  <si>
    <t>2,0*</t>
  </si>
  <si>
    <t>5,09*</t>
  </si>
  <si>
    <t>водоотведения:</t>
  </si>
  <si>
    <t>0,3*</t>
  </si>
  <si>
    <t>0,17*</t>
  </si>
  <si>
    <t>электроснабжения:</t>
  </si>
  <si>
    <t>24,9*</t>
  </si>
  <si>
    <t>Показатель 2. Согласование инвестиционных программ организаций, осуществляющих регулируемые виды деятельности в сфере теплоснабжения, водоснабжения и водоотведения</t>
  </si>
  <si>
    <t>Показатель 3. Удельная величина потребления энергетических ресурсов муниципальными бюджетными учреждениями, в том числе:</t>
  </si>
  <si>
    <t>Показатель 4. Аварийность инженерных сетей</t>
  </si>
  <si>
    <t>Показатель 2.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и ремонт</t>
  </si>
  <si>
    <t>Показатель 3. Площадь уборки автомобильных дорог общего пользования местного значения</t>
  </si>
  <si>
    <t>тыс. кв. м</t>
  </si>
  <si>
    <t>15 918,66</t>
  </si>
  <si>
    <t>Замена и установка недостающей дорожно-знаковой информации</t>
  </si>
  <si>
    <t>Нанесение дорожной разметки на пешеходных переходах</t>
  </si>
  <si>
    <t>Установка пешеходного ограждения</t>
  </si>
  <si>
    <t>м</t>
  </si>
  <si>
    <t>Разработка комплексных схем организации дорожного движения</t>
  </si>
  <si>
    <t>Установка и замена светофорных объектов</t>
  </si>
  <si>
    <t>Показатель 1. Площадь объектов озеленения, включенных в реестры по содержанию</t>
  </si>
  <si>
    <t>9 423,27</t>
  </si>
  <si>
    <t>Показатель 3. Доля кладбищ города, на которых проводятся работы по содержанию, к общему количеству кладбищ города</t>
  </si>
  <si>
    <t>Показатель 4. Доля трупов, поднятых с мест происшествий и доставленных в морг, к общему количеству трупов на местах происшествий</t>
  </si>
  <si>
    <t>Показатель 5. Доля площади объектов зеленых насаждений, подвергнутых акарицидной обработке</t>
  </si>
  <si>
    <t>Показатель 6. Доля отловленных безнадзорных животных к общему количеству выявленных безнадзорных животных</t>
  </si>
  <si>
    <t>Показатель 7. Доля мест массового скопления людей, оборудованных местной системой оповещения, от количества мест, не охваченных краевой системой оповещения</t>
  </si>
  <si>
    <t>Показатель 8. Темп роста профилактических мероприятий по вопросам гражданской обороны, чрезвычайных ситуаций и пожарной безопасности в текущем году по отношению к прошлому году</t>
  </si>
  <si>
    <t>Показатель 9. Количество выходов в эфир информационных материалов по пожарной безопасности</t>
  </si>
  <si>
    <t>Показатель 1. Количество приобретаемого оборудования для единых диспетчерских служб</t>
  </si>
  <si>
    <t>утро, вечер</t>
  </si>
  <si>
    <t>10-20</t>
  </si>
  <si>
    <t>день</t>
  </si>
  <si>
    <t>40-50</t>
  </si>
  <si>
    <t>Целевой индикатор 1. Охват населения благоустроенными дворовыми территориями (доля населения, проживающего в жилищном фонде с благоустроенными дворовыми территориями, от общей численности населения муниципального образования)</t>
  </si>
  <si>
    <t>процентов</t>
  </si>
  <si>
    <t>52,2 &lt;*&gt;</t>
  </si>
  <si>
    <t>53,9 &lt;*&gt;</t>
  </si>
  <si>
    <t>55,4 &lt;*&gt;</t>
  </si>
  <si>
    <t>57,0 &lt;*&gt;</t>
  </si>
  <si>
    <t>Целевой индикатор 2. Количество благоустроенных общественных территорий</t>
  </si>
  <si>
    <t>14 &lt;*&gt;</t>
  </si>
  <si>
    <t>1 &lt;*&gt;</t>
  </si>
  <si>
    <t>Целевой индикатор 3. Доля реализованных проектов инициативного бюджетирования в общем количестве проектов инициативного бюджетирования, победивших в конкурсном отборе</t>
  </si>
  <si>
    <t>100 &lt;**&gt;</t>
  </si>
  <si>
    <t>43,7 &lt;*&gt;</t>
  </si>
  <si>
    <t>45,2 &lt;*&gt;</t>
  </si>
  <si>
    <t>46,7 &lt;*&gt;</t>
  </si>
  <si>
    <t>48,2 &lt;*&gt;</t>
  </si>
  <si>
    <t>ед./кв. м</t>
  </si>
  <si>
    <t>2240/9717750 &lt;*&gt;</t>
  </si>
  <si>
    <t>2290/9842750 &lt;*&gt;</t>
  </si>
  <si>
    <t>2340/9967750 &lt;*&gt;</t>
  </si>
  <si>
    <t>2390/ 10092750  &lt;*&gt;</t>
  </si>
  <si>
    <t>25,6 &lt;*&gt;</t>
  </si>
  <si>
    <t>28,9 &lt;*&gt;</t>
  </si>
  <si>
    <t>31,3 &lt;*&gt;</t>
  </si>
  <si>
    <t>35,6 &lt;*&gt;</t>
  </si>
  <si>
    <t>41,3 &lt;*&gt;</t>
  </si>
  <si>
    <t>46,6 &lt;*&gt;</t>
  </si>
  <si>
    <t>50,5 &lt;*&gt;</t>
  </si>
  <si>
    <t>57,4 &lt;*&gt;</t>
  </si>
  <si>
    <t>0,4 &lt;*&gt;</t>
  </si>
  <si>
    <t>0,5 &lt;*&gt;</t>
  </si>
  <si>
    <t>0,6 &lt;*&gt;</t>
  </si>
  <si>
    <t>процентов/тыс. руб.</t>
  </si>
  <si>
    <t>2/4417,62 &lt;**&gt;</t>
  </si>
  <si>
    <t>чел.-часов</t>
  </si>
  <si>
    <t>6300 &lt;**&gt;</t>
  </si>
  <si>
    <t>20/11595,00 &lt;**&gt;</t>
  </si>
  <si>
    <t>1560 &lt;**&gt;</t>
  </si>
  <si>
    <t>шт./тыс. кв. м</t>
  </si>
  <si>
    <t>5122/19407,3</t>
  </si>
  <si>
    <t>5172/19532,3</t>
  </si>
  <si>
    <t>5222/19657,3</t>
  </si>
  <si>
    <t>5272/19782,3</t>
  </si>
  <si>
    <t>50,1 &lt;*&gt;</t>
  </si>
  <si>
    <t>50,4 &lt;*&gt;</t>
  </si>
  <si>
    <t>50,7 &lt;*&gt;</t>
  </si>
  <si>
    <t>51,0 &lt;*&gt;</t>
  </si>
  <si>
    <t>тыс. чел.</t>
  </si>
  <si>
    <t>572,8 &lt;*&gt;</t>
  </si>
  <si>
    <t>593,0&lt;*&gt;</t>
  </si>
  <si>
    <t>613,0 &lt;*&gt;</t>
  </si>
  <si>
    <t>633,0 &lt;*&gt;</t>
  </si>
  <si>
    <t>не менее 9 &lt;**&gt;</t>
  </si>
  <si>
    <t>не менее 5 &lt;**&gt;</t>
  </si>
  <si>
    <t>ед. на 100 
км инженерных сетей</t>
  </si>
  <si>
    <t>Показатель 1. Доля граждан, привлеченных к работам по благоустройству, от общего числа граждан, проживающих в муниципальном образовании</t>
  </si>
  <si>
    <t>Показатель 2. Доля благоустроенных дворовых территорий многоквартирных домов от общего количества дворовых территорий многоквартирных домов</t>
  </si>
  <si>
    <t>Показатель 3. Количество и площадь благоустроенных дворовых территорий</t>
  </si>
  <si>
    <t>Показатель 4. Площадь благоустроенных общественных территорий</t>
  </si>
  <si>
    <t>Показатель 5. Доля площади благоустроенных общественных территорий к общей площади общественных территорий</t>
  </si>
  <si>
    <t>Показатель 6. Площадь благоустроенных общественных территорий, приходящихся на 1 жителя муниципального образования</t>
  </si>
  <si>
    <t>Показатель 7. Доля и размер финансового участия заинтересованных лиц в выполнении минимального перечня работ по благоустройству дворовых территорий от общей стоимости работ минимального перечня, включенных в программу</t>
  </si>
  <si>
    <t>Показатель 8. Объем трудового участия заинтересованных лиц в выполнении минимального перечня работ по благоустройству дворовых территорий</t>
  </si>
  <si>
    <t>Показатель 9. 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 дополнительного перечня, включенных в программу</t>
  </si>
  <si>
    <t>Показатель 10. Объем трудового участия заинтересованных лиц в выполнении дополнительного перечня работ по благоустройству дворовых территорий</t>
  </si>
  <si>
    <t>Показатель 11. Количество и площадь дворовых территорий в городе</t>
  </si>
  <si>
    <t>Показатель 12. Доля площади благоустроенных дворовых территорий в общей площади дворовых территорий города</t>
  </si>
  <si>
    <t>Показатель 13. Всего населения, проживающего в многоквартирных домах на территории города</t>
  </si>
  <si>
    <t>Показатель 14. Всего населения, проживающего в многоквартирных домах с благоустроенными дворовыми территориями на территории города</t>
  </si>
  <si>
    <t>Показатель 15. Доля населения, проживающего в многоквартирных домах с благоустроенными дворовыми территориями, в общей численности населения в городе</t>
  </si>
  <si>
    <t>Показатель 1. Количество ремонтируемых проездов к многоквартирным домам</t>
  </si>
  <si>
    <t>Показатель 1. Количество молодежных проектов, поддержанных в рамках конкурсов</t>
  </si>
  <si>
    <t>Показатель 2. Количество номинаций конкурса "Самый благоустроенный район"</t>
  </si>
  <si>
    <t>Показатель 3. Количество проектов, реализуемых в рамках инициативного бюджетирования</t>
  </si>
  <si>
    <t>Показатель 2. Общая длина дорожных заторов</t>
  </si>
  <si>
    <t>Показатель 3. Средняя скорость движения общественного транспорта</t>
  </si>
  <si>
    <t>Показатель 1. Средняя скорость движения автотранспорта, в том числе:</t>
  </si>
  <si>
    <t>Показатель 10. Количество мест (площадок) накопления твердых коммунальных отходов, подлежащих к созданию на территории города Красноярска</t>
  </si>
  <si>
    <t>Показатель 2. Количество жителей города, посетивших мероприятия, направленные на социальную и культурную адаптацию мигрантов</t>
  </si>
  <si>
    <t>Муниципальная программа "Цифровизация города Красноярска"</t>
  </si>
  <si>
    <t>Целевой индикатор 7. Доля главных распорядителей бюджетных средств, обеспеченных возможностью работы в постоянно обновляющихся информационных системах планирования и исполнения бюджета города</t>
  </si>
  <si>
    <t>Показатель 3. Количество участников клубных формирований самодеятельного народного творчества для молодежи от 15 до 24 лет в расчете на 1000 жителей данной возрастной категории</t>
  </si>
  <si>
    <t>Целевой индикатор 1. Пассажирооборот на городском пассажирском транспорте</t>
  </si>
  <si>
    <t xml:space="preserve"> Доля обработанных в сall-центре звонков граждан к общему количеству звонков</t>
  </si>
  <si>
    <t xml:space="preserve">* - С учетом дополнительно планируемых к привлечению средств из вышестоящих бюджетов при уточнении параметров бюджета на 2020- 2022 годы.
** - С учетом планируемого финансового и трудового участия заинтересованных лиц при благоустройстве дворовых территорий, при реализации проектов инициативного бюджетирования в 2020 - 2022 годах.
</t>
  </si>
  <si>
    <t xml:space="preserve">Муниципальная программа «Развитие жилищно-коммунального хозяйства и дорожного комплекса города Красноярска» </t>
  </si>
  <si>
    <t>Муниципальная программа «Повышение эффективности деятельности городского самоуправления по формированию современной городской среды» на 2018–2024 годы</t>
  </si>
  <si>
    <t xml:space="preserve">* - С учетом дополнительно планируемых к привлечению средств из вышестоящих бюджетов и внебюджетных источников при уточнении параметров бюджета на 2020 - 2022 годы.
</t>
  </si>
  <si>
    <t xml:space="preserve">Муниципальная программа "Управление земельно-имущественными отношениями на территории города Красноярска" </t>
  </si>
  <si>
    <t>Приложение 2 
к проекту прогноза социально-экономического развития города Красноярска на 2020-2022 годы</t>
  </si>
  <si>
    <t>не менее 11</t>
  </si>
  <si>
    <t>не менее 2000</t>
  </si>
  <si>
    <t>51*</t>
  </si>
  <si>
    <t>52*</t>
  </si>
  <si>
    <t>Показатель 2. Количество лиц с ограниченными возможностями здоровья и инвалидов, систематически занимающихся физической культурой и спортом в учреждениях, деятельность которых координируется Красспортом</t>
  </si>
  <si>
    <t>не менее    1 100</t>
  </si>
  <si>
    <t>Показатель результативности 1. Численность занимающихся в ФСУ, деятельность которых координируется Красспортом, включенных в списки кандидатов в спортивные сборные команды Красноярского края</t>
  </si>
  <si>
    <t>Показатель результативности 2. Доля занимающихся в ФСУ, деятельность которых координируется Красспортом, имеющих спортивные разряды и звания, к общему числу занимающихся в ФСУ, деятельность которых координируется Красспортом</t>
  </si>
  <si>
    <t>Целевой индикатор 2. Удельный вес количества объектов недвижимости, на которые зарегистрировано право муниципальной собственности, к общему количеству объектов недвижимости, учитываемых  в реестре муниципальной собственности</t>
  </si>
  <si>
    <t>Показатель 2. Удельный вес количества объектов, имеющих стоимость, к общему количеству объектов, учитываемых  в реестре муниципальной собственности</t>
  </si>
  <si>
    <t>Показатель 3. Доля муниципальных объектов нежилого фонда и инженерной инфраструктуры, вовлеченных в оборот, к количеству объектов, учитываемых в реестре муниципальной собственности</t>
  </si>
  <si>
    <t>Показатель 1. Доля земель, находящихся в муниципальной  собственности,  к площади муниципального образования</t>
  </si>
  <si>
    <t>Показатель 2. Площадь земельных участков, переданных из земель муниципальной и  неразграниченной государственной собственности в частную, общую долевую, общую совместную собственность</t>
  </si>
  <si>
    <t>Показатель 1. Уровень исполнения расходов, направленных на обеспечение аппарата управления департамента</t>
  </si>
  <si>
    <t>Показатель 1. Уровень исполнения расходов, направленных на обеспечение текущей деятельности подведомственных учреждений</t>
  </si>
  <si>
    <t>Показатель 1.  Число посетителей культурно-досуговых мероприятий, проводимых муниципальными учреждениями, в расчете на 1000 жителей</t>
  </si>
  <si>
    <t>Показатель 1. Число учащихся в детских музыкальных, художественных школах и школах искусств (на начало учебного года)</t>
  </si>
  <si>
    <t>технические ошибки</t>
  </si>
  <si>
    <t>Показатель 5.  Удельный вес численности обучающихся, участвующих: в конкурсных мероприятиях различного уровня</t>
  </si>
  <si>
    <t>Показатель 4. Количество участников мероприятий в поддержку инвалидов (в том числе детей-инвалидов), торжественно-праздничных мероприятий для граждан пожилого возраста</t>
  </si>
  <si>
    <t>не менее 11 400</t>
  </si>
  <si>
    <t>не менее  11 600</t>
  </si>
  <si>
    <t>не менее 11 800</t>
  </si>
  <si>
    <t>Показатель 2. Доля граждан, использующих механизм получения муниципальных услуг администрации города в электронной форме, от числа жителей города Красноярска</t>
  </si>
  <si>
    <t>18,95*</t>
  </si>
  <si>
    <t>3,1*</t>
  </si>
  <si>
    <t>0,22*</t>
  </si>
  <si>
    <t>Показатель 4. Расходы на содержание одной светоточки</t>
  </si>
  <si>
    <t>Показатель 5. Количество обслуживаемых светоточек</t>
  </si>
  <si>
    <t xml:space="preserve">Показатель 6. Доля прочистки сетей ливневой канализации от ее общей протяженности </t>
  </si>
  <si>
    <t>Показатель 8. Доля дорог общего пользования местного значения, подлежащих мероприятиям по обеспыливанию, мойке, от их общей протяженности</t>
  </si>
  <si>
    <t>Показатель 9. Установка недостающих элементов обустройства автомобильных дорог, в том числе:</t>
  </si>
  <si>
    <t>Показатель 10. Износ специализированной уборочной техники</t>
  </si>
  <si>
    <t>Показатель 11. Доля автомобильных дорог местного значения, работающих в режиме перегрузки</t>
  </si>
  <si>
    <t>Показатель 12: Средняя периодичность уборки автомобильных дорог общего пользования местного значения</t>
  </si>
  <si>
    <t>Показатель 7. Протяженность сетей ливневой канализации</t>
  </si>
  <si>
    <t>Показатель 2. Количество ремонтируемых объектов внешнего благоустройства</t>
  </si>
  <si>
    <t>Показатель 3. Снижение объема несанкционированных свалок на конец года по отношению к объему свалок на начало года</t>
  </si>
  <si>
    <t>Показатель 1. Введенный в эксплуатацию после реконструкции специализированный автотранспортный парк</t>
  </si>
  <si>
    <t xml:space="preserve">уточняют </t>
  </si>
  <si>
    <t>Показатель 4. Количество введенных в эксплуатацию объектов коммунальной инфраструктуры</t>
  </si>
  <si>
    <t>Целевые индикаторы и показатели муниципальных программ города Красноярска на 2020 - 2022 годы, сформированные на основе прогноза 
социально-экономического развития города на 2020 - 2022 годы с учетом доведенных бюджетных ассигнований</t>
  </si>
  <si>
    <t>Целевой индикатор 6. Доля детей в возрасте 5–18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</si>
  <si>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Целевой индикатор 5. Доля граждан, систематически занимающихся физической культурой и спортом в физкультурно-спортивных клубах, от численности населения, систематически занимающихся физической культурой и спортом</t>
  </si>
  <si>
    <t>Показатель 4. Доля горожан, выполнивших нормативы Всероссийского физкультурно-спортивного комплекса "Готов к труду и обороне" (ГТО), в общей численности населения, принявшего участие в сдаче нормативов ГТО</t>
  </si>
  <si>
    <t>Показатель 1. Количество туристко-информационных услуг, оказываемых населению и гостям города в стационарных условиях</t>
  </si>
  <si>
    <t>посещений</t>
  </si>
  <si>
    <t>Показатель 2.  Количество туристко-информационных услуг, оказываемых населению и гостям города удаленно через информационно-телекоммуникационную сеть Интернет</t>
  </si>
  <si>
    <t>мероприятий</t>
  </si>
  <si>
    <t xml:space="preserve">Показатель результативности 3. Количество детей, получивших услугу по обеспечению отдыха и оздоровления детей в загородных лагерях </t>
  </si>
  <si>
    <t>Целевой индикатор 6. Количество туристско-информационных центров на территории г.Красноярска</t>
  </si>
  <si>
    <t>Показатель 4. Удельный вес объектов муниципального нежилого фонда, подлежащего контролю, из числа переданных объектов в аренду к общему количеству объектов муниципального нежилого фонда, переданного в аренду</t>
  </si>
  <si>
    <t xml:space="preserve">Целевой индикатор 1. Доля граждан, использующих механизм получения муниципальных услуг в электронной форме </t>
  </si>
  <si>
    <t>Целевой индикатор 2. Удовлетворенность населения информационной открытостью деятельности администрации города (от числа опрошенных)</t>
  </si>
  <si>
    <t xml:space="preserve">Целевой индикатор 6. Соотношение количества контрольных мероприятий, в ходе которых выявлены нарушения, к общему количеству проведенных контрольных мероприятий </t>
  </si>
  <si>
    <t xml:space="preserve">Показатель 1. Протяженность отремонтированных автомобильных дорог общего пользования местного значения, в отношении которых произведен капитальный ремонт и ремонт </t>
  </si>
  <si>
    <t xml:space="preserve">Отдельное мероприятие 2. Мероприятия, связанные с размещением временных сооружений и сносом (демонтажем) самовольно установленных объектов капитального строительства и временных сооружений </t>
  </si>
  <si>
    <t>Целевой индикатор 1. Доходы от использования, продажи муниципального имущества и использования находящихся в муниципальной и государственной собственности земельных участков</t>
  </si>
  <si>
    <t>Показатель 2. Число участников событийных массовых культурных мероприятий, реализуемых администрациями районов в городе Красноярске, в расчете на 1000 жителей</t>
  </si>
  <si>
    <t xml:space="preserve">Показатель 3. Число победителей, получивших премию по итогам конкурса "Лучший работник муниципальных бюджетных и автономных учреждений культуры и образовательных бюджетных и автономных учреждений дополнительного образования" </t>
  </si>
  <si>
    <t xml:space="preserve">Показатель 4.  Доля муниципальных учреждений культуры и дополнительного образования, в которых проведены мероприятия по обеспечению безопасности жизнедеятельности </t>
  </si>
  <si>
    <t>Показатель 6.  Удельный вес численности выпускников, поступивших в профильные ВУЗы, ССУЗы</t>
  </si>
  <si>
    <t>Целевой индикатор 3. Объем бюджетных ассигнований на одного пассажира в сопоставимых ценах 2013 года</t>
  </si>
  <si>
    <t>Подпрограмма 2 . Создание условий для развития туризма на территории города Красноярска</t>
  </si>
  <si>
    <t>Подпрограмма 1. Укрепление общероссийской гражданской идентичности на территории города Красноярска</t>
  </si>
  <si>
    <t>Подпрограмма 2. Социальная и культурная адаптация мигрантов, проживающих на территории города Красноярска</t>
  </si>
  <si>
    <t>Подпрограмма 3. Профилактика экстремизма и межнациональных конфликтов на территории города Красноярска</t>
  </si>
  <si>
    <t xml:space="preserve">Подпрограмма 1. Развитие инфраструктуры отрасли «Молодежная политика»                                                                                  </t>
  </si>
  <si>
    <t>Подпрограмма 2. Вовлечение граждан в возрасте  от 14 до 30 лет в позитивные социальные практики</t>
  </si>
  <si>
    <t>Подпрограмма 3. Гражданско-патриотическое воспитание и профилактика негативных проявлений в молодежной среде</t>
  </si>
  <si>
    <t>Подпрограмма 4. Обеспечение реализации муниципальной программы</t>
  </si>
  <si>
    <t xml:space="preserve">Подпрограмма 3. 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 в городе Красноярске </t>
  </si>
  <si>
    <t xml:space="preserve">Подпрограмма 1. О территориальном планировании, градостроительном зонировании и документации по планировке территории города Красноярска                                                                   </t>
  </si>
  <si>
    <t>Подпрограмма 2.  Вовлечение территорий в градостроительную деятельность</t>
  </si>
  <si>
    <t>Подпрограмма 3. Дом</t>
  </si>
  <si>
    <t>Подпрограмма 4. Дороги</t>
  </si>
  <si>
    <t>Подпрограмма 1. Формирование, управление, распоряжение муниципальным имуществом и иным имуществом, расположенном на территории г. Красноярска</t>
  </si>
  <si>
    <t xml:space="preserve"> Подпрограмма 2. Управление земельными ресурсами на территории города Красноярска</t>
  </si>
  <si>
    <t>Подпрограмма 1. Развитие дошкольного образования, создание условий для осуществления присмотра и ухода за детьми</t>
  </si>
  <si>
    <t>Подпрограмма 2. Развитие общего образования</t>
  </si>
  <si>
    <t>Подпрограмма 3. Развитие дополнительного образования</t>
  </si>
  <si>
    <t>Подпрограмма 4. Организация отдыха и занятости детей в каникулярное время</t>
  </si>
  <si>
    <t>Подпрограмма 5. Развитие физической культуры и спорта в системе образования</t>
  </si>
  <si>
    <t xml:space="preserve">Муниципальная программа "Управление муниципальными финансами" </t>
  </si>
  <si>
    <t>Муниципальная программа "Развитие образования в городе Красноярске"</t>
  </si>
  <si>
    <t>Подпрограмма 6. Создание условий для инклюзивного образования детей с ограниченными возможностями здоровья</t>
  </si>
  <si>
    <t>Подпрограмма 7. Обеспечение реализации муниципальной программы</t>
  </si>
  <si>
    <t xml:space="preserve">Подпрограмма 1. Обеспечение решения вопросов социальной поддержки граждан                                                                                   </t>
  </si>
  <si>
    <t xml:space="preserve">Подпрограмма 2. Усиление социальной защищенности отдельных категорий граждан                                                                                  </t>
  </si>
  <si>
    <t>Подпрограмма 3. Привлечение социально ориентированных некоммерческих организаций к оказанию социальных услуг населению</t>
  </si>
  <si>
    <t xml:space="preserve">Подпрограмма 1. Культурное и природное наследие </t>
  </si>
  <si>
    <t>Подпрограмма 2. Искусство и народное творчество</t>
  </si>
  <si>
    <t>Подпрограмма 3. Обеспечение реализации муниципальной программы</t>
  </si>
  <si>
    <t>Показатель 2. Число работников, получивших ежемесячную выплату за профессиональное мастерство</t>
  </si>
  <si>
    <t>Подпрограмма 1. Повышение качества пассажирских перевозок</t>
  </si>
  <si>
    <t>Подпрограмма 2. Выполнение муниципальных программ пассажирских перевозок по маршрутам с небольшой интенсивностью пассажиропотоков</t>
  </si>
  <si>
    <t>Подпрограмма 1. Обеспечение управления жилищным фондом и его капитальный ремонт</t>
  </si>
  <si>
    <t>Подпрограмма 2. Обеспечение работы объектов коммунальной инфраструктуры</t>
  </si>
  <si>
    <t>Подпрограмма 3. Содержание и ремонт автомобильных дорог общего пользования местного значения в городе</t>
  </si>
  <si>
    <t>Подпрограмма 4. Содержание и ремонт объектов внешнего благоустройства, объектов главного управления по ГО, ЧС и ПБ</t>
  </si>
  <si>
    <t>Подпрограмма 6. Повышение безопасности дорожного движения</t>
  </si>
  <si>
    <t>Подпрограмма 3. Поддержка местных инициатив</t>
  </si>
  <si>
    <t>Отдельное мероприятие 2. Капитальный ремонт и ремонт проездов к дворовым территориям многоквартирных домов</t>
  </si>
  <si>
    <r>
      <t>Показатель 3</t>
    </r>
    <r>
      <rPr>
        <sz val="11"/>
        <color rgb="FFFF0000"/>
        <rFont val="Times New Roman"/>
        <family val="1"/>
        <charset val="204"/>
      </rPr>
      <t xml:space="preserve">. </t>
    </r>
    <r>
      <rPr>
        <sz val="11"/>
        <color theme="1"/>
        <rFont val="Times New Roman"/>
        <family val="1"/>
        <charset val="204"/>
      </rPr>
      <t>Доля площади  земельных участков, вовлеченных в оборот, к площади муниципального образования.</t>
    </r>
  </si>
  <si>
    <t>Показатель 1.  Количество участников официальных физкультурных мероприятий  и спортивных мероприятий среди лиц с ограниченными возможностями здоровья и инвалидов</t>
  </si>
  <si>
    <t>Показатель 1. Удельный вес количества бесхозяйных объектов недвижимости, поставленных на кадастровый учет, к общему количеству бесхозяйных объектов недвижимости,  учитываемых в составе выявленного на территории города Красноярска бесхозяйного имущества</t>
  </si>
  <si>
    <t>Отдельное мероприятие 1. Обеспечение функций, возложенных на органы местного самоуправления</t>
  </si>
  <si>
    <t>Отдельное мероприятие 2. Обеспечение деятельности муниципальных учреждений</t>
  </si>
  <si>
    <t>Отдельное мероприятие 1. Создание системы "Цифровой город"</t>
  </si>
  <si>
    <t>Отдельное мероприятие 2. Внедрение концепции "Умный город"</t>
  </si>
  <si>
    <t>Отдельное мероприятие 1. Реконструкция и ремонт специализированного автотранспортного парка</t>
  </si>
  <si>
    <t>Подпрограмма  1. Формирование современной городской среды</t>
  </si>
  <si>
    <t>Целевой индикатор 1. Охват детей и молодежи мероприятиями, направленными на укрепление общероссийской гражданской идентичности и толерантности в подростковой и молодежной среде</t>
  </si>
  <si>
    <t>Целевой индикатор 1. Отношение предъявленной населению платы за ЖКУ к фактическим затратам  на их оказание</t>
  </si>
  <si>
    <t>Целевой индикатор 2. Доля бесхозяйных объектов инженерной инфраструктуры, переданных на содержание в ресурсоснабжающие организации</t>
  </si>
  <si>
    <t>Целевой индикатор 3. Доля протяженности автомобильных дорог общего пользования местного значения, соответствующая нормативным требованиям к их транспортно-эксплуатационному  состоянию</t>
  </si>
  <si>
    <t>Целевой индикатор 4. Доля содержащихся газонов и цветников к общей площади зеленых насаждений в пределах городской черты</t>
  </si>
  <si>
    <t>Целевой индикатор 5. Доля содержащихся деревьев к общему количеству деревьев в пределах городской черты</t>
  </si>
  <si>
    <t>Целевой индикатор 6. Уровень исполнения расходов, направленных на обеспечение текущей деятельности</t>
  </si>
  <si>
    <t>Целевой индикатор 7. Снижение количества мест концентрации дорожно-транспортных происшествий (аварийно-опасных участков) на автомобильных дорогах общего пользования местного значения</t>
  </si>
  <si>
    <t xml:space="preserve">Заместитель Главы города, 
руководитель департамента 
экономической политики и                    
инвестиционного развития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</si>
  <si>
    <t>В.И. Полищук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</si>
</sst>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sz val="11"/>
      <color theme="5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</cellStyleXfs>
  <cellXfs count="91">
    <xf numFmtId="0" fontId="0" fillId="0" borderId="0" xfId="0"/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shrinkToFit="1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 shrinkToFit="1"/>
    </xf>
    <xf numFmtId="0" fontId="6" fillId="2" borderId="1" xfId="0" applyFont="1" applyFill="1" applyBorder="1" applyAlignment="1">
      <alignment horizontal="justify" vertical="top" shrinkToFit="1"/>
    </xf>
    <xf numFmtId="0" fontId="7" fillId="3" borderId="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center" vertical="top" shrinkToFit="1"/>
    </xf>
    <xf numFmtId="2" fontId="6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justify" vertical="top" shrinkToFit="1"/>
    </xf>
    <xf numFmtId="0" fontId="9" fillId="2" borderId="1" xfId="0" applyFont="1" applyFill="1" applyBorder="1" applyAlignment="1">
      <alignment horizontal="center" vertical="top" shrinkToFit="1"/>
    </xf>
    <xf numFmtId="165" fontId="9" fillId="2" borderId="1" xfId="0" applyNumberFormat="1" applyFont="1" applyFill="1" applyBorder="1" applyAlignment="1">
      <alignment horizontal="center" vertical="top" shrinkToFit="1"/>
    </xf>
    <xf numFmtId="0" fontId="10" fillId="2" borderId="1" xfId="0" applyFont="1" applyFill="1" applyBorder="1" applyAlignment="1">
      <alignment vertical="top" shrinkToFit="1"/>
    </xf>
    <xf numFmtId="0" fontId="9" fillId="2" borderId="1" xfId="0" applyFont="1" applyFill="1" applyBorder="1" applyAlignment="1">
      <alignment vertical="top" shrinkToFit="1"/>
    </xf>
    <xf numFmtId="3" fontId="9" fillId="2" borderId="1" xfId="0" applyNumberFormat="1" applyFont="1" applyFill="1" applyBorder="1" applyAlignment="1">
      <alignment horizontal="center" vertical="top" shrinkToFit="1"/>
    </xf>
    <xf numFmtId="0" fontId="10" fillId="2" borderId="1" xfId="0" applyFont="1" applyFill="1" applyBorder="1" applyAlignment="1">
      <alignment horizontal="justify" vertical="top" shrinkToFit="1"/>
    </xf>
    <xf numFmtId="0" fontId="11" fillId="2" borderId="0" xfId="0" applyFont="1" applyFill="1"/>
    <xf numFmtId="0" fontId="9" fillId="2" borderId="1" xfId="0" applyFont="1" applyFill="1" applyBorder="1" applyAlignment="1">
      <alignment horizontal="justify" vertical="top" wrapText="1" shrinkToFit="1"/>
    </xf>
    <xf numFmtId="4" fontId="6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horizontal="justify" vertical="top" shrinkToFit="1"/>
    </xf>
    <xf numFmtId="3" fontId="6" fillId="2" borderId="1" xfId="0" applyNumberFormat="1" applyFont="1" applyFill="1" applyBorder="1" applyAlignment="1">
      <alignment horizontal="center" vertical="top" shrinkToFit="1"/>
    </xf>
    <xf numFmtId="0" fontId="12" fillId="2" borderId="0" xfId="0" applyFont="1" applyFill="1"/>
    <xf numFmtId="0" fontId="6" fillId="2" borderId="1" xfId="0" applyFont="1" applyFill="1" applyBorder="1" applyAlignment="1">
      <alignment horizontal="center" vertical="top" wrapText="1" shrinkToFit="1"/>
    </xf>
    <xf numFmtId="164" fontId="6" fillId="2" borderId="1" xfId="0" applyNumberFormat="1" applyFont="1" applyFill="1" applyBorder="1" applyAlignment="1">
      <alignment horizontal="center" vertical="top" shrinkToFit="1"/>
    </xf>
    <xf numFmtId="0" fontId="13" fillId="2" borderId="0" xfId="0" applyFont="1" applyFill="1"/>
    <xf numFmtId="0" fontId="6" fillId="2" borderId="4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7" fillId="3" borderId="1" xfId="0" applyFont="1" applyFill="1" applyBorder="1" applyAlignment="1">
      <alignment horizontal="center" vertical="top" shrinkToFit="1"/>
    </xf>
    <xf numFmtId="0" fontId="7" fillId="3" borderId="1" xfId="0" applyFont="1" applyFill="1" applyBorder="1" applyAlignment="1">
      <alignment horizontal="justify" vertical="top" shrinkToFit="1"/>
    </xf>
    <xf numFmtId="0" fontId="14" fillId="2" borderId="0" xfId="0" applyFont="1" applyFill="1"/>
    <xf numFmtId="0" fontId="6" fillId="2" borderId="1" xfId="0" applyFont="1" applyFill="1" applyBorder="1" applyAlignment="1">
      <alignment horizontal="left" vertical="top" indent="1" shrinkToFi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9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top" indent="1" shrinkToFit="1"/>
    </xf>
    <xf numFmtId="0" fontId="6" fillId="2" borderId="1" xfId="0" applyFont="1" applyFill="1" applyBorder="1" applyAlignment="1">
      <alignment horizontal="left" vertical="top" wrapText="1" indent="1" shrinkToFit="1"/>
    </xf>
    <xf numFmtId="0" fontId="8" fillId="2" borderId="1" xfId="0" applyFont="1" applyFill="1" applyBorder="1" applyAlignment="1">
      <alignment horizontal="justify" vertical="top" wrapText="1" shrinkToFit="1"/>
    </xf>
    <xf numFmtId="0" fontId="7" fillId="3" borderId="2" xfId="0" applyFont="1" applyFill="1" applyBorder="1" applyAlignment="1">
      <alignment horizontal="center" vertical="top" shrinkToFit="1"/>
    </xf>
    <xf numFmtId="0" fontId="7" fillId="3" borderId="4" xfId="0" applyFont="1" applyFill="1" applyBorder="1" applyAlignment="1">
      <alignment horizontal="center" vertical="top" shrinkToFit="1"/>
    </xf>
    <xf numFmtId="0" fontId="7" fillId="3" borderId="3" xfId="0" applyFont="1" applyFill="1" applyBorder="1" applyAlignment="1">
      <alignment horizontal="center" vertical="top" shrinkToFit="1"/>
    </xf>
    <xf numFmtId="0" fontId="6" fillId="2" borderId="2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 wrapText="1" shrinkToFit="1"/>
    </xf>
    <xf numFmtId="0" fontId="6" fillId="2" borderId="6" xfId="0" applyFont="1" applyFill="1" applyBorder="1" applyAlignment="1">
      <alignment horizontal="center" vertical="top" wrapText="1" shrinkToFi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7" fillId="3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</cellXfs>
  <cellStyles count="15">
    <cellStyle name="Обычный" xfId="0" builtinId="0"/>
    <cellStyle name="Обычный 2" xfId="1"/>
    <cellStyle name="Обычный 2 10" xfId="2"/>
    <cellStyle name="Обычный 2 11" xfId="3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2 9" xfId="11"/>
    <cellStyle name="Обычный 3" xfId="12"/>
    <cellStyle name="Обычный 4" xfId="13"/>
    <cellStyle name="Стиль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18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26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39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21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34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42" Type="http://schemas.openxmlformats.org/officeDocument/2006/relationships/hyperlink" Target="consultantplus://offline/ref=E05B01080CADB4133404B3C9B546B54C4BB41EDFA5A64DA891644515C4B48B49E19510712F8F504555B8654295AB34072DF75FBFFFD160A5A9316704OBa9I" TargetMode="External"/><Relationship Id="rId47" Type="http://schemas.openxmlformats.org/officeDocument/2006/relationships/hyperlink" Target="consultantplus://offline/ref=E05B01080CADB4133404B3C9B546B54C4BB41EDFA5A64DA891644515C4B48B49E19510712F8F504555B8654295AB34072DF75FBFFFD160A5A9316704OBa9I" TargetMode="External"/><Relationship Id="rId50" Type="http://schemas.openxmlformats.org/officeDocument/2006/relationships/hyperlink" Target="consultantplus://offline/ref=78014A2A15D9202E1DAECB08CDACA48083435335B9C6702051EC9AA65FC5BF0860691B4ACB41D0E43E305045E67F6931D5F1C6F2AB2F926DD63C971DM0h5I" TargetMode="External"/><Relationship Id="rId7" Type="http://schemas.openxmlformats.org/officeDocument/2006/relationships/hyperlink" Target="consultantplus://offline/ref=EBABF82FCE83F933B78E814B901B3BBC2FE670DE022CCA8572D356AB7C3BD19D8E62A2A0A11A9938B361AAEDEE195606222A655266D3C7AD6A4ADB8Dh1X6I" TargetMode="External"/><Relationship Id="rId2" Type="http://schemas.openxmlformats.org/officeDocument/2006/relationships/hyperlink" Target="consultantplus://offline/ref=31C2914A67F4ADDBCCC1159CE687DDE04C64C93934E36CF37E255C6EC270AD841D701BAFED0FE5624BE664686CBAE2272F8B9940F824220F425A721CRCW7I" TargetMode="External"/><Relationship Id="rId16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29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11" Type="http://schemas.openxmlformats.org/officeDocument/2006/relationships/hyperlink" Target="consultantplus://offline/ref=EBABF82FCE83F933B78E814B901B3BBC2FE670DE022CCA8572D356AB7C3BD19D8E62A2A0A11A9938B361AAEDEE195606222A655266D3C7AD6A4ADB8Dh1X6I" TargetMode="External"/><Relationship Id="rId24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32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37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40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45" Type="http://schemas.openxmlformats.org/officeDocument/2006/relationships/hyperlink" Target="consultantplus://offline/ref=E05B01080CADB4133404B3C9B546B54C4BB41EDFA5A64DA891644515C4B48B49E19510712F8F504555B8654295AB34072DF75FBFFFD160A5A9316704OBa9I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EBABF82FCE83F933B78E814B901B3BBC2FE670DE022CCA8572D356AB7C3BD19D8E62A2A0A11A9938B361AAEDEE195606222A655266D3C7AD6A4ADB8Dh1X6I" TargetMode="External"/><Relationship Id="rId10" Type="http://schemas.openxmlformats.org/officeDocument/2006/relationships/hyperlink" Target="consultantplus://offline/ref=EBABF82FCE83F933B78E814B901B3BBC2FE670DE022CCA8572D356AB7C3BD19D8E62A2A0A11A9938B361AAEDEE195606222A655266D3C7AD6A4ADB8Dh1X6I" TargetMode="External"/><Relationship Id="rId19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31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44" Type="http://schemas.openxmlformats.org/officeDocument/2006/relationships/hyperlink" Target="consultantplus://offline/ref=E05B01080CADB4133404B3C9B546B54C4BB41EDFA5A64DA891644515C4B48B49E19510712F8F504555B8654295AB34072DF75FBFFFD160A5A9316704OBa9I" TargetMode="External"/><Relationship Id="rId52" Type="http://schemas.openxmlformats.org/officeDocument/2006/relationships/hyperlink" Target="consultantplus://offline/ref=78014A2A15D9202E1DAECB08CDACA48083435335B9C6702051EC9AA65FC5BF0860691B4ACB41D0E43E305045E67F6931D5F1C6F2AB2F926DD63C971DM0h5I" TargetMode="External"/><Relationship Id="rId4" Type="http://schemas.openxmlformats.org/officeDocument/2006/relationships/hyperlink" Target="consultantplus://offline/ref=31C2914A67F4ADDBCCC1159CE687DDE04C64C93934E36CF37E255C6EC270AD841D701BAFED0FE5624BE664686CBAE2272F8B9940F824220F425A721CRCW7I" TargetMode="External"/><Relationship Id="rId9" Type="http://schemas.openxmlformats.org/officeDocument/2006/relationships/hyperlink" Target="consultantplus://offline/ref=EBABF82FCE83F933B78E814B901B3BBC2FE670DE022CCA8572D356AB7C3BD19D8E62A2A0A11A9938B361AAEDEE195606222A655266D3C7AD6A4ADB8Dh1X6I" TargetMode="External"/><Relationship Id="rId14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22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27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30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35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43" Type="http://schemas.openxmlformats.org/officeDocument/2006/relationships/hyperlink" Target="consultantplus://offline/ref=E05B01080CADB4133404B3C9B546B54C4BB41EDFA5A64DA891644515C4B48B49E19510712F8F504555B8654295AB34072DF75FBFFFD160A5A9316704OBa9I" TargetMode="External"/><Relationship Id="rId48" Type="http://schemas.openxmlformats.org/officeDocument/2006/relationships/hyperlink" Target="consultantplus://offline/ref=E05B01080CADB4133404B3C9B546B54C4BB41EDFA5A64DA891644515C4B48B49E19510712F8F504555B8654295AB34072DF75FBFFFD160A5A9316704OBa9I" TargetMode="External"/><Relationship Id="rId8" Type="http://schemas.openxmlformats.org/officeDocument/2006/relationships/hyperlink" Target="consultantplus://offline/ref=EBABF82FCE83F933B78E814B901B3BBC2FE670DE022CCA8572D356AB7C3BD19D8E62A2A0A11A9938B361AAEDEE195606222A655266D3C7AD6A4ADB8Dh1X6I" TargetMode="External"/><Relationship Id="rId51" Type="http://schemas.openxmlformats.org/officeDocument/2006/relationships/hyperlink" Target="consultantplus://offline/ref=78014A2A15D9202E1DAECB08CDACA48083435335B9C6702051EC9AA65FC5BF0860691B4ACB41D0E43E305045E67F6931D5F1C6F2AB2F926DD63C971DM0h5I" TargetMode="External"/><Relationship Id="rId3" Type="http://schemas.openxmlformats.org/officeDocument/2006/relationships/hyperlink" Target="consultantplus://offline/ref=31C2914A67F4ADDBCCC1159CE687DDE04C64C93934E36CF37E255C6EC270AD841D701BAFED0FE5624BE664686CBAE2272F8B9940F824220F425A721CRCW7I" TargetMode="External"/><Relationship Id="rId12" Type="http://schemas.openxmlformats.org/officeDocument/2006/relationships/hyperlink" Target="consultantplus://offline/ref=EBABF82FCE83F933B78E814B901B3BBC2FE670DE022CCA8572D356AB7C3BD19D8E62A2A0A11A9938B361AAEDEE195606222A655266D3C7AD6A4ADB8Dh1X6I" TargetMode="External"/><Relationship Id="rId17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25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33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38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46" Type="http://schemas.openxmlformats.org/officeDocument/2006/relationships/hyperlink" Target="consultantplus://offline/ref=E05B01080CADB4133404B3C9B546B54C4BB41EDFA5A64DA891644515C4B48B49E19510712F8F504555B8654295AB34072DF75FBFFFD160A5A9316704OBa9I" TargetMode="External"/><Relationship Id="rId20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41" Type="http://schemas.openxmlformats.org/officeDocument/2006/relationships/hyperlink" Target="consultantplus://offline/ref=E05B01080CADB4133404B3C9B546B54C4BB41EDFA5A64DA891644515C4B48B49E19510712F8F504555B8654295AB34072DF75FBFFFD160A5A9316704OBa9I" TargetMode="External"/><Relationship Id="rId1" Type="http://schemas.openxmlformats.org/officeDocument/2006/relationships/hyperlink" Target="consultantplus://offline/ref=31C2914A67F4ADDBCCC1159CE687DDE04C64C93934E36CF37E255C6EC270AD841D701BAFED0FE5624BE664686CBAE2272F8B9940F824220F425A721CRCW7I" TargetMode="External"/><Relationship Id="rId6" Type="http://schemas.openxmlformats.org/officeDocument/2006/relationships/hyperlink" Target="consultantplus://offline/ref=EBABF82FCE83F933B78E814B901B3BBC2FE670DE022CCA8572D356AB7C3BD19D8E62A2A0A11A9938B361AAEDEE195606222A655266D3C7AD6A4ADB8Dh1X6I" TargetMode="External"/><Relationship Id="rId15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23" Type="http://schemas.openxmlformats.org/officeDocument/2006/relationships/hyperlink" Target="consultantplus://offline/ref=58D0BEB8EB5966FA85B41B129A9E8D3E96607F748BDFD9507653D303DFD229726A5516C22AD395435FBF941D71569B767A6E5743D197F64C2072C24Dt014O" TargetMode="External"/><Relationship Id="rId28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36" Type="http://schemas.openxmlformats.org/officeDocument/2006/relationships/hyperlink" Target="consultantplus://offline/ref=E05B01080CADB4133404B3C9B546B54C4BB41EDFA5A64DA891644515C4B48B49E19510712F8F504555B8654294AB34072DF75FBFFFD160A5A9316704OBa9I" TargetMode="External"/><Relationship Id="rId49" Type="http://schemas.openxmlformats.org/officeDocument/2006/relationships/hyperlink" Target="consultantplus://offline/ref=78014A2A15D9202E1DAECB08CDACA48083435335B9C6702051EC9AA65FC5BF0860691B4ACB41D0E43E305045E67F6931D5F1C6F2AB2F926DD63C971DM0h5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tabSelected="1" view="pageBreakPreview" topLeftCell="A387" zoomScaleNormal="100" zoomScaleSheetLayoutView="100" workbookViewId="0">
      <selection activeCell="D398" sqref="D398:E398"/>
    </sheetView>
  </sheetViews>
  <sheetFormatPr defaultRowHeight="56.25" customHeight="1" x14ac:dyDescent="0.25"/>
  <cols>
    <col min="1" max="1" width="4.140625" style="2" customWidth="1"/>
    <col min="2" max="2" width="87.42578125" style="3" customWidth="1"/>
    <col min="3" max="3" width="16.7109375" style="59" customWidth="1"/>
    <col min="4" max="5" width="15.42578125" style="6" customWidth="1"/>
    <col min="6" max="6" width="15.28515625" style="6" customWidth="1"/>
    <col min="7" max="7" width="16.42578125" style="6" customWidth="1"/>
    <col min="8" max="16384" width="9.140625" style="6"/>
  </cols>
  <sheetData>
    <row r="1" spans="1:7" ht="45" customHeight="1" x14ac:dyDescent="0.25">
      <c r="C1" s="4"/>
      <c r="D1" s="5"/>
      <c r="E1" s="86" t="s">
        <v>408</v>
      </c>
      <c r="F1" s="86"/>
      <c r="G1" s="86"/>
    </row>
    <row r="2" spans="1:7" ht="74.25" customHeight="1" x14ac:dyDescent="0.25">
      <c r="A2" s="73" t="s">
        <v>450</v>
      </c>
      <c r="B2" s="73"/>
      <c r="C2" s="73"/>
      <c r="D2" s="73"/>
      <c r="E2" s="73"/>
      <c r="F2" s="73"/>
      <c r="G2" s="73"/>
    </row>
    <row r="3" spans="1:7" ht="20.25" customHeight="1" x14ac:dyDescent="0.25">
      <c r="A3" s="75" t="s">
        <v>4</v>
      </c>
      <c r="B3" s="75" t="s">
        <v>3</v>
      </c>
      <c r="C3" s="76" t="s">
        <v>0</v>
      </c>
      <c r="D3" s="76" t="s">
        <v>1</v>
      </c>
      <c r="E3" s="76"/>
      <c r="F3" s="76"/>
      <c r="G3" s="76"/>
    </row>
    <row r="4" spans="1:7" ht="56.25" customHeight="1" x14ac:dyDescent="0.25">
      <c r="A4" s="75"/>
      <c r="B4" s="75"/>
      <c r="C4" s="76"/>
      <c r="D4" s="7" t="s">
        <v>16</v>
      </c>
      <c r="E4" s="7" t="s">
        <v>5</v>
      </c>
      <c r="F4" s="7" t="s">
        <v>6</v>
      </c>
      <c r="G4" s="7" t="s">
        <v>7</v>
      </c>
    </row>
    <row r="5" spans="1:7" ht="15" x14ac:dyDescent="0.25">
      <c r="A5" s="8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15" x14ac:dyDescent="0.25">
      <c r="A6" s="9">
        <v>1</v>
      </c>
      <c r="B6" s="77" t="s">
        <v>50</v>
      </c>
      <c r="C6" s="77"/>
      <c r="D6" s="77"/>
      <c r="E6" s="77"/>
      <c r="F6" s="77"/>
      <c r="G6" s="77"/>
    </row>
    <row r="7" spans="1:7" ht="15" x14ac:dyDescent="0.25">
      <c r="A7" s="8"/>
      <c r="B7" s="76" t="s">
        <v>2</v>
      </c>
      <c r="C7" s="76"/>
      <c r="D7" s="76"/>
      <c r="E7" s="76"/>
      <c r="F7" s="76"/>
      <c r="G7" s="76"/>
    </row>
    <row r="8" spans="1:7" ht="45" x14ac:dyDescent="0.25">
      <c r="A8" s="8"/>
      <c r="B8" s="10" t="s">
        <v>521</v>
      </c>
      <c r="C8" s="11" t="s">
        <v>8</v>
      </c>
      <c r="D8" s="8">
        <v>1</v>
      </c>
      <c r="E8" s="8">
        <v>0.3</v>
      </c>
      <c r="F8" s="8">
        <v>0.3</v>
      </c>
      <c r="G8" s="8">
        <v>0.3</v>
      </c>
    </row>
    <row r="9" spans="1:7" ht="30" x14ac:dyDescent="0.25">
      <c r="A9" s="8"/>
      <c r="B9" s="10" t="s">
        <v>17</v>
      </c>
      <c r="C9" s="11" t="s">
        <v>8</v>
      </c>
      <c r="D9" s="8">
        <v>37.1</v>
      </c>
      <c r="E9" s="8">
        <v>40.700000000000003</v>
      </c>
      <c r="F9" s="8">
        <v>44.7</v>
      </c>
      <c r="G9" s="8">
        <v>44.7</v>
      </c>
    </row>
    <row r="10" spans="1:7" ht="30" x14ac:dyDescent="0.25">
      <c r="A10" s="8"/>
      <c r="B10" s="10" t="s">
        <v>18</v>
      </c>
      <c r="C10" s="11" t="s">
        <v>8</v>
      </c>
      <c r="D10" s="8" t="s">
        <v>26</v>
      </c>
      <c r="E10" s="8">
        <v>1.4</v>
      </c>
      <c r="F10" s="8">
        <v>1.5</v>
      </c>
      <c r="G10" s="8">
        <v>1.6</v>
      </c>
    </row>
    <row r="11" spans="1:7" ht="45" x14ac:dyDescent="0.25">
      <c r="A11" s="8"/>
      <c r="B11" s="10" t="s">
        <v>19</v>
      </c>
      <c r="C11" s="11" t="s">
        <v>8</v>
      </c>
      <c r="D11" s="8">
        <v>62.5</v>
      </c>
      <c r="E11" s="8">
        <v>63</v>
      </c>
      <c r="F11" s="8">
        <v>63.5</v>
      </c>
      <c r="G11" s="8">
        <v>63.5</v>
      </c>
    </row>
    <row r="12" spans="1:7" ht="29.25" customHeight="1" x14ac:dyDescent="0.25">
      <c r="A12" s="8"/>
      <c r="B12" s="10" t="s">
        <v>20</v>
      </c>
      <c r="C12" s="11" t="s">
        <v>8</v>
      </c>
      <c r="D12" s="8">
        <v>62</v>
      </c>
      <c r="E12" s="8">
        <v>62.5</v>
      </c>
      <c r="F12" s="8">
        <v>63</v>
      </c>
      <c r="G12" s="8">
        <v>63</v>
      </c>
    </row>
    <row r="13" spans="1:7" ht="15" x14ac:dyDescent="0.25">
      <c r="A13" s="8"/>
      <c r="B13" s="75" t="s">
        <v>51</v>
      </c>
      <c r="C13" s="75"/>
      <c r="D13" s="75"/>
      <c r="E13" s="75"/>
      <c r="F13" s="75"/>
      <c r="G13" s="75"/>
    </row>
    <row r="14" spans="1:7" ht="30" x14ac:dyDescent="0.25">
      <c r="A14" s="8"/>
      <c r="B14" s="12" t="s">
        <v>473</v>
      </c>
      <c r="C14" s="13"/>
      <c r="D14" s="13"/>
      <c r="E14" s="13"/>
      <c r="F14" s="13"/>
      <c r="G14" s="13"/>
    </row>
    <row r="15" spans="1:7" ht="30" x14ac:dyDescent="0.25">
      <c r="A15" s="8"/>
      <c r="B15" s="10" t="s">
        <v>21</v>
      </c>
      <c r="C15" s="11" t="s">
        <v>9</v>
      </c>
      <c r="D15" s="8" t="s">
        <v>33</v>
      </c>
      <c r="E15" s="8">
        <v>1000</v>
      </c>
      <c r="F15" s="8">
        <v>1050</v>
      </c>
      <c r="G15" s="8">
        <v>1050</v>
      </c>
    </row>
    <row r="16" spans="1:7" ht="15" x14ac:dyDescent="0.25">
      <c r="A16" s="8"/>
      <c r="B16" s="14" t="s">
        <v>22</v>
      </c>
      <c r="C16" s="11" t="s">
        <v>9</v>
      </c>
      <c r="D16" s="8" t="s">
        <v>33</v>
      </c>
      <c r="E16" s="8">
        <v>7000</v>
      </c>
      <c r="F16" s="8">
        <v>7600</v>
      </c>
      <c r="G16" s="8">
        <v>8200</v>
      </c>
    </row>
    <row r="17" spans="1:7" ht="31.5" customHeight="1" x14ac:dyDescent="0.25">
      <c r="A17" s="8"/>
      <c r="B17" s="15" t="s">
        <v>474</v>
      </c>
      <c r="C17" s="13"/>
      <c r="D17" s="13"/>
      <c r="E17" s="13"/>
      <c r="F17" s="13"/>
      <c r="G17" s="13"/>
    </row>
    <row r="18" spans="1:7" ht="33.75" customHeight="1" x14ac:dyDescent="0.25">
      <c r="A18" s="8"/>
      <c r="B18" s="10" t="s">
        <v>24</v>
      </c>
      <c r="C18" s="11" t="s">
        <v>23</v>
      </c>
      <c r="D18" s="8">
        <v>10</v>
      </c>
      <c r="E18" s="8">
        <v>11</v>
      </c>
      <c r="F18" s="8">
        <v>12</v>
      </c>
      <c r="G18" s="8">
        <v>12</v>
      </c>
    </row>
    <row r="19" spans="1:7" ht="39.75" customHeight="1" x14ac:dyDescent="0.25">
      <c r="A19" s="8"/>
      <c r="B19" s="10" t="s">
        <v>397</v>
      </c>
      <c r="C19" s="11" t="s">
        <v>9</v>
      </c>
      <c r="D19" s="8">
        <v>4300</v>
      </c>
      <c r="E19" s="8">
        <v>7000</v>
      </c>
      <c r="F19" s="8">
        <v>7500</v>
      </c>
      <c r="G19" s="8">
        <v>8000</v>
      </c>
    </row>
    <row r="20" spans="1:7" ht="30" x14ac:dyDescent="0.25">
      <c r="A20" s="8"/>
      <c r="B20" s="15" t="s">
        <v>475</v>
      </c>
      <c r="C20" s="13"/>
      <c r="D20" s="13"/>
      <c r="E20" s="13"/>
      <c r="F20" s="13"/>
      <c r="G20" s="13"/>
    </row>
    <row r="21" spans="1:7" ht="30" x14ac:dyDescent="0.25">
      <c r="A21" s="8"/>
      <c r="B21" s="14" t="s">
        <v>25</v>
      </c>
      <c r="C21" s="11" t="s">
        <v>9</v>
      </c>
      <c r="D21" s="11">
        <v>80</v>
      </c>
      <c r="E21" s="11">
        <v>90</v>
      </c>
      <c r="F21" s="11">
        <v>90</v>
      </c>
      <c r="G21" s="11">
        <v>90</v>
      </c>
    </row>
    <row r="22" spans="1:7" ht="30" x14ac:dyDescent="0.25">
      <c r="A22" s="74"/>
      <c r="B22" s="78" t="s">
        <v>10</v>
      </c>
      <c r="C22" s="8" t="s">
        <v>13</v>
      </c>
      <c r="D22" s="11">
        <v>11</v>
      </c>
      <c r="E22" s="11">
        <v>11</v>
      </c>
      <c r="F22" s="11">
        <v>11</v>
      </c>
      <c r="G22" s="11">
        <v>11</v>
      </c>
    </row>
    <row r="23" spans="1:7" ht="30" x14ac:dyDescent="0.25">
      <c r="A23" s="74"/>
      <c r="B23" s="79"/>
      <c r="C23" s="8" t="s">
        <v>14</v>
      </c>
      <c r="D23" s="11">
        <v>4</v>
      </c>
      <c r="E23" s="11">
        <v>4</v>
      </c>
      <c r="F23" s="11">
        <v>4</v>
      </c>
      <c r="G23" s="11">
        <v>4</v>
      </c>
    </row>
    <row r="24" spans="1:7" ht="75" x14ac:dyDescent="0.25">
      <c r="A24" s="74"/>
      <c r="B24" s="80"/>
      <c r="C24" s="8" t="s">
        <v>15</v>
      </c>
      <c r="D24" s="11">
        <v>16</v>
      </c>
      <c r="E24" s="11">
        <v>16</v>
      </c>
      <c r="F24" s="11">
        <v>16</v>
      </c>
      <c r="G24" s="11">
        <v>16</v>
      </c>
    </row>
    <row r="25" spans="1:7" ht="15" x14ac:dyDescent="0.25">
      <c r="A25" s="11"/>
      <c r="B25" s="16" t="s">
        <v>11</v>
      </c>
      <c r="C25" s="11" t="s">
        <v>12</v>
      </c>
      <c r="D25" s="8">
        <v>1</v>
      </c>
      <c r="E25" s="8">
        <v>1</v>
      </c>
      <c r="F25" s="8">
        <v>1</v>
      </c>
      <c r="G25" s="11">
        <v>1</v>
      </c>
    </row>
    <row r="26" spans="1:7" ht="15" x14ac:dyDescent="0.25">
      <c r="A26" s="9">
        <v>2</v>
      </c>
      <c r="B26" s="87" t="s">
        <v>49</v>
      </c>
      <c r="C26" s="87"/>
      <c r="D26" s="87"/>
      <c r="E26" s="87"/>
      <c r="F26" s="87"/>
      <c r="G26" s="87"/>
    </row>
    <row r="27" spans="1:7" ht="15" x14ac:dyDescent="0.25">
      <c r="A27" s="11"/>
      <c r="B27" s="75" t="s">
        <v>2</v>
      </c>
      <c r="C27" s="75"/>
      <c r="D27" s="75"/>
      <c r="E27" s="75"/>
      <c r="F27" s="75"/>
      <c r="G27" s="75"/>
    </row>
    <row r="28" spans="1:7" ht="30" x14ac:dyDescent="0.25">
      <c r="A28" s="17"/>
      <c r="B28" s="14" t="s">
        <v>27</v>
      </c>
      <c r="C28" s="8" t="s">
        <v>8</v>
      </c>
      <c r="D28" s="8">
        <v>25</v>
      </c>
      <c r="E28" s="8">
        <v>26</v>
      </c>
      <c r="F28" s="8">
        <v>27</v>
      </c>
      <c r="G28" s="8">
        <v>28</v>
      </c>
    </row>
    <row r="29" spans="1:7" ht="15" x14ac:dyDescent="0.25">
      <c r="A29" s="17"/>
      <c r="B29" s="14" t="s">
        <v>28</v>
      </c>
      <c r="C29" s="8" t="s">
        <v>29</v>
      </c>
      <c r="D29" s="8">
        <v>866</v>
      </c>
      <c r="E29" s="8">
        <v>893</v>
      </c>
      <c r="F29" s="8">
        <v>903</v>
      </c>
      <c r="G29" s="8">
        <v>903</v>
      </c>
    </row>
    <row r="30" spans="1:7" ht="45" x14ac:dyDescent="0.25">
      <c r="A30" s="11"/>
      <c r="B30" s="14" t="s">
        <v>30</v>
      </c>
      <c r="C30" s="8" t="s">
        <v>8</v>
      </c>
      <c r="D30" s="8" t="s">
        <v>33</v>
      </c>
      <c r="E30" s="8">
        <v>27</v>
      </c>
      <c r="F30" s="8">
        <v>28</v>
      </c>
      <c r="G30" s="8">
        <v>29</v>
      </c>
    </row>
    <row r="31" spans="1:7" ht="15" x14ac:dyDescent="0.25">
      <c r="A31" s="11"/>
      <c r="B31" s="75" t="s">
        <v>51</v>
      </c>
      <c r="C31" s="75"/>
      <c r="D31" s="75"/>
      <c r="E31" s="75"/>
      <c r="F31" s="75"/>
      <c r="G31" s="75"/>
    </row>
    <row r="32" spans="1:7" ht="15" x14ac:dyDescent="0.25">
      <c r="A32" s="11"/>
      <c r="B32" s="18" t="s">
        <v>476</v>
      </c>
      <c r="C32" s="13"/>
      <c r="D32" s="13"/>
      <c r="E32" s="13"/>
      <c r="F32" s="13"/>
      <c r="G32" s="13"/>
    </row>
    <row r="33" spans="1:7" ht="30.75" customHeight="1" x14ac:dyDescent="0.25">
      <c r="A33" s="11"/>
      <c r="B33" s="14" t="s">
        <v>31</v>
      </c>
      <c r="C33" s="19" t="s">
        <v>8</v>
      </c>
      <c r="D33" s="8">
        <v>55</v>
      </c>
      <c r="E33" s="8">
        <v>55</v>
      </c>
      <c r="F33" s="8">
        <v>60</v>
      </c>
      <c r="G33" s="8">
        <v>65</v>
      </c>
    </row>
    <row r="34" spans="1:7" ht="30" x14ac:dyDescent="0.25">
      <c r="A34" s="16"/>
      <c r="B34" s="12" t="s">
        <v>477</v>
      </c>
      <c r="C34" s="13"/>
      <c r="D34" s="13"/>
      <c r="E34" s="13"/>
      <c r="F34" s="13"/>
      <c r="G34" s="13"/>
    </row>
    <row r="35" spans="1:7" ht="30" x14ac:dyDescent="0.25">
      <c r="A35" s="16"/>
      <c r="B35" s="14" t="s">
        <v>32</v>
      </c>
      <c r="C35" s="8" t="s">
        <v>9</v>
      </c>
      <c r="D35" s="8" t="s">
        <v>33</v>
      </c>
      <c r="E35" s="20">
        <v>45000</v>
      </c>
      <c r="F35" s="20">
        <v>45000</v>
      </c>
      <c r="G35" s="20">
        <v>45000</v>
      </c>
    </row>
    <row r="36" spans="1:7" ht="31.5" customHeight="1" x14ac:dyDescent="0.25">
      <c r="A36" s="11"/>
      <c r="B36" s="14" t="s">
        <v>34</v>
      </c>
      <c r="C36" s="8" t="s">
        <v>9</v>
      </c>
      <c r="D36" s="20">
        <v>4600</v>
      </c>
      <c r="E36" s="20">
        <v>4600</v>
      </c>
      <c r="F36" s="20">
        <v>4600</v>
      </c>
      <c r="G36" s="20">
        <v>4600</v>
      </c>
    </row>
    <row r="37" spans="1:7" ht="30" x14ac:dyDescent="0.25">
      <c r="A37" s="11"/>
      <c r="B37" s="14" t="s">
        <v>35</v>
      </c>
      <c r="C37" s="8" t="s">
        <v>9</v>
      </c>
      <c r="D37" s="20" t="s">
        <v>33</v>
      </c>
      <c r="E37" s="20">
        <v>4200</v>
      </c>
      <c r="F37" s="20">
        <v>4200</v>
      </c>
      <c r="G37" s="20">
        <v>4200</v>
      </c>
    </row>
    <row r="38" spans="1:7" ht="30" x14ac:dyDescent="0.25">
      <c r="A38" s="11"/>
      <c r="B38" s="14" t="s">
        <v>36</v>
      </c>
      <c r="C38" s="8" t="s">
        <v>9</v>
      </c>
      <c r="D38" s="8">
        <v>630</v>
      </c>
      <c r="E38" s="8">
        <v>630</v>
      </c>
      <c r="F38" s="8">
        <v>630</v>
      </c>
      <c r="G38" s="8">
        <v>630</v>
      </c>
    </row>
    <row r="39" spans="1:7" ht="15" x14ac:dyDescent="0.25">
      <c r="A39" s="11"/>
      <c r="B39" s="14" t="s">
        <v>37</v>
      </c>
      <c r="C39" s="8" t="s">
        <v>38</v>
      </c>
      <c r="D39" s="8">
        <v>110</v>
      </c>
      <c r="E39" s="8">
        <v>110</v>
      </c>
      <c r="F39" s="8">
        <v>110</v>
      </c>
      <c r="G39" s="8">
        <v>110</v>
      </c>
    </row>
    <row r="40" spans="1:7" ht="30" x14ac:dyDescent="0.25">
      <c r="A40" s="11"/>
      <c r="B40" s="14" t="s">
        <v>39</v>
      </c>
      <c r="C40" s="8" t="s">
        <v>9</v>
      </c>
      <c r="D40" s="20">
        <v>19200</v>
      </c>
      <c r="E40" s="20">
        <v>18000</v>
      </c>
      <c r="F40" s="20">
        <v>18000</v>
      </c>
      <c r="G40" s="20">
        <v>18000</v>
      </c>
    </row>
    <row r="41" spans="1:7" ht="15" x14ac:dyDescent="0.25">
      <c r="A41" s="11"/>
      <c r="B41" s="16" t="s">
        <v>40</v>
      </c>
      <c r="C41" s="8" t="s">
        <v>9</v>
      </c>
      <c r="D41" s="8">
        <v>50</v>
      </c>
      <c r="E41" s="8">
        <v>50</v>
      </c>
      <c r="F41" s="8">
        <v>50</v>
      </c>
      <c r="G41" s="8">
        <v>50</v>
      </c>
    </row>
    <row r="42" spans="1:7" ht="30" x14ac:dyDescent="0.25">
      <c r="A42" s="11"/>
      <c r="B42" s="18" t="s">
        <v>478</v>
      </c>
      <c r="C42" s="13"/>
      <c r="D42" s="13"/>
      <c r="E42" s="13"/>
      <c r="F42" s="13"/>
      <c r="G42" s="13"/>
    </row>
    <row r="43" spans="1:7" ht="46.5" customHeight="1" x14ac:dyDescent="0.25">
      <c r="A43" s="11"/>
      <c r="B43" s="21" t="s">
        <v>41</v>
      </c>
      <c r="C43" s="19" t="s">
        <v>8</v>
      </c>
      <c r="D43" s="8" t="s">
        <v>33</v>
      </c>
      <c r="E43" s="8">
        <v>3.5</v>
      </c>
      <c r="F43" s="8">
        <v>3.5</v>
      </c>
      <c r="G43" s="8">
        <v>3.5</v>
      </c>
    </row>
    <row r="44" spans="1:7" ht="45" x14ac:dyDescent="0.25">
      <c r="A44" s="11"/>
      <c r="B44" s="13" t="s">
        <v>42</v>
      </c>
      <c r="C44" s="19" t="s">
        <v>9</v>
      </c>
      <c r="D44" s="8" t="s">
        <v>33</v>
      </c>
      <c r="E44" s="8">
        <v>250</v>
      </c>
      <c r="F44" s="8">
        <v>250</v>
      </c>
      <c r="G44" s="8">
        <v>250</v>
      </c>
    </row>
    <row r="45" spans="1:7" ht="30" x14ac:dyDescent="0.25">
      <c r="A45" s="11"/>
      <c r="B45" s="22" t="s">
        <v>43</v>
      </c>
      <c r="C45" s="19" t="s">
        <v>44</v>
      </c>
      <c r="D45" s="8">
        <v>200</v>
      </c>
      <c r="E45" s="8">
        <v>210</v>
      </c>
      <c r="F45" s="8">
        <v>220</v>
      </c>
      <c r="G45" s="8">
        <v>230</v>
      </c>
    </row>
    <row r="46" spans="1:7" ht="15" x14ac:dyDescent="0.25">
      <c r="A46" s="11"/>
      <c r="B46" s="18" t="s">
        <v>479</v>
      </c>
      <c r="C46" s="13"/>
      <c r="D46" s="13"/>
      <c r="E46" s="13"/>
      <c r="F46" s="13"/>
      <c r="G46" s="13"/>
    </row>
    <row r="47" spans="1:7" ht="30" x14ac:dyDescent="0.25">
      <c r="A47" s="11"/>
      <c r="B47" s="22" t="s">
        <v>45</v>
      </c>
      <c r="C47" s="19" t="s">
        <v>8</v>
      </c>
      <c r="D47" s="8" t="s">
        <v>46</v>
      </c>
      <c r="E47" s="8" t="s">
        <v>46</v>
      </c>
      <c r="F47" s="8" t="s">
        <v>46</v>
      </c>
      <c r="G47" s="8" t="s">
        <v>46</v>
      </c>
    </row>
    <row r="48" spans="1:7" ht="30" x14ac:dyDescent="0.25">
      <c r="A48" s="11"/>
      <c r="B48" s="22" t="s">
        <v>47</v>
      </c>
      <c r="C48" s="19" t="s">
        <v>9</v>
      </c>
      <c r="D48" s="8">
        <v>3</v>
      </c>
      <c r="E48" s="8">
        <v>3</v>
      </c>
      <c r="F48" s="8">
        <v>3</v>
      </c>
      <c r="G48" s="8">
        <v>3</v>
      </c>
    </row>
    <row r="49" spans="1:7" ht="15" x14ac:dyDescent="0.25">
      <c r="A49" s="23">
        <v>3</v>
      </c>
      <c r="B49" s="63" t="s">
        <v>48</v>
      </c>
      <c r="C49" s="64"/>
      <c r="D49" s="64"/>
      <c r="E49" s="64"/>
      <c r="F49" s="64"/>
      <c r="G49" s="65"/>
    </row>
    <row r="50" spans="1:7" ht="15" x14ac:dyDescent="0.25">
      <c r="A50" s="11"/>
      <c r="B50" s="75" t="s">
        <v>2</v>
      </c>
      <c r="C50" s="75"/>
      <c r="D50" s="75"/>
      <c r="E50" s="75"/>
      <c r="F50" s="75"/>
      <c r="G50" s="75"/>
    </row>
    <row r="51" spans="1:7" ht="30" x14ac:dyDescent="0.25">
      <c r="A51" s="11"/>
      <c r="B51" s="24" t="s">
        <v>54</v>
      </c>
      <c r="C51" s="16"/>
      <c r="D51" s="8">
        <v>575</v>
      </c>
      <c r="E51" s="8">
        <v>576</v>
      </c>
      <c r="F51" s="8">
        <v>578</v>
      </c>
      <c r="G51" s="8">
        <v>580</v>
      </c>
    </row>
    <row r="52" spans="1:7" ht="45" x14ac:dyDescent="0.25">
      <c r="A52" s="11"/>
      <c r="B52" s="24" t="s">
        <v>55</v>
      </c>
      <c r="C52" s="16"/>
      <c r="D52" s="8">
        <v>42.15</v>
      </c>
      <c r="E52" s="8">
        <v>42.64</v>
      </c>
      <c r="F52" s="8">
        <v>43.16</v>
      </c>
      <c r="G52" s="25">
        <v>44</v>
      </c>
    </row>
    <row r="53" spans="1:7" ht="15" x14ac:dyDescent="0.25">
      <c r="A53" s="11"/>
      <c r="B53" s="81" t="s">
        <v>51</v>
      </c>
      <c r="C53" s="82"/>
      <c r="D53" s="82"/>
      <c r="E53" s="82"/>
      <c r="F53" s="82"/>
      <c r="G53" s="83"/>
    </row>
    <row r="54" spans="1:7" ht="31.5" customHeight="1" x14ac:dyDescent="0.25">
      <c r="A54" s="11"/>
      <c r="B54" s="26" t="s">
        <v>112</v>
      </c>
      <c r="C54" s="16"/>
      <c r="D54" s="16"/>
      <c r="E54" s="16"/>
      <c r="F54" s="16"/>
      <c r="G54" s="16"/>
    </row>
    <row r="55" spans="1:7" ht="30" x14ac:dyDescent="0.25">
      <c r="A55" s="11"/>
      <c r="B55" s="24" t="s">
        <v>56</v>
      </c>
      <c r="C55" s="11" t="s">
        <v>52</v>
      </c>
      <c r="D55" s="8" t="s">
        <v>33</v>
      </c>
      <c r="E55" s="8" t="s">
        <v>60</v>
      </c>
      <c r="F55" s="8" t="s">
        <v>60</v>
      </c>
      <c r="G55" s="8" t="s">
        <v>60</v>
      </c>
    </row>
    <row r="56" spans="1:7" ht="63" customHeight="1" x14ac:dyDescent="0.25">
      <c r="A56" s="11"/>
      <c r="B56" s="24" t="s">
        <v>57</v>
      </c>
      <c r="C56" s="11" t="s">
        <v>52</v>
      </c>
      <c r="D56" s="8">
        <v>1979</v>
      </c>
      <c r="E56" s="8" t="s">
        <v>410</v>
      </c>
      <c r="F56" s="8" t="s">
        <v>410</v>
      </c>
      <c r="G56" s="8" t="s">
        <v>410</v>
      </c>
    </row>
    <row r="57" spans="1:7" ht="45" x14ac:dyDescent="0.25">
      <c r="A57" s="11"/>
      <c r="B57" s="24" t="s">
        <v>58</v>
      </c>
      <c r="C57" s="11" t="s">
        <v>52</v>
      </c>
      <c r="D57" s="8">
        <v>11</v>
      </c>
      <c r="E57" s="8" t="s">
        <v>409</v>
      </c>
      <c r="F57" s="8" t="s">
        <v>409</v>
      </c>
      <c r="G57" s="8" t="s">
        <v>409</v>
      </c>
    </row>
    <row r="58" spans="1:7" ht="30" x14ac:dyDescent="0.25">
      <c r="A58" s="11"/>
      <c r="B58" s="26" t="s">
        <v>53</v>
      </c>
      <c r="C58" s="16"/>
      <c r="D58" s="16"/>
      <c r="E58" s="16"/>
      <c r="F58" s="16"/>
      <c r="G58" s="16"/>
    </row>
    <row r="59" spans="1:7" ht="30" x14ac:dyDescent="0.25">
      <c r="A59" s="11"/>
      <c r="B59" s="24" t="s">
        <v>61</v>
      </c>
      <c r="C59" s="11" t="s">
        <v>52</v>
      </c>
      <c r="D59" s="8" t="s">
        <v>411</v>
      </c>
      <c r="E59" s="8" t="s">
        <v>411</v>
      </c>
      <c r="F59" s="8" t="s">
        <v>411</v>
      </c>
      <c r="G59" s="8" t="s">
        <v>412</v>
      </c>
    </row>
    <row r="60" spans="1:7" ht="30" x14ac:dyDescent="0.25">
      <c r="A60" s="11"/>
      <c r="B60" s="24" t="s">
        <v>59</v>
      </c>
      <c r="C60" s="11" t="s">
        <v>52</v>
      </c>
      <c r="D60" s="8">
        <v>5</v>
      </c>
      <c r="E60" s="8" t="s">
        <v>60</v>
      </c>
      <c r="F60" s="8" t="s">
        <v>60</v>
      </c>
      <c r="G60" s="8" t="s">
        <v>60</v>
      </c>
    </row>
    <row r="61" spans="1:7" ht="28.5" customHeight="1" x14ac:dyDescent="0.25">
      <c r="A61" s="27" t="s">
        <v>62</v>
      </c>
      <c r="B61" s="28"/>
      <c r="C61" s="28"/>
      <c r="D61" s="28"/>
      <c r="E61" s="28"/>
      <c r="F61" s="28"/>
      <c r="G61" s="29"/>
    </row>
    <row r="62" spans="1:7" ht="15" x14ac:dyDescent="0.25">
      <c r="A62" s="23">
        <v>4</v>
      </c>
      <c r="B62" s="63" t="s">
        <v>75</v>
      </c>
      <c r="C62" s="64"/>
      <c r="D62" s="64"/>
      <c r="E62" s="64"/>
      <c r="F62" s="64"/>
      <c r="G62" s="65"/>
    </row>
    <row r="63" spans="1:7" ht="15" x14ac:dyDescent="0.25">
      <c r="A63" s="11"/>
      <c r="B63" s="75" t="s">
        <v>2</v>
      </c>
      <c r="C63" s="75"/>
      <c r="D63" s="75"/>
      <c r="E63" s="75"/>
      <c r="F63" s="75"/>
      <c r="G63" s="75"/>
    </row>
    <row r="64" spans="1:7" ht="45" x14ac:dyDescent="0.25">
      <c r="A64" s="11"/>
      <c r="B64" s="22" t="s">
        <v>63</v>
      </c>
      <c r="C64" s="19" t="s">
        <v>8</v>
      </c>
      <c r="D64" s="30">
        <v>42</v>
      </c>
      <c r="E64" s="30">
        <v>44</v>
      </c>
      <c r="F64" s="30">
        <v>46</v>
      </c>
      <c r="G64" s="30">
        <v>47</v>
      </c>
    </row>
    <row r="65" spans="1:7" ht="30" x14ac:dyDescent="0.25">
      <c r="A65" s="11"/>
      <c r="B65" s="22" t="s">
        <v>64</v>
      </c>
      <c r="C65" s="19" t="s">
        <v>8</v>
      </c>
      <c r="D65" s="31">
        <v>49.4</v>
      </c>
      <c r="E65" s="19">
        <v>48.56</v>
      </c>
      <c r="F65" s="19">
        <v>48.94</v>
      </c>
      <c r="G65" s="19">
        <v>49.36</v>
      </c>
    </row>
    <row r="66" spans="1:7" ht="45" customHeight="1" x14ac:dyDescent="0.25">
      <c r="A66" s="11"/>
      <c r="B66" s="22" t="s">
        <v>65</v>
      </c>
      <c r="C66" s="19" t="s">
        <v>8</v>
      </c>
      <c r="D66" s="19">
        <v>5.7</v>
      </c>
      <c r="E66" s="19">
        <v>6.7</v>
      </c>
      <c r="F66" s="19">
        <v>6.9</v>
      </c>
      <c r="G66" s="19">
        <v>7.1</v>
      </c>
    </row>
    <row r="67" spans="1:7" ht="60" x14ac:dyDescent="0.25">
      <c r="A67" s="11"/>
      <c r="B67" s="22" t="s">
        <v>66</v>
      </c>
      <c r="C67" s="19" t="s">
        <v>8</v>
      </c>
      <c r="D67" s="30">
        <v>43</v>
      </c>
      <c r="E67" s="19">
        <v>60.4</v>
      </c>
      <c r="F67" s="19">
        <v>70.3</v>
      </c>
      <c r="G67" s="19">
        <v>80.2</v>
      </c>
    </row>
    <row r="68" spans="1:7" ht="45" x14ac:dyDescent="0.25">
      <c r="A68" s="11"/>
      <c r="B68" s="32" t="s">
        <v>452</v>
      </c>
      <c r="C68" s="33" t="s">
        <v>8</v>
      </c>
      <c r="D68" s="34">
        <v>13</v>
      </c>
      <c r="E68" s="33">
        <v>13.1</v>
      </c>
      <c r="F68" s="33">
        <v>13.2</v>
      </c>
      <c r="G68" s="33">
        <v>13.4</v>
      </c>
    </row>
    <row r="69" spans="1:7" ht="30" customHeight="1" x14ac:dyDescent="0.25">
      <c r="A69" s="11"/>
      <c r="B69" s="32" t="s">
        <v>459</v>
      </c>
      <c r="C69" s="33" t="s">
        <v>23</v>
      </c>
      <c r="D69" s="33" t="s">
        <v>67</v>
      </c>
      <c r="E69" s="33" t="s">
        <v>68</v>
      </c>
      <c r="F69" s="33" t="s">
        <v>68</v>
      </c>
      <c r="G69" s="33" t="s">
        <v>68</v>
      </c>
    </row>
    <row r="70" spans="1:7" ht="15" x14ac:dyDescent="0.25">
      <c r="A70" s="11"/>
      <c r="B70" s="88" t="s">
        <v>51</v>
      </c>
      <c r="C70" s="89"/>
      <c r="D70" s="89"/>
      <c r="E70" s="89"/>
      <c r="F70" s="89"/>
      <c r="G70" s="90"/>
    </row>
    <row r="71" spans="1:7" ht="15" x14ac:dyDescent="0.25">
      <c r="A71" s="11"/>
      <c r="B71" s="35" t="s">
        <v>69</v>
      </c>
      <c r="C71" s="36"/>
      <c r="D71" s="36"/>
      <c r="E71" s="36"/>
      <c r="F71" s="36"/>
      <c r="G71" s="36"/>
    </row>
    <row r="72" spans="1:7" ht="45" x14ac:dyDescent="0.25">
      <c r="A72" s="11"/>
      <c r="B72" s="32" t="s">
        <v>115</v>
      </c>
      <c r="C72" s="33" t="s">
        <v>8</v>
      </c>
      <c r="D72" s="33">
        <v>34.5</v>
      </c>
      <c r="E72" s="33">
        <v>34.6</v>
      </c>
      <c r="F72" s="33">
        <v>34.799999999999997</v>
      </c>
      <c r="G72" s="33">
        <v>35</v>
      </c>
    </row>
    <row r="73" spans="1:7" ht="30" x14ac:dyDescent="0.25">
      <c r="A73" s="11"/>
      <c r="B73" s="32" t="s">
        <v>116</v>
      </c>
      <c r="C73" s="33" t="s">
        <v>9</v>
      </c>
      <c r="D73" s="33">
        <v>9715</v>
      </c>
      <c r="E73" s="33">
        <v>9715</v>
      </c>
      <c r="F73" s="33">
        <v>9815</v>
      </c>
      <c r="G73" s="33">
        <v>9915</v>
      </c>
    </row>
    <row r="74" spans="1:7" ht="15" x14ac:dyDescent="0.25">
      <c r="A74" s="11"/>
      <c r="B74" s="60" t="s">
        <v>70</v>
      </c>
      <c r="C74" s="33"/>
      <c r="D74" s="33">
        <v>2850</v>
      </c>
      <c r="E74" s="33">
        <v>2850</v>
      </c>
      <c r="F74" s="33">
        <v>2875</v>
      </c>
      <c r="G74" s="33">
        <v>2900</v>
      </c>
    </row>
    <row r="75" spans="1:7" ht="36" customHeight="1" x14ac:dyDescent="0.25">
      <c r="A75" s="11"/>
      <c r="B75" s="32" t="s">
        <v>117</v>
      </c>
      <c r="C75" s="33" t="s">
        <v>23</v>
      </c>
      <c r="D75" s="33" t="s">
        <v>33</v>
      </c>
      <c r="E75" s="33">
        <v>858</v>
      </c>
      <c r="F75" s="33">
        <v>858</v>
      </c>
      <c r="G75" s="33">
        <v>858</v>
      </c>
    </row>
    <row r="76" spans="1:7" ht="48" customHeight="1" x14ac:dyDescent="0.25">
      <c r="A76" s="11"/>
      <c r="B76" s="32" t="s">
        <v>453</v>
      </c>
      <c r="C76" s="33" t="s">
        <v>8</v>
      </c>
      <c r="D76" s="34">
        <v>38</v>
      </c>
      <c r="E76" s="34">
        <v>40</v>
      </c>
      <c r="F76" s="34">
        <v>42</v>
      </c>
      <c r="G76" s="34">
        <v>44</v>
      </c>
    </row>
    <row r="77" spans="1:7" ht="15" x14ac:dyDescent="0.25">
      <c r="A77" s="11"/>
      <c r="B77" s="35" t="s">
        <v>472</v>
      </c>
      <c r="C77" s="36"/>
      <c r="D77" s="36"/>
      <c r="E77" s="36"/>
      <c r="F77" s="36"/>
      <c r="G77" s="36"/>
    </row>
    <row r="78" spans="1:7" ht="30" x14ac:dyDescent="0.25">
      <c r="A78" s="11"/>
      <c r="B78" s="32" t="s">
        <v>454</v>
      </c>
      <c r="C78" s="33" t="s">
        <v>455</v>
      </c>
      <c r="D78" s="37">
        <v>8120</v>
      </c>
      <c r="E78" s="37">
        <v>9500</v>
      </c>
      <c r="F78" s="37">
        <v>10000</v>
      </c>
      <c r="G78" s="37">
        <v>12500</v>
      </c>
    </row>
    <row r="79" spans="1:7" ht="30" x14ac:dyDescent="0.25">
      <c r="A79" s="11"/>
      <c r="B79" s="32" t="s">
        <v>456</v>
      </c>
      <c r="C79" s="33" t="s">
        <v>455</v>
      </c>
      <c r="D79" s="37">
        <v>25000</v>
      </c>
      <c r="E79" s="37">
        <v>40000</v>
      </c>
      <c r="F79" s="37">
        <v>55000</v>
      </c>
      <c r="G79" s="37">
        <v>60000</v>
      </c>
    </row>
    <row r="80" spans="1:7" ht="15" x14ac:dyDescent="0.25">
      <c r="A80" s="11"/>
      <c r="B80" s="32" t="s">
        <v>118</v>
      </c>
      <c r="C80" s="33" t="s">
        <v>9</v>
      </c>
      <c r="D80" s="33">
        <v>300</v>
      </c>
      <c r="E80" s="33">
        <v>700</v>
      </c>
      <c r="F80" s="37">
        <v>1000</v>
      </c>
      <c r="G80" s="37">
        <v>1500</v>
      </c>
    </row>
    <row r="81" spans="1:9" ht="45" x14ac:dyDescent="0.25">
      <c r="A81" s="11"/>
      <c r="B81" s="38" t="s">
        <v>480</v>
      </c>
      <c r="C81" s="36"/>
      <c r="D81" s="36"/>
      <c r="E81" s="36"/>
      <c r="F81" s="36"/>
      <c r="G81" s="36"/>
    </row>
    <row r="82" spans="1:9" ht="33" customHeight="1" x14ac:dyDescent="0.25">
      <c r="A82" s="11"/>
      <c r="B82" s="32" t="s">
        <v>513</v>
      </c>
      <c r="C82" s="33" t="s">
        <v>9</v>
      </c>
      <c r="D82" s="37">
        <v>1320</v>
      </c>
      <c r="E82" s="37">
        <v>2020</v>
      </c>
      <c r="F82" s="37">
        <v>2020</v>
      </c>
      <c r="G82" s="37">
        <v>2020</v>
      </c>
    </row>
    <row r="83" spans="1:9" ht="45" x14ac:dyDescent="0.25">
      <c r="A83" s="11"/>
      <c r="B83" s="32" t="s">
        <v>413</v>
      </c>
      <c r="C83" s="33" t="s">
        <v>9</v>
      </c>
      <c r="D83" s="33" t="s">
        <v>33</v>
      </c>
      <c r="E83" s="33">
        <v>600</v>
      </c>
      <c r="F83" s="33">
        <v>630</v>
      </c>
      <c r="G83" s="33">
        <v>650</v>
      </c>
      <c r="I83" s="39"/>
    </row>
    <row r="84" spans="1:9" ht="15" x14ac:dyDescent="0.25">
      <c r="A84" s="11"/>
      <c r="B84" s="38" t="s">
        <v>79</v>
      </c>
      <c r="C84" s="32"/>
      <c r="D84" s="32"/>
      <c r="E84" s="32"/>
      <c r="F84" s="32"/>
      <c r="G84" s="32"/>
    </row>
    <row r="85" spans="1:9" ht="45" x14ac:dyDescent="0.25">
      <c r="A85" s="11"/>
      <c r="B85" s="32" t="s">
        <v>415</v>
      </c>
      <c r="C85" s="33" t="s">
        <v>9</v>
      </c>
      <c r="D85" s="33" t="s">
        <v>414</v>
      </c>
      <c r="E85" s="33" t="s">
        <v>414</v>
      </c>
      <c r="F85" s="33" t="s">
        <v>414</v>
      </c>
      <c r="G85" s="33" t="s">
        <v>414</v>
      </c>
    </row>
    <row r="86" spans="1:9" ht="45" x14ac:dyDescent="0.25">
      <c r="A86" s="11"/>
      <c r="B86" s="32" t="s">
        <v>416</v>
      </c>
      <c r="C86" s="33" t="s">
        <v>8</v>
      </c>
      <c r="D86" s="34">
        <v>40</v>
      </c>
      <c r="E86" s="34">
        <v>41</v>
      </c>
      <c r="F86" s="34">
        <v>43</v>
      </c>
      <c r="G86" s="34">
        <v>43</v>
      </c>
    </row>
    <row r="87" spans="1:9" ht="30" x14ac:dyDescent="0.25">
      <c r="A87" s="11"/>
      <c r="B87" s="40" t="s">
        <v>458</v>
      </c>
      <c r="C87" s="33" t="s">
        <v>9</v>
      </c>
      <c r="D87" s="37">
        <v>1890</v>
      </c>
      <c r="E87" s="37">
        <v>2140</v>
      </c>
      <c r="F87" s="37">
        <v>2140</v>
      </c>
      <c r="G87" s="37">
        <v>2140</v>
      </c>
    </row>
    <row r="88" spans="1:9" ht="15" x14ac:dyDescent="0.25">
      <c r="A88" s="11"/>
      <c r="B88" s="38" t="s">
        <v>76</v>
      </c>
      <c r="C88" s="32"/>
      <c r="D88" s="32"/>
      <c r="E88" s="32"/>
      <c r="F88" s="32"/>
      <c r="G88" s="32"/>
    </row>
    <row r="89" spans="1:9" ht="30" x14ac:dyDescent="0.25">
      <c r="A89" s="11"/>
      <c r="B89" s="32" t="s">
        <v>77</v>
      </c>
      <c r="C89" s="33" t="s">
        <v>71</v>
      </c>
      <c r="D89" s="33" t="s">
        <v>33</v>
      </c>
      <c r="E89" s="33" t="s">
        <v>72</v>
      </c>
      <c r="F89" s="33" t="s">
        <v>72</v>
      </c>
      <c r="G89" s="33" t="s">
        <v>72</v>
      </c>
    </row>
    <row r="90" spans="1:9" ht="30" x14ac:dyDescent="0.25">
      <c r="A90" s="11"/>
      <c r="B90" s="32" t="s">
        <v>78</v>
      </c>
      <c r="C90" s="33" t="s">
        <v>457</v>
      </c>
      <c r="D90" s="33" t="s">
        <v>74</v>
      </c>
      <c r="E90" s="33" t="s">
        <v>74</v>
      </c>
      <c r="F90" s="33" t="s">
        <v>74</v>
      </c>
      <c r="G90" s="33" t="s">
        <v>74</v>
      </c>
    </row>
    <row r="91" spans="1:9" ht="15" x14ac:dyDescent="0.25">
      <c r="A91" s="23">
        <v>5</v>
      </c>
      <c r="B91" s="63" t="s">
        <v>80</v>
      </c>
      <c r="C91" s="64"/>
      <c r="D91" s="64"/>
      <c r="E91" s="64"/>
      <c r="F91" s="64"/>
      <c r="G91" s="65"/>
    </row>
    <row r="92" spans="1:9" ht="21.75" customHeight="1" x14ac:dyDescent="0.25">
      <c r="A92" s="11"/>
      <c r="B92" s="66" t="s">
        <v>2</v>
      </c>
      <c r="C92" s="67"/>
      <c r="D92" s="67"/>
      <c r="E92" s="67"/>
      <c r="F92" s="67"/>
      <c r="G92" s="68"/>
    </row>
    <row r="93" spans="1:9" ht="15" x14ac:dyDescent="0.25">
      <c r="A93" s="11"/>
      <c r="B93" s="22" t="s">
        <v>81</v>
      </c>
      <c r="C93" s="41" t="s">
        <v>82</v>
      </c>
      <c r="D93" s="41">
        <v>690000</v>
      </c>
      <c r="E93" s="41">
        <v>750000</v>
      </c>
      <c r="F93" s="41">
        <v>755000</v>
      </c>
      <c r="G93" s="41">
        <v>760000</v>
      </c>
    </row>
    <row r="94" spans="1:9" ht="31.5" customHeight="1" x14ac:dyDescent="0.25">
      <c r="A94" s="11"/>
      <c r="B94" s="22" t="s">
        <v>83</v>
      </c>
      <c r="C94" s="41" t="s">
        <v>82</v>
      </c>
      <c r="D94" s="41">
        <f>27897400/1120274</f>
        <v>24.902300687153321</v>
      </c>
      <c r="E94" s="41">
        <f>28111500/1102830</f>
        <v>25.49032942520606</v>
      </c>
      <c r="F94" s="41">
        <f>28720000/1107589</f>
        <v>25.930196128708392</v>
      </c>
      <c r="G94" s="41">
        <f>29321000/1112577</f>
        <v>26.354130994978323</v>
      </c>
    </row>
    <row r="95" spans="1:9" ht="30" customHeight="1" x14ac:dyDescent="0.25">
      <c r="A95" s="11"/>
      <c r="B95" s="22" t="s">
        <v>84</v>
      </c>
      <c r="C95" s="41"/>
      <c r="D95" s="41">
        <v>0.28999999999999998</v>
      </c>
      <c r="E95" s="41">
        <f>177392/28111500*100</f>
        <v>0.63103000551375776</v>
      </c>
      <c r="F95" s="41">
        <f>179471/28720000*100</f>
        <v>0.6248990250696379</v>
      </c>
      <c r="G95" s="41">
        <f>181574/29321000*100</f>
        <v>0.61926264452099178</v>
      </c>
    </row>
    <row r="96" spans="1:9" ht="15" x14ac:dyDescent="0.25">
      <c r="A96" s="11"/>
      <c r="B96" s="66" t="s">
        <v>51</v>
      </c>
      <c r="C96" s="67"/>
      <c r="D96" s="67"/>
      <c r="E96" s="67"/>
      <c r="F96" s="67"/>
      <c r="G96" s="68"/>
    </row>
    <row r="97" spans="1:7" ht="30" x14ac:dyDescent="0.25">
      <c r="A97" s="11"/>
      <c r="B97" s="42" t="s">
        <v>481</v>
      </c>
      <c r="C97" s="41"/>
      <c r="D97" s="41"/>
      <c r="E97" s="41"/>
      <c r="F97" s="41"/>
      <c r="G97" s="41"/>
    </row>
    <row r="98" spans="1:7" ht="30" x14ac:dyDescent="0.25">
      <c r="A98" s="11"/>
      <c r="B98" s="22" t="s">
        <v>85</v>
      </c>
      <c r="C98" s="41" t="s">
        <v>8</v>
      </c>
      <c r="D98" s="41">
        <v>45</v>
      </c>
      <c r="E98" s="41">
        <v>45</v>
      </c>
      <c r="F98" s="41">
        <v>45</v>
      </c>
      <c r="G98" s="41">
        <v>45</v>
      </c>
    </row>
    <row r="99" spans="1:7" ht="15" x14ac:dyDescent="0.25">
      <c r="A99" s="11"/>
      <c r="B99" s="42" t="s">
        <v>482</v>
      </c>
      <c r="C99" s="41"/>
      <c r="D99" s="41"/>
      <c r="E99" s="41"/>
      <c r="F99" s="41"/>
      <c r="G99" s="41"/>
    </row>
    <row r="100" spans="1:7" ht="15" x14ac:dyDescent="0.25">
      <c r="A100" s="11"/>
      <c r="B100" s="22" t="s">
        <v>86</v>
      </c>
      <c r="C100" s="41" t="s">
        <v>23</v>
      </c>
      <c r="D100" s="41">
        <v>120</v>
      </c>
      <c r="E100" s="41">
        <v>150</v>
      </c>
      <c r="F100" s="41">
        <v>150</v>
      </c>
      <c r="G100" s="41">
        <v>150</v>
      </c>
    </row>
    <row r="101" spans="1:7" ht="15" x14ac:dyDescent="0.25">
      <c r="A101" s="11"/>
      <c r="B101" s="22" t="s">
        <v>87</v>
      </c>
      <c r="C101" s="41" t="s">
        <v>23</v>
      </c>
      <c r="D101" s="41">
        <v>170</v>
      </c>
      <c r="E101" s="41">
        <v>200</v>
      </c>
      <c r="F101" s="41">
        <v>200</v>
      </c>
      <c r="G101" s="41">
        <v>200</v>
      </c>
    </row>
    <row r="102" spans="1:7" ht="30" x14ac:dyDescent="0.25">
      <c r="A102" s="11"/>
      <c r="B102" s="22" t="s">
        <v>88</v>
      </c>
      <c r="C102" s="41" t="s">
        <v>89</v>
      </c>
      <c r="D102" s="41" t="s">
        <v>33</v>
      </c>
      <c r="E102" s="41">
        <v>335393</v>
      </c>
      <c r="F102" s="41">
        <v>403920</v>
      </c>
      <c r="G102" s="41">
        <v>500000</v>
      </c>
    </row>
    <row r="103" spans="1:7" s="44" customFormat="1" ht="30" x14ac:dyDescent="0.25">
      <c r="A103" s="11"/>
      <c r="B103" s="22" t="s">
        <v>449</v>
      </c>
      <c r="C103" s="41" t="s">
        <v>23</v>
      </c>
      <c r="D103" s="43">
        <v>1</v>
      </c>
      <c r="E103" s="43">
        <v>0</v>
      </c>
      <c r="F103" s="43">
        <v>0</v>
      </c>
      <c r="G103" s="43">
        <v>0</v>
      </c>
    </row>
    <row r="104" spans="1:7" ht="15" x14ac:dyDescent="0.25">
      <c r="A104" s="11"/>
      <c r="B104" s="42" t="s">
        <v>483</v>
      </c>
      <c r="C104" s="41"/>
      <c r="D104" s="41"/>
      <c r="E104" s="41"/>
      <c r="F104" s="41"/>
      <c r="G104" s="41"/>
    </row>
    <row r="105" spans="1:7" ht="15" x14ac:dyDescent="0.25">
      <c r="A105" s="11"/>
      <c r="B105" s="22" t="s">
        <v>90</v>
      </c>
      <c r="C105" s="41" t="s">
        <v>91</v>
      </c>
      <c r="D105" s="41" t="s">
        <v>33</v>
      </c>
      <c r="E105" s="43">
        <v>123</v>
      </c>
      <c r="F105" s="43">
        <v>548</v>
      </c>
      <c r="G105" s="43">
        <v>353</v>
      </c>
    </row>
    <row r="106" spans="1:7" ht="30" x14ac:dyDescent="0.25">
      <c r="A106" s="11"/>
      <c r="B106" s="22" t="s">
        <v>92</v>
      </c>
      <c r="C106" s="41" t="s">
        <v>93</v>
      </c>
      <c r="D106" s="41">
        <f>D107*33+682+53+44+473.42+36.6</f>
        <v>10001.02</v>
      </c>
      <c r="E106" s="41">
        <v>18437.099999999999</v>
      </c>
      <c r="F106" s="41">
        <v>9933</v>
      </c>
      <c r="G106" s="41">
        <v>8850.4</v>
      </c>
    </row>
    <row r="107" spans="1:7" ht="45" x14ac:dyDescent="0.25">
      <c r="A107" s="11"/>
      <c r="B107" s="22" t="s">
        <v>94</v>
      </c>
      <c r="C107" s="41" t="s">
        <v>91</v>
      </c>
      <c r="D107" s="43">
        <v>264</v>
      </c>
      <c r="E107" s="43">
        <v>307</v>
      </c>
      <c r="F107" s="43">
        <v>301</v>
      </c>
      <c r="G107" s="43">
        <v>263</v>
      </c>
    </row>
    <row r="108" spans="1:7" ht="45" x14ac:dyDescent="0.25">
      <c r="A108" s="11"/>
      <c r="B108" s="22" t="s">
        <v>95</v>
      </c>
      <c r="C108" s="41" t="s">
        <v>8</v>
      </c>
      <c r="D108" s="41">
        <v>100</v>
      </c>
      <c r="E108" s="41">
        <v>100</v>
      </c>
      <c r="F108" s="41">
        <v>100</v>
      </c>
      <c r="G108" s="41">
        <v>100</v>
      </c>
    </row>
    <row r="109" spans="1:7" ht="15" x14ac:dyDescent="0.25">
      <c r="A109" s="11"/>
      <c r="B109" s="42" t="s">
        <v>484</v>
      </c>
      <c r="C109" s="41"/>
      <c r="D109" s="41"/>
      <c r="E109" s="41"/>
      <c r="F109" s="41"/>
      <c r="G109" s="41"/>
    </row>
    <row r="110" spans="1:7" ht="15" x14ac:dyDescent="0.25">
      <c r="A110" s="11"/>
      <c r="B110" s="22" t="s">
        <v>96</v>
      </c>
      <c r="C110" s="41" t="s">
        <v>97</v>
      </c>
      <c r="D110" s="41">
        <v>0</v>
      </c>
      <c r="E110" s="41">
        <f>0.71+1.05+0.53</f>
        <v>2.29</v>
      </c>
      <c r="F110" s="41">
        <f>0.36+0.77</f>
        <v>1.1299999999999999</v>
      </c>
      <c r="G110" s="41">
        <v>2.5</v>
      </c>
    </row>
    <row r="111" spans="1:7" ht="45" x14ac:dyDescent="0.25">
      <c r="A111" s="11"/>
      <c r="B111" s="22" t="s">
        <v>98</v>
      </c>
      <c r="C111" s="41" t="s">
        <v>8</v>
      </c>
      <c r="D111" s="41">
        <v>100</v>
      </c>
      <c r="E111" s="41">
        <v>100</v>
      </c>
      <c r="F111" s="41">
        <v>100</v>
      </c>
      <c r="G111" s="41">
        <v>100</v>
      </c>
    </row>
    <row r="112" spans="1:7" ht="15" x14ac:dyDescent="0.25">
      <c r="A112" s="11"/>
      <c r="B112" s="22" t="s">
        <v>99</v>
      </c>
      <c r="C112" s="41" t="s">
        <v>23</v>
      </c>
      <c r="D112" s="43">
        <v>0</v>
      </c>
      <c r="E112" s="43">
        <v>1</v>
      </c>
      <c r="F112" s="43">
        <v>1</v>
      </c>
      <c r="G112" s="43">
        <v>0</v>
      </c>
    </row>
    <row r="113" spans="1:7" ht="15" x14ac:dyDescent="0.25">
      <c r="A113" s="11"/>
      <c r="B113" s="42" t="s">
        <v>76</v>
      </c>
      <c r="C113" s="41"/>
      <c r="D113" s="41"/>
      <c r="E113" s="41"/>
      <c r="F113" s="41"/>
      <c r="G113" s="41"/>
    </row>
    <row r="114" spans="1:7" ht="30" x14ac:dyDescent="0.25">
      <c r="A114" s="11"/>
      <c r="B114" s="22" t="s">
        <v>100</v>
      </c>
      <c r="C114" s="41" t="s">
        <v>8</v>
      </c>
      <c r="D114" s="41">
        <v>100</v>
      </c>
      <c r="E114" s="41">
        <v>100</v>
      </c>
      <c r="F114" s="41">
        <v>100</v>
      </c>
      <c r="G114" s="41">
        <v>100</v>
      </c>
    </row>
    <row r="115" spans="1:7" ht="30" x14ac:dyDescent="0.25">
      <c r="A115" s="11"/>
      <c r="B115" s="22" t="s">
        <v>101</v>
      </c>
      <c r="C115" s="41"/>
      <c r="D115" s="41"/>
      <c r="E115" s="41"/>
      <c r="F115" s="41"/>
      <c r="G115" s="41"/>
    </row>
    <row r="116" spans="1:7" ht="15" x14ac:dyDescent="0.25">
      <c r="A116" s="11"/>
      <c r="B116" s="22" t="s">
        <v>102</v>
      </c>
      <c r="C116" s="41" t="s">
        <v>103</v>
      </c>
      <c r="D116" s="41">
        <f>2225+214698.4+10232.95+165+20514.23</f>
        <v>247835.58000000002</v>
      </c>
      <c r="E116" s="41">
        <f>1925+97508.6+10345.24+165</f>
        <v>109943.84000000001</v>
      </c>
      <c r="F116" s="41">
        <f>1130+86937.27+11022.27+165</f>
        <v>99254.540000000008</v>
      </c>
      <c r="G116" s="41">
        <f>1165+46634.15+11019.26+165</f>
        <v>58983.41</v>
      </c>
    </row>
    <row r="117" spans="1:7" ht="17.25" customHeight="1" x14ac:dyDescent="0.25">
      <c r="A117" s="11"/>
      <c r="B117" s="22" t="s">
        <v>104</v>
      </c>
      <c r="C117" s="41" t="s">
        <v>23</v>
      </c>
      <c r="D117" s="43">
        <v>445</v>
      </c>
      <c r="E117" s="43">
        <v>385</v>
      </c>
      <c r="F117" s="43">
        <v>226</v>
      </c>
      <c r="G117" s="43">
        <v>233</v>
      </c>
    </row>
    <row r="118" spans="1:7" ht="44.25" customHeight="1" x14ac:dyDescent="0.25">
      <c r="A118" s="11"/>
      <c r="B118" s="22" t="s">
        <v>465</v>
      </c>
      <c r="C118" s="41"/>
      <c r="D118" s="41"/>
      <c r="E118" s="41"/>
      <c r="F118" s="41"/>
      <c r="G118" s="41"/>
    </row>
    <row r="119" spans="1:7" ht="33" customHeight="1" x14ac:dyDescent="0.25">
      <c r="A119" s="11"/>
      <c r="B119" s="22" t="s">
        <v>105</v>
      </c>
      <c r="C119" s="41" t="s">
        <v>8</v>
      </c>
      <c r="D119" s="41">
        <v>4</v>
      </c>
      <c r="E119" s="41">
        <v>8.9</v>
      </c>
      <c r="F119" s="41">
        <v>8.8000000000000007</v>
      </c>
      <c r="G119" s="41">
        <v>8.5</v>
      </c>
    </row>
    <row r="120" spans="1:7" ht="30" x14ac:dyDescent="0.25">
      <c r="A120" s="11"/>
      <c r="B120" s="22" t="s">
        <v>106</v>
      </c>
      <c r="C120" s="41"/>
      <c r="D120" s="41"/>
      <c r="E120" s="41"/>
      <c r="F120" s="41"/>
      <c r="G120" s="41"/>
    </row>
    <row r="121" spans="1:7" ht="30" x14ac:dyDescent="0.25">
      <c r="A121" s="11"/>
      <c r="B121" s="22" t="s">
        <v>107</v>
      </c>
      <c r="C121" s="41" t="s">
        <v>8</v>
      </c>
      <c r="D121" s="41">
        <v>100</v>
      </c>
      <c r="E121" s="41">
        <v>100</v>
      </c>
      <c r="F121" s="41">
        <v>100</v>
      </c>
      <c r="G121" s="41">
        <v>100</v>
      </c>
    </row>
    <row r="122" spans="1:7" ht="15" x14ac:dyDescent="0.25">
      <c r="A122" s="11"/>
      <c r="B122" s="22" t="s">
        <v>108</v>
      </c>
      <c r="C122" s="41"/>
      <c r="D122" s="41"/>
      <c r="E122" s="41"/>
      <c r="F122" s="41"/>
      <c r="G122" s="41"/>
    </row>
    <row r="123" spans="1:7" ht="15" x14ac:dyDescent="0.25">
      <c r="A123" s="11"/>
      <c r="B123" s="22" t="s">
        <v>109</v>
      </c>
      <c r="C123" s="41" t="s">
        <v>8</v>
      </c>
      <c r="D123" s="41" t="s">
        <v>33</v>
      </c>
      <c r="E123" s="41">
        <v>100</v>
      </c>
      <c r="F123" s="41">
        <v>0</v>
      </c>
      <c r="G123" s="41">
        <v>0</v>
      </c>
    </row>
    <row r="124" spans="1:7" ht="15" x14ac:dyDescent="0.25">
      <c r="A124" s="11"/>
      <c r="B124" s="22" t="s">
        <v>110</v>
      </c>
      <c r="C124" s="41"/>
      <c r="D124" s="41"/>
      <c r="E124" s="41"/>
      <c r="F124" s="41"/>
      <c r="G124" s="41"/>
    </row>
    <row r="125" spans="1:7" ht="30" x14ac:dyDescent="0.25">
      <c r="A125" s="11"/>
      <c r="B125" s="22" t="s">
        <v>111</v>
      </c>
      <c r="C125" s="41" t="s">
        <v>8</v>
      </c>
      <c r="D125" s="41" t="s">
        <v>33</v>
      </c>
      <c r="E125" s="41">
        <v>100</v>
      </c>
      <c r="F125" s="41">
        <v>0</v>
      </c>
      <c r="G125" s="41">
        <v>0</v>
      </c>
    </row>
    <row r="126" spans="1:7" ht="15" x14ac:dyDescent="0.25">
      <c r="A126" s="23">
        <v>6</v>
      </c>
      <c r="B126" s="63" t="s">
        <v>407</v>
      </c>
      <c r="C126" s="64"/>
      <c r="D126" s="64"/>
      <c r="E126" s="64"/>
      <c r="F126" s="64"/>
      <c r="G126" s="65"/>
    </row>
    <row r="127" spans="1:7" ht="15" x14ac:dyDescent="0.25">
      <c r="A127" s="11"/>
      <c r="B127" s="66" t="s">
        <v>2</v>
      </c>
      <c r="C127" s="67"/>
      <c r="D127" s="67"/>
      <c r="E127" s="67"/>
      <c r="F127" s="67"/>
      <c r="G127" s="68"/>
    </row>
    <row r="128" spans="1:7" ht="45" x14ac:dyDescent="0.25">
      <c r="A128" s="11"/>
      <c r="B128" s="22" t="s">
        <v>466</v>
      </c>
      <c r="C128" s="31" t="s">
        <v>113</v>
      </c>
      <c r="D128" s="41">
        <v>2454714.73</v>
      </c>
      <c r="E128" s="41">
        <v>1512450.73</v>
      </c>
      <c r="F128" s="41">
        <v>1379741.72</v>
      </c>
      <c r="G128" s="41">
        <v>1464316.53</v>
      </c>
    </row>
    <row r="129" spans="1:8" ht="45" x14ac:dyDescent="0.25">
      <c r="A129" s="11"/>
      <c r="B129" s="22" t="s">
        <v>417</v>
      </c>
      <c r="C129" s="31" t="s">
        <v>8</v>
      </c>
      <c r="D129" s="31" t="s">
        <v>33</v>
      </c>
      <c r="E129" s="31">
        <v>93</v>
      </c>
      <c r="F129" s="31">
        <v>95</v>
      </c>
      <c r="G129" s="31">
        <v>97</v>
      </c>
    </row>
    <row r="130" spans="1:8" ht="15" x14ac:dyDescent="0.25">
      <c r="A130" s="11"/>
      <c r="B130" s="66" t="s">
        <v>51</v>
      </c>
      <c r="C130" s="67"/>
      <c r="D130" s="67"/>
      <c r="E130" s="67"/>
      <c r="F130" s="67"/>
      <c r="G130" s="68"/>
    </row>
    <row r="131" spans="1:8" ht="30" x14ac:dyDescent="0.25">
      <c r="A131" s="11"/>
      <c r="B131" s="42" t="s">
        <v>485</v>
      </c>
      <c r="C131" s="31"/>
      <c r="D131" s="31"/>
      <c r="E131" s="31"/>
      <c r="F131" s="31"/>
      <c r="G131" s="31"/>
    </row>
    <row r="132" spans="1:8" ht="60" x14ac:dyDescent="0.25">
      <c r="A132" s="11"/>
      <c r="B132" s="21" t="s">
        <v>514</v>
      </c>
      <c r="C132" s="31" t="s">
        <v>8</v>
      </c>
      <c r="D132" s="31" t="s">
        <v>33</v>
      </c>
      <c r="E132" s="31">
        <v>86.6</v>
      </c>
      <c r="F132" s="31">
        <v>92.7</v>
      </c>
      <c r="G132" s="31">
        <v>93.3</v>
      </c>
    </row>
    <row r="133" spans="1:8" ht="30" x14ac:dyDescent="0.25">
      <c r="A133" s="11"/>
      <c r="B133" s="22" t="s">
        <v>418</v>
      </c>
      <c r="C133" s="31" t="s">
        <v>8</v>
      </c>
      <c r="D133" s="31" t="s">
        <v>33</v>
      </c>
      <c r="E133" s="31">
        <v>97.2</v>
      </c>
      <c r="F133" s="31">
        <v>97.8</v>
      </c>
      <c r="G133" s="31">
        <v>98.4</v>
      </c>
    </row>
    <row r="134" spans="1:8" ht="45" x14ac:dyDescent="0.25">
      <c r="A134" s="11"/>
      <c r="B134" s="22" t="s">
        <v>419</v>
      </c>
      <c r="C134" s="31" t="s">
        <v>8</v>
      </c>
      <c r="D134" s="31" t="s">
        <v>33</v>
      </c>
      <c r="E134" s="31">
        <v>84</v>
      </c>
      <c r="F134" s="31">
        <v>86</v>
      </c>
      <c r="G134" s="31">
        <v>88</v>
      </c>
      <c r="H134" s="39"/>
    </row>
    <row r="135" spans="1:8" ht="45" x14ac:dyDescent="0.25">
      <c r="A135" s="11"/>
      <c r="B135" s="21" t="s">
        <v>460</v>
      </c>
      <c r="C135" s="31" t="s">
        <v>8</v>
      </c>
      <c r="D135" s="31">
        <v>97</v>
      </c>
      <c r="E135" s="31">
        <v>97</v>
      </c>
      <c r="F135" s="31">
        <v>97</v>
      </c>
      <c r="G135" s="31">
        <v>97</v>
      </c>
    </row>
    <row r="136" spans="1:8" ht="16.5" customHeight="1" x14ac:dyDescent="0.25">
      <c r="A136" s="11"/>
      <c r="B136" s="42" t="s">
        <v>486</v>
      </c>
      <c r="C136" s="31"/>
      <c r="D136" s="31"/>
      <c r="E136" s="31"/>
      <c r="F136" s="31"/>
      <c r="G136" s="31"/>
    </row>
    <row r="137" spans="1:8" ht="30" x14ac:dyDescent="0.25">
      <c r="A137" s="11"/>
      <c r="B137" s="22" t="s">
        <v>420</v>
      </c>
      <c r="C137" s="31" t="s">
        <v>8</v>
      </c>
      <c r="D137" s="31">
        <v>23.54</v>
      </c>
      <c r="E137" s="31">
        <v>23.95</v>
      </c>
      <c r="F137" s="31">
        <v>24.35</v>
      </c>
      <c r="G137" s="31">
        <v>24.9</v>
      </c>
    </row>
    <row r="138" spans="1:8" ht="45" x14ac:dyDescent="0.25">
      <c r="A138" s="11"/>
      <c r="B138" s="22" t="s">
        <v>421</v>
      </c>
      <c r="C138" s="31" t="s">
        <v>114</v>
      </c>
      <c r="D138" s="41">
        <v>7916.26</v>
      </c>
      <c r="E138" s="41">
        <v>8166.26</v>
      </c>
      <c r="F138" s="41">
        <v>8416.26</v>
      </c>
      <c r="G138" s="41">
        <v>8666.26</v>
      </c>
    </row>
    <row r="139" spans="1:8" ht="30" x14ac:dyDescent="0.25">
      <c r="A139" s="11"/>
      <c r="B139" s="22" t="s">
        <v>512</v>
      </c>
      <c r="C139" s="31" t="s">
        <v>8</v>
      </c>
      <c r="D139" s="41" t="s">
        <v>33</v>
      </c>
      <c r="E139" s="41">
        <v>36.549999999999997</v>
      </c>
      <c r="F139" s="41">
        <v>37.340000000000003</v>
      </c>
      <c r="G139" s="41">
        <v>37.869999999999997</v>
      </c>
    </row>
    <row r="140" spans="1:8" ht="30" x14ac:dyDescent="0.25">
      <c r="A140" s="11"/>
      <c r="B140" s="22" t="s">
        <v>515</v>
      </c>
      <c r="C140" s="31"/>
      <c r="D140" s="31"/>
      <c r="E140" s="31"/>
      <c r="F140" s="31"/>
      <c r="G140" s="31"/>
    </row>
    <row r="141" spans="1:8" ht="30" x14ac:dyDescent="0.25">
      <c r="A141" s="11"/>
      <c r="B141" s="22" t="s">
        <v>422</v>
      </c>
      <c r="C141" s="31" t="s">
        <v>8</v>
      </c>
      <c r="D141" s="31">
        <v>100</v>
      </c>
      <c r="E141" s="31">
        <v>100</v>
      </c>
      <c r="F141" s="31">
        <v>100</v>
      </c>
      <c r="G141" s="31">
        <v>100</v>
      </c>
    </row>
    <row r="142" spans="1:8" ht="15" x14ac:dyDescent="0.25">
      <c r="A142" s="11"/>
      <c r="B142" s="22" t="s">
        <v>516</v>
      </c>
      <c r="C142" s="31"/>
      <c r="D142" s="31"/>
      <c r="E142" s="31"/>
      <c r="F142" s="31"/>
      <c r="G142" s="31"/>
    </row>
    <row r="143" spans="1:8" ht="30" x14ac:dyDescent="0.25">
      <c r="A143" s="11"/>
      <c r="B143" s="22" t="s">
        <v>423</v>
      </c>
      <c r="C143" s="31" t="s">
        <v>8</v>
      </c>
      <c r="D143" s="31">
        <v>100</v>
      </c>
      <c r="E143" s="31">
        <v>100</v>
      </c>
      <c r="F143" s="31">
        <v>100</v>
      </c>
      <c r="G143" s="31">
        <v>100</v>
      </c>
    </row>
    <row r="144" spans="1:8" ht="15" x14ac:dyDescent="0.25">
      <c r="A144" s="23">
        <v>7</v>
      </c>
      <c r="B144" s="63" t="s">
        <v>398</v>
      </c>
      <c r="C144" s="64"/>
      <c r="D144" s="64"/>
      <c r="E144" s="64"/>
      <c r="F144" s="64"/>
      <c r="G144" s="65"/>
    </row>
    <row r="145" spans="1:7" ht="15" x14ac:dyDescent="0.25">
      <c r="A145" s="11"/>
      <c r="B145" s="66" t="s">
        <v>2</v>
      </c>
      <c r="C145" s="67"/>
      <c r="D145" s="67"/>
      <c r="E145" s="67"/>
      <c r="F145" s="67"/>
      <c r="G145" s="68"/>
    </row>
    <row r="146" spans="1:7" ht="30" x14ac:dyDescent="0.25">
      <c r="A146" s="11"/>
      <c r="B146" s="22" t="s">
        <v>461</v>
      </c>
      <c r="C146" s="19" t="s">
        <v>8</v>
      </c>
      <c r="D146" s="19">
        <v>75</v>
      </c>
      <c r="E146" s="19">
        <v>80</v>
      </c>
      <c r="F146" s="19">
        <v>85</v>
      </c>
      <c r="G146" s="19">
        <v>90</v>
      </c>
    </row>
    <row r="147" spans="1:7" ht="30" x14ac:dyDescent="0.25">
      <c r="A147" s="11"/>
      <c r="B147" s="22" t="s">
        <v>462</v>
      </c>
      <c r="C147" s="19" t="s">
        <v>8</v>
      </c>
      <c r="D147" s="19">
        <v>70</v>
      </c>
      <c r="E147" s="19">
        <v>75</v>
      </c>
      <c r="F147" s="19">
        <v>80</v>
      </c>
      <c r="G147" s="19">
        <v>85</v>
      </c>
    </row>
    <row r="148" spans="1:7" ht="30" x14ac:dyDescent="0.25">
      <c r="A148" s="11"/>
      <c r="B148" s="22" t="s">
        <v>119</v>
      </c>
      <c r="C148" s="19" t="s">
        <v>120</v>
      </c>
      <c r="D148" s="19" t="s">
        <v>33</v>
      </c>
      <c r="E148" s="19">
        <v>24</v>
      </c>
      <c r="F148" s="19">
        <v>18</v>
      </c>
      <c r="G148" s="19">
        <v>12</v>
      </c>
    </row>
    <row r="149" spans="1:7" ht="15" x14ac:dyDescent="0.25">
      <c r="A149" s="11"/>
      <c r="B149" s="66" t="s">
        <v>51</v>
      </c>
      <c r="C149" s="67"/>
      <c r="D149" s="67"/>
      <c r="E149" s="67"/>
      <c r="F149" s="67"/>
      <c r="G149" s="68"/>
    </row>
    <row r="150" spans="1:7" ht="15" x14ac:dyDescent="0.25">
      <c r="A150" s="11"/>
      <c r="B150" s="22" t="s">
        <v>517</v>
      </c>
      <c r="C150" s="19"/>
      <c r="D150" s="19"/>
      <c r="E150" s="19"/>
      <c r="F150" s="19"/>
      <c r="G150" s="19"/>
    </row>
    <row r="151" spans="1:7" ht="18" customHeight="1" x14ac:dyDescent="0.25">
      <c r="A151" s="11"/>
      <c r="B151" s="22" t="s">
        <v>121</v>
      </c>
      <c r="C151" s="19" t="s">
        <v>8</v>
      </c>
      <c r="D151" s="19">
        <v>50</v>
      </c>
      <c r="E151" s="19">
        <v>55</v>
      </c>
      <c r="F151" s="19">
        <v>60</v>
      </c>
      <c r="G151" s="19">
        <v>65</v>
      </c>
    </row>
    <row r="152" spans="1:7" ht="30" x14ac:dyDescent="0.25">
      <c r="A152" s="11"/>
      <c r="B152" s="22" t="s">
        <v>432</v>
      </c>
      <c r="C152" s="19" t="s">
        <v>8</v>
      </c>
      <c r="D152" s="19" t="s">
        <v>33</v>
      </c>
      <c r="E152" s="19">
        <v>1.4</v>
      </c>
      <c r="F152" s="19">
        <v>1.7</v>
      </c>
      <c r="G152" s="19">
        <v>2</v>
      </c>
    </row>
    <row r="153" spans="1:7" ht="15" x14ac:dyDescent="0.25">
      <c r="A153" s="11"/>
      <c r="B153" s="22" t="s">
        <v>518</v>
      </c>
      <c r="C153" s="19"/>
      <c r="D153" s="19"/>
      <c r="E153" s="19"/>
      <c r="F153" s="19"/>
      <c r="G153" s="19"/>
    </row>
    <row r="154" spans="1:7" ht="30" x14ac:dyDescent="0.25">
      <c r="A154" s="11"/>
      <c r="B154" s="22" t="s">
        <v>122</v>
      </c>
      <c r="C154" s="19" t="s">
        <v>123</v>
      </c>
      <c r="D154" s="19" t="s">
        <v>33</v>
      </c>
      <c r="E154" s="19">
        <v>1</v>
      </c>
      <c r="F154" s="19">
        <v>2</v>
      </c>
      <c r="G154" s="19">
        <v>3</v>
      </c>
    </row>
    <row r="155" spans="1:7" ht="15" x14ac:dyDescent="0.25">
      <c r="A155" s="11"/>
      <c r="B155" s="22" t="s">
        <v>124</v>
      </c>
      <c r="C155" s="19"/>
      <c r="D155" s="19"/>
      <c r="E155" s="19"/>
      <c r="F155" s="19"/>
      <c r="G155" s="19"/>
    </row>
    <row r="156" spans="1:7" ht="45" x14ac:dyDescent="0.25">
      <c r="A156" s="11"/>
      <c r="B156" s="22" t="s">
        <v>125</v>
      </c>
      <c r="C156" s="19" t="s">
        <v>8</v>
      </c>
      <c r="D156" s="19">
        <v>60</v>
      </c>
      <c r="E156" s="19">
        <v>65</v>
      </c>
      <c r="F156" s="19">
        <v>70</v>
      </c>
      <c r="G156" s="19">
        <v>75</v>
      </c>
    </row>
    <row r="157" spans="1:7" ht="15" x14ac:dyDescent="0.25">
      <c r="A157" s="23">
        <v>8</v>
      </c>
      <c r="B157" s="63" t="s">
        <v>492</v>
      </c>
      <c r="C157" s="64"/>
      <c r="D157" s="64"/>
      <c r="E157" s="64"/>
      <c r="F157" s="64"/>
      <c r="G157" s="65"/>
    </row>
    <row r="158" spans="1:7" ht="15" x14ac:dyDescent="0.25">
      <c r="A158" s="11"/>
      <c r="B158" s="66" t="s">
        <v>2</v>
      </c>
      <c r="C158" s="67"/>
      <c r="D158" s="67"/>
      <c r="E158" s="67"/>
      <c r="F158" s="67"/>
      <c r="G158" s="68"/>
    </row>
    <row r="159" spans="1:7" ht="30" x14ac:dyDescent="0.25">
      <c r="A159" s="11"/>
      <c r="B159" s="22" t="s">
        <v>126</v>
      </c>
      <c r="C159" s="19" t="s">
        <v>127</v>
      </c>
      <c r="D159" s="19" t="s">
        <v>128</v>
      </c>
      <c r="E159" s="19" t="s">
        <v>128</v>
      </c>
      <c r="F159" s="19" t="s">
        <v>128</v>
      </c>
      <c r="G159" s="19" t="s">
        <v>128</v>
      </c>
    </row>
    <row r="160" spans="1:7" ht="15" x14ac:dyDescent="0.25">
      <c r="A160" s="11"/>
      <c r="B160" s="22" t="s">
        <v>129</v>
      </c>
      <c r="C160" s="19" t="s">
        <v>127</v>
      </c>
      <c r="D160" s="19">
        <v>1.4</v>
      </c>
      <c r="E160" s="19">
        <v>3</v>
      </c>
      <c r="F160" s="19">
        <v>3.2</v>
      </c>
      <c r="G160" s="19">
        <v>3.4</v>
      </c>
    </row>
    <row r="161" spans="1:7" ht="45" x14ac:dyDescent="0.25">
      <c r="A161" s="11"/>
      <c r="B161" s="22" t="s">
        <v>130</v>
      </c>
      <c r="C161" s="19" t="s">
        <v>127</v>
      </c>
      <c r="D161" s="19">
        <v>100</v>
      </c>
      <c r="E161" s="19">
        <v>100</v>
      </c>
      <c r="F161" s="19">
        <v>100</v>
      </c>
      <c r="G161" s="19">
        <v>100</v>
      </c>
    </row>
    <row r="162" spans="1:7" ht="30" x14ac:dyDescent="0.25">
      <c r="A162" s="11"/>
      <c r="B162" s="22" t="s">
        <v>131</v>
      </c>
      <c r="C162" s="19" t="s">
        <v>127</v>
      </c>
      <c r="D162" s="19">
        <v>100</v>
      </c>
      <c r="E162" s="19">
        <v>100</v>
      </c>
      <c r="F162" s="19">
        <v>100</v>
      </c>
      <c r="G162" s="19">
        <v>100</v>
      </c>
    </row>
    <row r="163" spans="1:7" ht="30" x14ac:dyDescent="0.25">
      <c r="A163" s="11"/>
      <c r="B163" s="22" t="s">
        <v>132</v>
      </c>
      <c r="C163" s="19" t="s">
        <v>133</v>
      </c>
      <c r="D163" s="19">
        <v>0</v>
      </c>
      <c r="E163" s="19">
        <v>0</v>
      </c>
      <c r="F163" s="19">
        <v>0</v>
      </c>
      <c r="G163" s="19">
        <v>0</v>
      </c>
    </row>
    <row r="164" spans="1:7" ht="32.25" customHeight="1" x14ac:dyDescent="0.25">
      <c r="A164" s="11"/>
      <c r="B164" s="22" t="s">
        <v>463</v>
      </c>
      <c r="C164" s="19" t="s">
        <v>127</v>
      </c>
      <c r="D164" s="19" t="s">
        <v>134</v>
      </c>
      <c r="E164" s="19" t="s">
        <v>135</v>
      </c>
      <c r="F164" s="19" t="s">
        <v>135</v>
      </c>
      <c r="G164" s="19" t="s">
        <v>135</v>
      </c>
    </row>
    <row r="165" spans="1:7" ht="45" x14ac:dyDescent="0.25">
      <c r="A165" s="11"/>
      <c r="B165" s="22" t="s">
        <v>399</v>
      </c>
      <c r="C165" s="19" t="s">
        <v>127</v>
      </c>
      <c r="D165" s="19">
        <v>100</v>
      </c>
      <c r="E165" s="19">
        <v>100</v>
      </c>
      <c r="F165" s="19">
        <v>100</v>
      </c>
      <c r="G165" s="19">
        <v>100</v>
      </c>
    </row>
    <row r="166" spans="1:7" ht="165" x14ac:dyDescent="0.25">
      <c r="A166" s="11"/>
      <c r="B166" s="22" t="s">
        <v>136</v>
      </c>
      <c r="C166" s="19" t="s">
        <v>137</v>
      </c>
      <c r="D166" s="45" t="s">
        <v>167</v>
      </c>
      <c r="E166" s="45" t="s">
        <v>138</v>
      </c>
      <c r="F166" s="45" t="s">
        <v>138</v>
      </c>
      <c r="G166" s="45" t="s">
        <v>138</v>
      </c>
    </row>
    <row r="167" spans="1:7" ht="30" x14ac:dyDescent="0.25">
      <c r="A167" s="11"/>
      <c r="B167" s="22" t="s">
        <v>139</v>
      </c>
      <c r="C167" s="19" t="s">
        <v>127</v>
      </c>
      <c r="D167" s="19" t="s">
        <v>140</v>
      </c>
      <c r="E167" s="19" t="s">
        <v>140</v>
      </c>
      <c r="F167" s="19" t="s">
        <v>140</v>
      </c>
      <c r="G167" s="19" t="s">
        <v>140</v>
      </c>
    </row>
    <row r="168" spans="1:7" ht="15" x14ac:dyDescent="0.25">
      <c r="A168" s="11"/>
      <c r="B168" s="19" t="s">
        <v>141</v>
      </c>
      <c r="C168" s="19" t="s">
        <v>127</v>
      </c>
      <c r="D168" s="19" t="s">
        <v>142</v>
      </c>
      <c r="E168" s="19" t="s">
        <v>142</v>
      </c>
      <c r="F168" s="19" t="s">
        <v>143</v>
      </c>
      <c r="G168" s="19" t="s">
        <v>143</v>
      </c>
    </row>
    <row r="169" spans="1:7" ht="15" x14ac:dyDescent="0.25">
      <c r="A169" s="11"/>
      <c r="B169" s="66" t="s">
        <v>51</v>
      </c>
      <c r="C169" s="67"/>
      <c r="D169" s="67"/>
      <c r="E169" s="67"/>
      <c r="F169" s="67"/>
      <c r="G169" s="68"/>
    </row>
    <row r="170" spans="1:7" ht="15" x14ac:dyDescent="0.25">
      <c r="A170" s="11"/>
      <c r="B170" s="42" t="s">
        <v>144</v>
      </c>
      <c r="C170" s="19"/>
      <c r="D170" s="19"/>
      <c r="E170" s="19"/>
      <c r="F170" s="19"/>
      <c r="G170" s="19"/>
    </row>
    <row r="171" spans="1:7" ht="30" x14ac:dyDescent="0.25">
      <c r="A171" s="11"/>
      <c r="B171" s="22" t="s">
        <v>172</v>
      </c>
      <c r="C171" s="19" t="s">
        <v>127</v>
      </c>
      <c r="D171" s="19" t="s">
        <v>145</v>
      </c>
      <c r="E171" s="19" t="s">
        <v>145</v>
      </c>
      <c r="F171" s="19" t="s">
        <v>145</v>
      </c>
      <c r="G171" s="19" t="s">
        <v>145</v>
      </c>
    </row>
    <row r="172" spans="1:7" ht="45" x14ac:dyDescent="0.25">
      <c r="A172" s="11"/>
      <c r="B172" s="22" t="s">
        <v>173</v>
      </c>
      <c r="C172" s="19" t="s">
        <v>127</v>
      </c>
      <c r="D172" s="19">
        <v>100</v>
      </c>
      <c r="E172" s="19">
        <v>100</v>
      </c>
      <c r="F172" s="19">
        <v>100</v>
      </c>
      <c r="G172" s="19">
        <v>100</v>
      </c>
    </row>
    <row r="173" spans="1:7" ht="30" x14ac:dyDescent="0.25">
      <c r="A173" s="11"/>
      <c r="B173" s="22" t="s">
        <v>174</v>
      </c>
      <c r="C173" s="19" t="s">
        <v>127</v>
      </c>
      <c r="D173" s="19" t="s">
        <v>146</v>
      </c>
      <c r="E173" s="19" t="s">
        <v>147</v>
      </c>
      <c r="F173" s="19" t="s">
        <v>147</v>
      </c>
      <c r="G173" s="19" t="s">
        <v>147</v>
      </c>
    </row>
    <row r="174" spans="1:7" ht="30" x14ac:dyDescent="0.25">
      <c r="A174" s="11"/>
      <c r="B174" s="22" t="s">
        <v>175</v>
      </c>
      <c r="C174" s="19" t="s">
        <v>52</v>
      </c>
      <c r="D174" s="19" t="s">
        <v>140</v>
      </c>
      <c r="E174" s="19" t="s">
        <v>140</v>
      </c>
      <c r="F174" s="19" t="s">
        <v>140</v>
      </c>
      <c r="G174" s="19" t="s">
        <v>140</v>
      </c>
    </row>
    <row r="175" spans="1:7" ht="15" x14ac:dyDescent="0.25">
      <c r="A175" s="11"/>
      <c r="B175" s="22" t="s">
        <v>176</v>
      </c>
      <c r="C175" s="19" t="s">
        <v>148</v>
      </c>
      <c r="D175" s="19" t="s">
        <v>149</v>
      </c>
      <c r="E175" s="19" t="s">
        <v>150</v>
      </c>
      <c r="F175" s="19" t="s">
        <v>151</v>
      </c>
      <c r="G175" s="19" t="s">
        <v>152</v>
      </c>
    </row>
    <row r="176" spans="1:7" ht="15" x14ac:dyDescent="0.25">
      <c r="A176" s="11"/>
      <c r="B176" s="22" t="s">
        <v>177</v>
      </c>
      <c r="C176" s="19" t="s">
        <v>73</v>
      </c>
      <c r="D176" s="19" t="s">
        <v>153</v>
      </c>
      <c r="E176" s="19" t="s">
        <v>153</v>
      </c>
      <c r="F176" s="19" t="s">
        <v>153</v>
      </c>
      <c r="G176" s="19" t="s">
        <v>153</v>
      </c>
    </row>
    <row r="177" spans="1:7" ht="30" x14ac:dyDescent="0.25">
      <c r="A177" s="11"/>
      <c r="B177" s="22" t="s">
        <v>178</v>
      </c>
      <c r="C177" s="19" t="s">
        <v>127</v>
      </c>
      <c r="D177" s="19">
        <v>100</v>
      </c>
      <c r="E177" s="19">
        <v>100</v>
      </c>
      <c r="F177" s="19">
        <v>100</v>
      </c>
      <c r="G177" s="19">
        <v>100</v>
      </c>
    </row>
    <row r="178" spans="1:7" ht="45" x14ac:dyDescent="0.25">
      <c r="A178" s="11"/>
      <c r="B178" s="22" t="s">
        <v>171</v>
      </c>
      <c r="C178" s="19" t="s">
        <v>127</v>
      </c>
      <c r="D178" s="19" t="s">
        <v>154</v>
      </c>
      <c r="E178" s="19" t="s">
        <v>145</v>
      </c>
      <c r="F178" s="19" t="s">
        <v>145</v>
      </c>
      <c r="G178" s="19" t="s">
        <v>145</v>
      </c>
    </row>
    <row r="179" spans="1:7" ht="15" x14ac:dyDescent="0.25">
      <c r="A179" s="11"/>
      <c r="B179" s="22" t="s">
        <v>155</v>
      </c>
      <c r="C179" s="19"/>
      <c r="D179" s="19"/>
      <c r="E179" s="19"/>
      <c r="F179" s="19"/>
      <c r="G179" s="19"/>
    </row>
    <row r="180" spans="1:7" ht="45" x14ac:dyDescent="0.25">
      <c r="A180" s="11"/>
      <c r="B180" s="22" t="s">
        <v>170</v>
      </c>
      <c r="C180" s="19" t="s">
        <v>127</v>
      </c>
      <c r="D180" s="19" t="s">
        <v>156</v>
      </c>
      <c r="E180" s="19" t="s">
        <v>156</v>
      </c>
      <c r="F180" s="19" t="s">
        <v>157</v>
      </c>
      <c r="G180" s="19" t="s">
        <v>157</v>
      </c>
    </row>
    <row r="181" spans="1:7" ht="15" x14ac:dyDescent="0.25">
      <c r="A181" s="11"/>
      <c r="B181" s="22" t="s">
        <v>169</v>
      </c>
      <c r="C181" s="19" t="s">
        <v>158</v>
      </c>
      <c r="D181" s="19">
        <v>0</v>
      </c>
      <c r="E181" s="19">
        <v>0</v>
      </c>
      <c r="F181" s="19">
        <v>0</v>
      </c>
      <c r="G181" s="19">
        <v>0</v>
      </c>
    </row>
    <row r="182" spans="1:7" ht="45" x14ac:dyDescent="0.25">
      <c r="A182" s="11"/>
      <c r="B182" s="22" t="s">
        <v>168</v>
      </c>
      <c r="C182" s="19" t="s">
        <v>8</v>
      </c>
      <c r="D182" s="19" t="s">
        <v>159</v>
      </c>
      <c r="E182" s="19" t="s">
        <v>159</v>
      </c>
      <c r="F182" s="19" t="s">
        <v>160</v>
      </c>
      <c r="G182" s="19" t="s">
        <v>160</v>
      </c>
    </row>
    <row r="183" spans="1:7" ht="15" x14ac:dyDescent="0.25">
      <c r="A183" s="23">
        <v>9</v>
      </c>
      <c r="B183" s="63" t="s">
        <v>493</v>
      </c>
      <c r="C183" s="64"/>
      <c r="D183" s="64"/>
      <c r="E183" s="64"/>
      <c r="F183" s="64"/>
      <c r="G183" s="65"/>
    </row>
    <row r="184" spans="1:7" ht="30" x14ac:dyDescent="0.25">
      <c r="A184" s="11"/>
      <c r="B184" s="22" t="s">
        <v>161</v>
      </c>
      <c r="C184" s="19" t="s">
        <v>8</v>
      </c>
      <c r="D184" s="19">
        <v>100</v>
      </c>
      <c r="E184" s="19">
        <v>100</v>
      </c>
      <c r="F184" s="19">
        <v>100</v>
      </c>
      <c r="G184" s="19">
        <v>100</v>
      </c>
    </row>
    <row r="185" spans="1:7" ht="45" x14ac:dyDescent="0.25">
      <c r="A185" s="11"/>
      <c r="B185" s="22" t="s">
        <v>162</v>
      </c>
      <c r="C185" s="19" t="s">
        <v>8</v>
      </c>
      <c r="D185" s="19" t="s">
        <v>33</v>
      </c>
      <c r="E185" s="19">
        <v>60.8</v>
      </c>
      <c r="F185" s="19">
        <v>60.8</v>
      </c>
      <c r="G185" s="19">
        <v>60.8</v>
      </c>
    </row>
    <row r="186" spans="1:7" ht="30" x14ac:dyDescent="0.25">
      <c r="A186" s="11"/>
      <c r="B186" s="22" t="s">
        <v>163</v>
      </c>
      <c r="C186" s="19" t="s">
        <v>8</v>
      </c>
      <c r="D186" s="19" t="s">
        <v>33</v>
      </c>
      <c r="E186" s="19">
        <v>100</v>
      </c>
      <c r="F186" s="19">
        <v>100</v>
      </c>
      <c r="G186" s="19">
        <v>100</v>
      </c>
    </row>
    <row r="187" spans="1:7" ht="45" x14ac:dyDescent="0.25">
      <c r="A187" s="11"/>
      <c r="B187" s="22" t="s">
        <v>164</v>
      </c>
      <c r="C187" s="19" t="s">
        <v>8</v>
      </c>
      <c r="D187" s="19">
        <v>1.2</v>
      </c>
      <c r="E187" s="19">
        <v>1.1000000000000001</v>
      </c>
      <c r="F187" s="19">
        <v>1.1000000000000001</v>
      </c>
      <c r="G187" s="19">
        <v>1.1000000000000001</v>
      </c>
    </row>
    <row r="188" spans="1:7" ht="45.75" customHeight="1" x14ac:dyDescent="0.25">
      <c r="A188" s="11"/>
      <c r="B188" s="22" t="s">
        <v>165</v>
      </c>
      <c r="C188" s="19" t="s">
        <v>8</v>
      </c>
      <c r="D188" s="19">
        <v>7.6</v>
      </c>
      <c r="E188" s="46">
        <f>(47)/(187+115)*100</f>
        <v>15.562913907284766</v>
      </c>
      <c r="F188" s="46">
        <f>(47)/(187+115)*100</f>
        <v>15.562913907284766</v>
      </c>
      <c r="G188" s="46">
        <f>(47)/(187+115)*100</f>
        <v>15.562913907284766</v>
      </c>
    </row>
    <row r="189" spans="1:7" ht="45" x14ac:dyDescent="0.25">
      <c r="A189" s="11"/>
      <c r="B189" s="22" t="s">
        <v>451</v>
      </c>
      <c r="C189" s="19" t="s">
        <v>8</v>
      </c>
      <c r="D189" s="19">
        <v>72</v>
      </c>
      <c r="E189" s="19">
        <v>75</v>
      </c>
      <c r="F189" s="19">
        <v>76</v>
      </c>
      <c r="G189" s="19">
        <v>77</v>
      </c>
    </row>
    <row r="190" spans="1:7" s="47" customFormat="1" ht="15" x14ac:dyDescent="0.25">
      <c r="A190" s="11"/>
      <c r="B190" s="66" t="s">
        <v>51</v>
      </c>
      <c r="C190" s="67"/>
      <c r="D190" s="67"/>
      <c r="E190" s="67"/>
      <c r="F190" s="67"/>
      <c r="G190" s="68"/>
    </row>
    <row r="191" spans="1:7" s="47" customFormat="1" ht="30" x14ac:dyDescent="0.25">
      <c r="A191" s="11"/>
      <c r="B191" s="42" t="s">
        <v>487</v>
      </c>
      <c r="C191" s="48"/>
      <c r="D191" s="48"/>
      <c r="E191" s="48"/>
      <c r="F191" s="48"/>
      <c r="G191" s="49"/>
    </row>
    <row r="192" spans="1:7" s="47" customFormat="1" ht="60" x14ac:dyDescent="0.25">
      <c r="A192" s="11"/>
      <c r="B192" s="22" t="s">
        <v>179</v>
      </c>
      <c r="C192" s="19" t="s">
        <v>8</v>
      </c>
      <c r="D192" s="19">
        <v>4.7</v>
      </c>
      <c r="E192" s="19">
        <v>5.2</v>
      </c>
      <c r="F192" s="30">
        <v>5.43</v>
      </c>
      <c r="G192" s="30">
        <v>5.91</v>
      </c>
    </row>
    <row r="193" spans="1:8" s="47" customFormat="1" ht="45" x14ac:dyDescent="0.25">
      <c r="A193" s="11"/>
      <c r="B193" s="22" t="s">
        <v>180</v>
      </c>
      <c r="C193" s="19" t="s">
        <v>8</v>
      </c>
      <c r="D193" s="19" t="s">
        <v>33</v>
      </c>
      <c r="E193" s="30">
        <v>2.2200000000000002</v>
      </c>
      <c r="F193" s="30">
        <v>2.2000000000000002</v>
      </c>
      <c r="G193" s="30">
        <v>2.2000000000000002</v>
      </c>
    </row>
    <row r="194" spans="1:8" ht="30" x14ac:dyDescent="0.25">
      <c r="A194" s="11"/>
      <c r="B194" s="22" t="s">
        <v>181</v>
      </c>
      <c r="C194" s="19" t="s">
        <v>123</v>
      </c>
      <c r="D194" s="43">
        <f>1950+77+500</f>
        <v>2527</v>
      </c>
      <c r="E194" s="37">
        <v>2040</v>
      </c>
      <c r="F194" s="43">
        <v>905</v>
      </c>
      <c r="G194" s="19">
        <v>0</v>
      </c>
      <c r="H194" s="47"/>
    </row>
    <row r="195" spans="1:8" ht="15" x14ac:dyDescent="0.25">
      <c r="A195" s="11"/>
      <c r="B195" s="42" t="s">
        <v>488</v>
      </c>
      <c r="C195" s="19"/>
      <c r="D195" s="43"/>
      <c r="E195" s="37"/>
      <c r="F195" s="43"/>
      <c r="G195" s="19"/>
      <c r="H195" s="47"/>
    </row>
    <row r="196" spans="1:8" ht="30" x14ac:dyDescent="0.25">
      <c r="A196" s="11"/>
      <c r="B196" s="22" t="s">
        <v>182</v>
      </c>
      <c r="C196" s="19" t="s">
        <v>8</v>
      </c>
      <c r="D196" s="19">
        <v>32.5</v>
      </c>
      <c r="E196" s="19">
        <v>32.5</v>
      </c>
      <c r="F196" s="19">
        <v>32.5</v>
      </c>
      <c r="G196" s="19">
        <v>32.5</v>
      </c>
    </row>
    <row r="197" spans="1:8" ht="15" x14ac:dyDescent="0.25">
      <c r="A197" s="11"/>
      <c r="B197" s="22" t="s">
        <v>183</v>
      </c>
      <c r="C197" s="19" t="s">
        <v>8</v>
      </c>
      <c r="D197" s="19">
        <v>80</v>
      </c>
      <c r="E197" s="19">
        <v>88</v>
      </c>
      <c r="F197" s="19">
        <v>90</v>
      </c>
      <c r="G197" s="19">
        <v>95</v>
      </c>
    </row>
    <row r="198" spans="1:8" ht="30" x14ac:dyDescent="0.25">
      <c r="A198" s="11"/>
      <c r="B198" s="22" t="s">
        <v>184</v>
      </c>
      <c r="C198" s="19" t="s">
        <v>123</v>
      </c>
      <c r="D198" s="43">
        <f>1280*2</f>
        <v>2560</v>
      </c>
      <c r="E198" s="43">
        <f>1280*2</f>
        <v>2560</v>
      </c>
      <c r="F198" s="43">
        <v>0</v>
      </c>
      <c r="G198" s="43">
        <v>1550</v>
      </c>
    </row>
    <row r="199" spans="1:8" ht="15" x14ac:dyDescent="0.25">
      <c r="A199" s="11"/>
      <c r="B199" s="42" t="s">
        <v>489</v>
      </c>
      <c r="C199" s="19"/>
      <c r="D199" s="43"/>
      <c r="E199" s="43"/>
      <c r="F199" s="43"/>
      <c r="G199" s="43"/>
    </row>
    <row r="200" spans="1:8" ht="45" x14ac:dyDescent="0.25">
      <c r="A200" s="11"/>
      <c r="B200" s="22" t="s">
        <v>166</v>
      </c>
      <c r="C200" s="19" t="s">
        <v>8</v>
      </c>
      <c r="D200" s="19">
        <v>22.5</v>
      </c>
      <c r="E200" s="19">
        <v>22.5</v>
      </c>
      <c r="F200" s="19">
        <v>22.5</v>
      </c>
      <c r="G200" s="19">
        <v>22.5</v>
      </c>
    </row>
    <row r="201" spans="1:8" ht="15" x14ac:dyDescent="0.25">
      <c r="A201" s="11"/>
      <c r="B201" s="42" t="s">
        <v>490</v>
      </c>
      <c r="C201" s="19"/>
      <c r="D201" s="19"/>
      <c r="E201" s="19"/>
      <c r="F201" s="19"/>
      <c r="G201" s="19"/>
    </row>
    <row r="202" spans="1:8" ht="30" x14ac:dyDescent="0.25">
      <c r="A202" s="11"/>
      <c r="B202" s="22" t="s">
        <v>185</v>
      </c>
      <c r="C202" s="19" t="s">
        <v>8</v>
      </c>
      <c r="D202" s="19">
        <v>41.2</v>
      </c>
      <c r="E202" s="19">
        <v>41.3</v>
      </c>
      <c r="F202" s="19">
        <v>41.3</v>
      </c>
      <c r="G202" s="19">
        <v>41.3</v>
      </c>
    </row>
    <row r="203" spans="1:8" ht="15" x14ac:dyDescent="0.25">
      <c r="A203" s="11"/>
      <c r="B203" s="42" t="s">
        <v>491</v>
      </c>
      <c r="C203" s="19"/>
      <c r="D203" s="19"/>
      <c r="E203" s="19"/>
      <c r="F203" s="19"/>
      <c r="G203" s="19"/>
    </row>
    <row r="204" spans="1:8" ht="30" x14ac:dyDescent="0.25">
      <c r="A204" s="11"/>
      <c r="B204" s="22" t="s">
        <v>186</v>
      </c>
      <c r="C204" s="19" t="s">
        <v>8</v>
      </c>
      <c r="D204" s="19" t="s">
        <v>33</v>
      </c>
      <c r="E204" s="46">
        <f>18000/118883*100</f>
        <v>15.140936887528072</v>
      </c>
      <c r="F204" s="46">
        <f>18000/118883*100</f>
        <v>15.140936887528072</v>
      </c>
      <c r="G204" s="46">
        <f>18000/118883*100</f>
        <v>15.140936887528072</v>
      </c>
    </row>
    <row r="205" spans="1:8" ht="30" x14ac:dyDescent="0.25">
      <c r="A205" s="11"/>
      <c r="B205" s="42" t="s">
        <v>494</v>
      </c>
      <c r="C205" s="19"/>
      <c r="D205" s="19"/>
      <c r="E205" s="46"/>
      <c r="F205" s="46"/>
      <c r="G205" s="46"/>
    </row>
    <row r="206" spans="1:8" ht="30" x14ac:dyDescent="0.25">
      <c r="A206" s="11"/>
      <c r="B206" s="22" t="s">
        <v>187</v>
      </c>
      <c r="C206" s="19" t="s">
        <v>9</v>
      </c>
      <c r="D206" s="43">
        <v>3527</v>
      </c>
      <c r="E206" s="43">
        <v>4827</v>
      </c>
      <c r="F206" s="43">
        <v>5115</v>
      </c>
      <c r="G206" s="43">
        <v>6301</v>
      </c>
    </row>
    <row r="207" spans="1:8" ht="30" x14ac:dyDescent="0.25">
      <c r="A207" s="11"/>
      <c r="B207" s="22" t="s">
        <v>188</v>
      </c>
      <c r="C207" s="19" t="s">
        <v>9</v>
      </c>
      <c r="D207" s="43">
        <v>1772</v>
      </c>
      <c r="E207" s="43">
        <v>3508</v>
      </c>
      <c r="F207" s="43">
        <v>3873</v>
      </c>
      <c r="G207" s="43">
        <v>4236</v>
      </c>
    </row>
    <row r="208" spans="1:8" ht="15" x14ac:dyDescent="0.25">
      <c r="A208" s="11"/>
      <c r="B208" s="42" t="s">
        <v>495</v>
      </c>
      <c r="C208" s="19"/>
      <c r="D208" s="43"/>
      <c r="E208" s="43"/>
      <c r="F208" s="43"/>
      <c r="G208" s="43"/>
    </row>
    <row r="209" spans="1:7" ht="30" x14ac:dyDescent="0.25">
      <c r="A209" s="11"/>
      <c r="B209" s="22" t="s">
        <v>189</v>
      </c>
      <c r="C209" s="19" t="s">
        <v>23</v>
      </c>
      <c r="D209" s="19">
        <v>24</v>
      </c>
      <c r="E209" s="19">
        <v>24</v>
      </c>
      <c r="F209" s="19">
        <v>24</v>
      </c>
      <c r="G209" s="19">
        <v>24</v>
      </c>
    </row>
    <row r="210" spans="1:7" ht="15" x14ac:dyDescent="0.25">
      <c r="A210" s="11"/>
      <c r="B210" s="22" t="s">
        <v>190</v>
      </c>
      <c r="C210" s="19" t="s">
        <v>8</v>
      </c>
      <c r="D210" s="19">
        <v>100</v>
      </c>
      <c r="E210" s="19">
        <v>100</v>
      </c>
      <c r="F210" s="19">
        <v>100</v>
      </c>
      <c r="G210" s="19">
        <v>100</v>
      </c>
    </row>
    <row r="211" spans="1:7" ht="15" x14ac:dyDescent="0.25">
      <c r="A211" s="11"/>
      <c r="B211" s="22" t="s">
        <v>191</v>
      </c>
      <c r="C211" s="19" t="s">
        <v>9</v>
      </c>
      <c r="D211" s="19">
        <v>7</v>
      </c>
      <c r="E211" s="19">
        <v>7</v>
      </c>
      <c r="F211" s="19">
        <v>7</v>
      </c>
      <c r="G211" s="19">
        <v>7</v>
      </c>
    </row>
    <row r="212" spans="1:7" ht="30" x14ac:dyDescent="0.25">
      <c r="A212" s="11"/>
      <c r="B212" s="22" t="s">
        <v>192</v>
      </c>
      <c r="C212" s="19" t="s">
        <v>9</v>
      </c>
      <c r="D212" s="19">
        <v>4</v>
      </c>
      <c r="E212" s="19">
        <v>4</v>
      </c>
      <c r="F212" s="19">
        <v>4</v>
      </c>
      <c r="G212" s="19">
        <v>4</v>
      </c>
    </row>
    <row r="213" spans="1:7" ht="30" x14ac:dyDescent="0.25">
      <c r="A213" s="11"/>
      <c r="B213" s="22" t="s">
        <v>193</v>
      </c>
      <c r="C213" s="19" t="s">
        <v>9</v>
      </c>
      <c r="D213" s="19">
        <v>4</v>
      </c>
      <c r="E213" s="19">
        <v>4</v>
      </c>
      <c r="F213" s="19">
        <v>4</v>
      </c>
      <c r="G213" s="19">
        <v>4</v>
      </c>
    </row>
    <row r="214" spans="1:7" ht="15" x14ac:dyDescent="0.25">
      <c r="A214" s="23">
        <v>10</v>
      </c>
      <c r="B214" s="63" t="s">
        <v>248</v>
      </c>
      <c r="C214" s="64"/>
      <c r="D214" s="64"/>
      <c r="E214" s="64"/>
      <c r="F214" s="64"/>
      <c r="G214" s="65"/>
    </row>
    <row r="215" spans="1:7" ht="15" x14ac:dyDescent="0.25">
      <c r="A215" s="11"/>
      <c r="B215" s="66" t="s">
        <v>2</v>
      </c>
      <c r="C215" s="67"/>
      <c r="D215" s="67"/>
      <c r="E215" s="67"/>
      <c r="F215" s="67"/>
      <c r="G215" s="68"/>
    </row>
    <row r="216" spans="1:7" ht="45" x14ac:dyDescent="0.25">
      <c r="A216" s="11"/>
      <c r="B216" s="22" t="s">
        <v>202</v>
      </c>
      <c r="C216" s="19" t="s">
        <v>8</v>
      </c>
      <c r="D216" s="19">
        <v>100</v>
      </c>
      <c r="E216" s="19">
        <v>100</v>
      </c>
      <c r="F216" s="19">
        <v>100</v>
      </c>
      <c r="G216" s="19">
        <v>100</v>
      </c>
    </row>
    <row r="217" spans="1:7" ht="30" x14ac:dyDescent="0.25">
      <c r="A217" s="11"/>
      <c r="B217" s="22" t="s">
        <v>203</v>
      </c>
      <c r="C217" s="19" t="s">
        <v>8</v>
      </c>
      <c r="D217" s="19">
        <v>0</v>
      </c>
      <c r="E217" s="19">
        <v>0</v>
      </c>
      <c r="F217" s="19">
        <v>0</v>
      </c>
      <c r="G217" s="19">
        <v>0</v>
      </c>
    </row>
    <row r="218" spans="1:7" ht="30" x14ac:dyDescent="0.25">
      <c r="A218" s="11"/>
      <c r="B218" s="22" t="s">
        <v>204</v>
      </c>
      <c r="C218" s="19" t="s">
        <v>23</v>
      </c>
      <c r="D218" s="19" t="s">
        <v>194</v>
      </c>
      <c r="E218" s="19" t="s">
        <v>74</v>
      </c>
      <c r="F218" s="19" t="s">
        <v>195</v>
      </c>
      <c r="G218" s="19" t="s">
        <v>196</v>
      </c>
    </row>
    <row r="219" spans="1:7" ht="15.75" customHeight="1" x14ac:dyDescent="0.25">
      <c r="A219" s="11"/>
      <c r="B219" s="22" t="s">
        <v>205</v>
      </c>
      <c r="C219" s="19" t="s">
        <v>8</v>
      </c>
      <c r="D219" s="19">
        <v>94</v>
      </c>
      <c r="E219" s="19">
        <v>94</v>
      </c>
      <c r="F219" s="19">
        <v>95</v>
      </c>
      <c r="G219" s="19">
        <v>95</v>
      </c>
    </row>
    <row r="220" spans="1:7" ht="15" x14ac:dyDescent="0.25">
      <c r="A220" s="11"/>
      <c r="B220" s="66" t="s">
        <v>51</v>
      </c>
      <c r="C220" s="67"/>
      <c r="D220" s="67"/>
      <c r="E220" s="67"/>
      <c r="F220" s="67"/>
      <c r="G220" s="68"/>
    </row>
    <row r="221" spans="1:7" ht="15" x14ac:dyDescent="0.25">
      <c r="A221" s="11"/>
      <c r="B221" s="42" t="s">
        <v>496</v>
      </c>
      <c r="C221" s="22"/>
      <c r="D221" s="22"/>
      <c r="E221" s="22"/>
      <c r="F221" s="22"/>
      <c r="G221" s="22"/>
    </row>
    <row r="222" spans="1:7" ht="30" x14ac:dyDescent="0.25">
      <c r="A222" s="11"/>
      <c r="B222" s="22" t="s">
        <v>206</v>
      </c>
      <c r="C222" s="19" t="s">
        <v>8</v>
      </c>
      <c r="D222" s="19" t="s">
        <v>33</v>
      </c>
      <c r="E222" s="19">
        <v>80</v>
      </c>
      <c r="F222" s="19">
        <v>85</v>
      </c>
      <c r="G222" s="19">
        <v>90</v>
      </c>
    </row>
    <row r="223" spans="1:7" ht="30" x14ac:dyDescent="0.25">
      <c r="A223" s="11"/>
      <c r="B223" s="22" t="s">
        <v>207</v>
      </c>
      <c r="C223" s="19" t="s">
        <v>23</v>
      </c>
      <c r="D223" s="19" t="s">
        <v>33</v>
      </c>
      <c r="E223" s="19" t="s">
        <v>197</v>
      </c>
      <c r="F223" s="19" t="s">
        <v>197</v>
      </c>
      <c r="G223" s="19" t="s">
        <v>197</v>
      </c>
    </row>
    <row r="224" spans="1:7" ht="15" x14ac:dyDescent="0.25">
      <c r="A224" s="11"/>
      <c r="B224" s="42" t="s">
        <v>497</v>
      </c>
      <c r="C224" s="19"/>
      <c r="D224" s="19"/>
      <c r="E224" s="19"/>
      <c r="F224" s="19"/>
      <c r="G224" s="19"/>
    </row>
    <row r="225" spans="1:8" ht="45" x14ac:dyDescent="0.25">
      <c r="A225" s="11"/>
      <c r="B225" s="22" t="s">
        <v>208</v>
      </c>
      <c r="C225" s="19" t="s">
        <v>8</v>
      </c>
      <c r="D225" s="30">
        <v>98</v>
      </c>
      <c r="E225" s="30">
        <v>98.5</v>
      </c>
      <c r="F225" s="30">
        <v>99</v>
      </c>
      <c r="G225" s="30">
        <v>99</v>
      </c>
      <c r="H225" s="6" t="s">
        <v>426</v>
      </c>
    </row>
    <row r="226" spans="1:8" ht="45" x14ac:dyDescent="0.25">
      <c r="A226" s="11"/>
      <c r="B226" s="22" t="s">
        <v>209</v>
      </c>
      <c r="C226" s="19" t="s">
        <v>8</v>
      </c>
      <c r="D226" s="30">
        <v>61.5</v>
      </c>
      <c r="E226" s="30">
        <v>62</v>
      </c>
      <c r="F226" s="30">
        <v>62.5</v>
      </c>
      <c r="G226" s="30">
        <v>63</v>
      </c>
    </row>
    <row r="227" spans="1:8" ht="30" x14ac:dyDescent="0.25">
      <c r="A227" s="11"/>
      <c r="B227" s="42" t="s">
        <v>498</v>
      </c>
      <c r="C227" s="19"/>
      <c r="D227" s="19"/>
      <c r="E227" s="19"/>
      <c r="F227" s="19"/>
      <c r="G227" s="19"/>
    </row>
    <row r="228" spans="1:8" ht="30" x14ac:dyDescent="0.25">
      <c r="A228" s="11"/>
      <c r="B228" s="22" t="s">
        <v>210</v>
      </c>
      <c r="C228" s="19" t="s">
        <v>23</v>
      </c>
      <c r="D228" s="19" t="s">
        <v>33</v>
      </c>
      <c r="E228" s="19" t="s">
        <v>198</v>
      </c>
      <c r="F228" s="19" t="s">
        <v>199</v>
      </c>
      <c r="G228" s="19" t="s">
        <v>200</v>
      </c>
    </row>
    <row r="229" spans="1:8" ht="45" x14ac:dyDescent="0.25">
      <c r="A229" s="11"/>
      <c r="B229" s="22" t="s">
        <v>211</v>
      </c>
      <c r="C229" s="19" t="s">
        <v>23</v>
      </c>
      <c r="D229" s="19" t="s">
        <v>33</v>
      </c>
      <c r="E229" s="19" t="s">
        <v>194</v>
      </c>
      <c r="F229" s="19" t="s">
        <v>201</v>
      </c>
      <c r="G229" s="19" t="s">
        <v>196</v>
      </c>
    </row>
    <row r="230" spans="1:8" ht="30" x14ac:dyDescent="0.25">
      <c r="A230" s="11"/>
      <c r="B230" s="22" t="s">
        <v>212</v>
      </c>
      <c r="C230" s="19" t="s">
        <v>23</v>
      </c>
      <c r="D230" s="19" t="s">
        <v>33</v>
      </c>
      <c r="E230" s="19" t="s">
        <v>194</v>
      </c>
      <c r="F230" s="19" t="s">
        <v>201</v>
      </c>
      <c r="G230" s="19" t="s">
        <v>196</v>
      </c>
    </row>
    <row r="231" spans="1:8" ht="32.25" customHeight="1" x14ac:dyDescent="0.25">
      <c r="A231" s="11"/>
      <c r="B231" s="22" t="s">
        <v>428</v>
      </c>
      <c r="C231" s="19" t="s">
        <v>9</v>
      </c>
      <c r="D231" s="19" t="s">
        <v>33</v>
      </c>
      <c r="E231" s="19" t="s">
        <v>429</v>
      </c>
      <c r="F231" s="19" t="s">
        <v>430</v>
      </c>
      <c r="G231" s="19" t="s">
        <v>431</v>
      </c>
    </row>
    <row r="232" spans="1:8" ht="15" x14ac:dyDescent="0.25">
      <c r="A232" s="50">
        <v>11</v>
      </c>
      <c r="B232" s="63" t="s">
        <v>247</v>
      </c>
      <c r="C232" s="64"/>
      <c r="D232" s="64"/>
      <c r="E232" s="64"/>
      <c r="F232" s="64"/>
      <c r="G232" s="65"/>
    </row>
    <row r="233" spans="1:8" ht="15" x14ac:dyDescent="0.25">
      <c r="A233" s="22"/>
      <c r="B233" s="66" t="s">
        <v>2</v>
      </c>
      <c r="C233" s="67"/>
      <c r="D233" s="67"/>
      <c r="E233" s="67"/>
      <c r="F233" s="67"/>
      <c r="G233" s="68"/>
    </row>
    <row r="234" spans="1:8" ht="30" x14ac:dyDescent="0.25">
      <c r="A234" s="22"/>
      <c r="B234" s="22" t="s">
        <v>213</v>
      </c>
      <c r="C234" s="19" t="s">
        <v>8</v>
      </c>
      <c r="D234" s="19">
        <v>94</v>
      </c>
      <c r="E234" s="19">
        <v>95</v>
      </c>
      <c r="F234" s="19">
        <v>95</v>
      </c>
      <c r="G234" s="19">
        <v>95</v>
      </c>
    </row>
    <row r="235" spans="1:8" ht="30" x14ac:dyDescent="0.25">
      <c r="A235" s="22"/>
      <c r="B235" s="22" t="s">
        <v>214</v>
      </c>
      <c r="C235" s="19" t="s">
        <v>215</v>
      </c>
      <c r="D235" s="19">
        <v>66.31</v>
      </c>
      <c r="E235" s="19">
        <v>66.31</v>
      </c>
      <c r="F235" s="19">
        <v>66.31</v>
      </c>
      <c r="G235" s="19">
        <v>66.31</v>
      </c>
    </row>
    <row r="236" spans="1:8" ht="30" x14ac:dyDescent="0.25">
      <c r="A236" s="22"/>
      <c r="B236" s="22" t="s">
        <v>216</v>
      </c>
      <c r="C236" s="19" t="s">
        <v>8</v>
      </c>
      <c r="D236" s="19">
        <v>99</v>
      </c>
      <c r="E236" s="19">
        <v>100</v>
      </c>
      <c r="F236" s="19">
        <v>100</v>
      </c>
      <c r="G236" s="19">
        <v>100</v>
      </c>
    </row>
    <row r="237" spans="1:8" ht="45" x14ac:dyDescent="0.25">
      <c r="A237" s="22"/>
      <c r="B237" s="22" t="s">
        <v>217</v>
      </c>
      <c r="C237" s="19" t="s">
        <v>8</v>
      </c>
      <c r="D237" s="19">
        <v>10</v>
      </c>
      <c r="E237" s="19">
        <v>10</v>
      </c>
      <c r="F237" s="19">
        <v>10</v>
      </c>
      <c r="G237" s="19">
        <v>10</v>
      </c>
    </row>
    <row r="238" spans="1:8" ht="15" x14ac:dyDescent="0.25">
      <c r="A238" s="22"/>
      <c r="B238" s="66" t="s">
        <v>51</v>
      </c>
      <c r="C238" s="67"/>
      <c r="D238" s="67"/>
      <c r="E238" s="67"/>
      <c r="F238" s="67"/>
      <c r="G238" s="68"/>
    </row>
    <row r="239" spans="1:8" ht="15" x14ac:dyDescent="0.25">
      <c r="A239" s="22"/>
      <c r="B239" s="42" t="s">
        <v>499</v>
      </c>
      <c r="C239" s="19"/>
      <c r="D239" s="19"/>
      <c r="E239" s="19"/>
      <c r="F239" s="19"/>
      <c r="G239" s="19"/>
    </row>
    <row r="240" spans="1:8" ht="15" x14ac:dyDescent="0.25">
      <c r="A240" s="22"/>
      <c r="B240" s="22" t="s">
        <v>236</v>
      </c>
      <c r="C240" s="19" t="s">
        <v>9</v>
      </c>
      <c r="D240" s="19">
        <v>1445</v>
      </c>
      <c r="E240" s="19">
        <v>1448</v>
      </c>
      <c r="F240" s="19">
        <v>1464</v>
      </c>
      <c r="G240" s="19">
        <v>1465</v>
      </c>
    </row>
    <row r="241" spans="1:8" ht="15" x14ac:dyDescent="0.25">
      <c r="A241" s="22"/>
      <c r="B241" s="22" t="s">
        <v>237</v>
      </c>
      <c r="C241" s="19" t="s">
        <v>9</v>
      </c>
      <c r="D241" s="19">
        <v>126</v>
      </c>
      <c r="E241" s="19">
        <v>126</v>
      </c>
      <c r="F241" s="19">
        <v>128</v>
      </c>
      <c r="G241" s="19">
        <v>129</v>
      </c>
    </row>
    <row r="242" spans="1:8" ht="15" x14ac:dyDescent="0.25">
      <c r="A242" s="22"/>
      <c r="B242" s="22" t="s">
        <v>238</v>
      </c>
      <c r="C242" s="19" t="s">
        <v>23</v>
      </c>
      <c r="D242" s="19">
        <v>7</v>
      </c>
      <c r="E242" s="19">
        <v>3</v>
      </c>
      <c r="F242" s="19">
        <v>3</v>
      </c>
      <c r="G242" s="19">
        <v>3</v>
      </c>
    </row>
    <row r="243" spans="1:8" ht="15" x14ac:dyDescent="0.25">
      <c r="A243" s="22"/>
      <c r="B243" s="22" t="s">
        <v>239</v>
      </c>
      <c r="C243" s="19" t="s">
        <v>9</v>
      </c>
      <c r="D243" s="19">
        <v>666</v>
      </c>
      <c r="E243" s="19">
        <v>668</v>
      </c>
      <c r="F243" s="19">
        <v>669</v>
      </c>
      <c r="G243" s="19">
        <v>669</v>
      </c>
    </row>
    <row r="244" spans="1:8" ht="15" x14ac:dyDescent="0.25">
      <c r="A244" s="22"/>
      <c r="B244" s="22" t="s">
        <v>240</v>
      </c>
      <c r="C244" s="19" t="s">
        <v>218</v>
      </c>
      <c r="D244" s="19">
        <v>272</v>
      </c>
      <c r="E244" s="19">
        <v>274</v>
      </c>
      <c r="F244" s="19">
        <v>276</v>
      </c>
      <c r="G244" s="19">
        <v>278</v>
      </c>
    </row>
    <row r="245" spans="1:8" ht="15" x14ac:dyDescent="0.25">
      <c r="A245" s="22"/>
      <c r="B245" s="22" t="s">
        <v>241</v>
      </c>
      <c r="C245" s="19" t="s">
        <v>23</v>
      </c>
      <c r="D245" s="43">
        <v>2712</v>
      </c>
      <c r="E245" s="43">
        <v>2720</v>
      </c>
      <c r="F245" s="43">
        <v>2730</v>
      </c>
      <c r="G245" s="43">
        <v>2740</v>
      </c>
    </row>
    <row r="246" spans="1:8" ht="15" x14ac:dyDescent="0.25">
      <c r="A246" s="22"/>
      <c r="B246" s="42" t="s">
        <v>500</v>
      </c>
      <c r="C246" s="19"/>
      <c r="D246" s="19"/>
      <c r="E246" s="19"/>
      <c r="F246" s="19"/>
      <c r="G246" s="19"/>
    </row>
    <row r="247" spans="1:8" ht="30" x14ac:dyDescent="0.25">
      <c r="A247" s="22"/>
      <c r="B247" s="22" t="s">
        <v>424</v>
      </c>
      <c r="C247" s="19" t="s">
        <v>9</v>
      </c>
      <c r="D247" s="19">
        <v>778</v>
      </c>
      <c r="E247" s="19">
        <v>802</v>
      </c>
      <c r="F247" s="19">
        <v>825</v>
      </c>
      <c r="G247" s="19">
        <v>847</v>
      </c>
    </row>
    <row r="248" spans="1:8" ht="15" x14ac:dyDescent="0.25">
      <c r="A248" s="22"/>
      <c r="B248" s="22" t="s">
        <v>219</v>
      </c>
      <c r="C248" s="19"/>
      <c r="D248" s="19">
        <v>21</v>
      </c>
      <c r="E248" s="19">
        <v>21</v>
      </c>
      <c r="F248" s="19">
        <v>22</v>
      </c>
      <c r="G248" s="19">
        <v>24</v>
      </c>
    </row>
    <row r="249" spans="1:8" ht="30" x14ac:dyDescent="0.25">
      <c r="A249" s="22"/>
      <c r="B249" s="21" t="s">
        <v>467</v>
      </c>
      <c r="C249" s="19" t="s">
        <v>9</v>
      </c>
      <c r="D249" s="19">
        <v>152</v>
      </c>
      <c r="E249" s="19">
        <v>152</v>
      </c>
      <c r="F249" s="19">
        <v>152</v>
      </c>
      <c r="G249" s="19">
        <v>152</v>
      </c>
    </row>
    <row r="250" spans="1:8" ht="45" x14ac:dyDescent="0.25">
      <c r="A250" s="22"/>
      <c r="B250" s="22" t="s">
        <v>400</v>
      </c>
      <c r="C250" s="19" t="s">
        <v>9</v>
      </c>
      <c r="D250" s="19">
        <v>6</v>
      </c>
      <c r="E250" s="19">
        <v>7</v>
      </c>
      <c r="F250" s="19">
        <v>8</v>
      </c>
      <c r="G250" s="19">
        <v>9</v>
      </c>
    </row>
    <row r="251" spans="1:8" ht="30" x14ac:dyDescent="0.25">
      <c r="A251" s="22"/>
      <c r="B251" s="22" t="s">
        <v>242</v>
      </c>
      <c r="C251" s="19" t="s">
        <v>9</v>
      </c>
      <c r="D251" s="19">
        <v>144</v>
      </c>
      <c r="E251" s="19">
        <v>144</v>
      </c>
      <c r="F251" s="19">
        <v>147</v>
      </c>
      <c r="G251" s="19">
        <v>149</v>
      </c>
    </row>
    <row r="252" spans="1:8" ht="15" x14ac:dyDescent="0.25">
      <c r="A252" s="22"/>
      <c r="B252" s="22" t="s">
        <v>243</v>
      </c>
      <c r="C252" s="19" t="s">
        <v>9</v>
      </c>
      <c r="D252" s="19">
        <v>143</v>
      </c>
      <c r="E252" s="19">
        <v>146</v>
      </c>
      <c r="F252" s="19">
        <v>148</v>
      </c>
      <c r="G252" s="19">
        <v>150</v>
      </c>
    </row>
    <row r="253" spans="1:8" ht="30" x14ac:dyDescent="0.25">
      <c r="A253" s="22"/>
      <c r="B253" s="22" t="s">
        <v>244</v>
      </c>
      <c r="C253" s="19" t="s">
        <v>23</v>
      </c>
      <c r="D253" s="19">
        <v>4</v>
      </c>
      <c r="E253" s="19">
        <v>4</v>
      </c>
      <c r="F253" s="19">
        <v>4</v>
      </c>
      <c r="G253" s="19">
        <v>4</v>
      </c>
    </row>
    <row r="254" spans="1:8" ht="15" x14ac:dyDescent="0.25">
      <c r="A254" s="22"/>
      <c r="B254" s="22" t="s">
        <v>245</v>
      </c>
      <c r="C254" s="19" t="s">
        <v>8</v>
      </c>
      <c r="D254" s="19">
        <v>15</v>
      </c>
      <c r="E254" s="19">
        <v>17</v>
      </c>
      <c r="F254" s="19">
        <v>20</v>
      </c>
      <c r="G254" s="19">
        <v>25</v>
      </c>
    </row>
    <row r="255" spans="1:8" ht="15" x14ac:dyDescent="0.25">
      <c r="A255" s="22"/>
      <c r="B255" s="42" t="s">
        <v>501</v>
      </c>
      <c r="C255" s="19"/>
      <c r="D255" s="19"/>
      <c r="E255" s="19"/>
      <c r="F255" s="19"/>
      <c r="G255" s="19"/>
    </row>
    <row r="256" spans="1:8" ht="30" x14ac:dyDescent="0.25">
      <c r="A256" s="22"/>
      <c r="B256" s="22" t="s">
        <v>425</v>
      </c>
      <c r="C256" s="19" t="s">
        <v>9</v>
      </c>
      <c r="D256" s="43">
        <v>8466</v>
      </c>
      <c r="E256" s="43">
        <v>8550</v>
      </c>
      <c r="F256" s="43">
        <v>8718</v>
      </c>
      <c r="G256" s="43">
        <v>8802</v>
      </c>
      <c r="H256" s="47"/>
    </row>
    <row r="257" spans="1:8" ht="30" x14ac:dyDescent="0.25">
      <c r="A257" s="22"/>
      <c r="B257" s="22" t="s">
        <v>502</v>
      </c>
      <c r="C257" s="19" t="s">
        <v>9</v>
      </c>
      <c r="D257" s="19">
        <v>19</v>
      </c>
      <c r="E257" s="19">
        <v>19</v>
      </c>
      <c r="F257" s="19">
        <v>19</v>
      </c>
      <c r="G257" s="19">
        <v>19</v>
      </c>
      <c r="H257" s="6" t="s">
        <v>426</v>
      </c>
    </row>
    <row r="258" spans="1:8" ht="45" x14ac:dyDescent="0.25">
      <c r="A258" s="22"/>
      <c r="B258" s="21" t="s">
        <v>468</v>
      </c>
      <c r="C258" s="19" t="s">
        <v>9</v>
      </c>
      <c r="D258" s="19">
        <v>3</v>
      </c>
      <c r="E258" s="19">
        <v>3</v>
      </c>
      <c r="F258" s="19">
        <v>3</v>
      </c>
      <c r="G258" s="19">
        <v>3</v>
      </c>
    </row>
    <row r="259" spans="1:8" ht="31.5" customHeight="1" x14ac:dyDescent="0.25">
      <c r="A259" s="22"/>
      <c r="B259" s="22" t="s">
        <v>469</v>
      </c>
      <c r="C259" s="19" t="s">
        <v>8</v>
      </c>
      <c r="D259" s="19">
        <v>30</v>
      </c>
      <c r="E259" s="19">
        <v>9</v>
      </c>
      <c r="F259" s="19">
        <v>9</v>
      </c>
      <c r="G259" s="19">
        <v>9</v>
      </c>
    </row>
    <row r="260" spans="1:8" ht="30" x14ac:dyDescent="0.25">
      <c r="A260" s="22"/>
      <c r="B260" s="22" t="s">
        <v>427</v>
      </c>
      <c r="C260" s="19" t="s">
        <v>8</v>
      </c>
      <c r="D260" s="19">
        <v>25</v>
      </c>
      <c r="E260" s="19">
        <v>25</v>
      </c>
      <c r="F260" s="19">
        <v>25</v>
      </c>
      <c r="G260" s="19">
        <v>25</v>
      </c>
    </row>
    <row r="261" spans="1:8" ht="30" x14ac:dyDescent="0.25">
      <c r="A261" s="22"/>
      <c r="B261" s="22" t="s">
        <v>220</v>
      </c>
      <c r="C261" s="19"/>
      <c r="D261" s="19">
        <v>50</v>
      </c>
      <c r="E261" s="19">
        <v>50</v>
      </c>
      <c r="F261" s="19">
        <v>50</v>
      </c>
      <c r="G261" s="19">
        <v>50</v>
      </c>
    </row>
    <row r="262" spans="1:8" ht="30" x14ac:dyDescent="0.25">
      <c r="A262" s="22"/>
      <c r="B262" s="21" t="s">
        <v>470</v>
      </c>
      <c r="C262" s="19" t="s">
        <v>8</v>
      </c>
      <c r="D262" s="19">
        <v>6</v>
      </c>
      <c r="E262" s="19">
        <v>6</v>
      </c>
      <c r="F262" s="19">
        <v>6</v>
      </c>
      <c r="G262" s="19">
        <v>6</v>
      </c>
      <c r="H262" s="6" t="s">
        <v>426</v>
      </c>
    </row>
    <row r="263" spans="1:8" ht="30" x14ac:dyDescent="0.25">
      <c r="A263" s="22"/>
      <c r="B263" s="22" t="s">
        <v>249</v>
      </c>
      <c r="C263" s="19" t="s">
        <v>8</v>
      </c>
      <c r="D263" s="19">
        <v>33</v>
      </c>
      <c r="E263" s="19">
        <v>33</v>
      </c>
      <c r="F263" s="19">
        <v>33</v>
      </c>
      <c r="G263" s="19">
        <v>33</v>
      </c>
    </row>
    <row r="264" spans="1:8" ht="45" x14ac:dyDescent="0.25">
      <c r="A264" s="22"/>
      <c r="B264" s="22" t="s">
        <v>250</v>
      </c>
      <c r="C264" s="19" t="s">
        <v>8</v>
      </c>
      <c r="D264" s="19">
        <v>10.4</v>
      </c>
      <c r="E264" s="19">
        <v>9.6</v>
      </c>
      <c r="F264" s="19">
        <v>9.6</v>
      </c>
      <c r="G264" s="19">
        <v>9.6</v>
      </c>
    </row>
    <row r="265" spans="1:8" ht="15" x14ac:dyDescent="0.25">
      <c r="A265" s="51">
        <v>12</v>
      </c>
      <c r="B265" s="63" t="s">
        <v>246</v>
      </c>
      <c r="C265" s="64"/>
      <c r="D265" s="64"/>
      <c r="E265" s="64"/>
      <c r="F265" s="64"/>
      <c r="G265" s="65"/>
    </row>
    <row r="266" spans="1:8" ht="15" x14ac:dyDescent="0.25">
      <c r="A266" s="22"/>
      <c r="B266" s="66" t="s">
        <v>2</v>
      </c>
      <c r="C266" s="67"/>
      <c r="D266" s="67"/>
      <c r="E266" s="67"/>
      <c r="F266" s="67"/>
      <c r="G266" s="68"/>
    </row>
    <row r="267" spans="1:8" ht="15" x14ac:dyDescent="0.25">
      <c r="A267" s="22"/>
      <c r="B267" s="22" t="s">
        <v>401</v>
      </c>
      <c r="C267" s="19" t="s">
        <v>221</v>
      </c>
      <c r="D267" s="19">
        <v>1229</v>
      </c>
      <c r="E267" s="19">
        <f>D267</f>
        <v>1229</v>
      </c>
      <c r="F267" s="19">
        <v>1253.5</v>
      </c>
      <c r="G267" s="19">
        <v>1278.5999999999999</v>
      </c>
      <c r="H267" s="6" t="s">
        <v>448</v>
      </c>
    </row>
    <row r="268" spans="1:8" ht="15" x14ac:dyDescent="0.25">
      <c r="A268" s="22"/>
      <c r="B268" s="22" t="s">
        <v>222</v>
      </c>
      <c r="C268" s="19" t="s">
        <v>223</v>
      </c>
      <c r="D268" s="19">
        <v>20.3</v>
      </c>
      <c r="E268" s="19">
        <v>20.5</v>
      </c>
      <c r="F268" s="19">
        <v>20.7</v>
      </c>
      <c r="G268" s="19">
        <v>20.7</v>
      </c>
    </row>
    <row r="269" spans="1:8" ht="30" x14ac:dyDescent="0.25">
      <c r="A269" s="22"/>
      <c r="B269" s="21" t="s">
        <v>471</v>
      </c>
      <c r="C269" s="19" t="s">
        <v>224</v>
      </c>
      <c r="D269" s="19">
        <v>2.5299999999999998</v>
      </c>
      <c r="E269" s="19">
        <v>2.61</v>
      </c>
      <c r="F269" s="19">
        <v>2.46</v>
      </c>
      <c r="G269" s="19">
        <v>2.41</v>
      </c>
    </row>
    <row r="270" spans="1:8" ht="15" x14ac:dyDescent="0.25">
      <c r="A270" s="22"/>
      <c r="B270" s="66" t="s">
        <v>51</v>
      </c>
      <c r="C270" s="67"/>
      <c r="D270" s="67"/>
      <c r="E270" s="67"/>
      <c r="F270" s="67"/>
      <c r="G270" s="68"/>
    </row>
    <row r="271" spans="1:8" ht="15" x14ac:dyDescent="0.25">
      <c r="A271" s="22"/>
      <c r="B271" s="42" t="s">
        <v>503</v>
      </c>
      <c r="C271" s="19"/>
      <c r="D271" s="19"/>
      <c r="E271" s="19"/>
      <c r="F271" s="19"/>
      <c r="G271" s="19"/>
    </row>
    <row r="272" spans="1:8" ht="15" x14ac:dyDescent="0.25">
      <c r="A272" s="22"/>
      <c r="B272" s="22" t="s">
        <v>225</v>
      </c>
      <c r="C272" s="19" t="s">
        <v>226</v>
      </c>
      <c r="D272" s="19">
        <v>214.1</v>
      </c>
      <c r="E272" s="19">
        <v>214.1</v>
      </c>
      <c r="F272" s="19">
        <v>218.4</v>
      </c>
      <c r="G272" s="19">
        <v>222.8</v>
      </c>
    </row>
    <row r="273" spans="1:8" ht="15" x14ac:dyDescent="0.25">
      <c r="A273" s="22"/>
      <c r="B273" s="22" t="s">
        <v>227</v>
      </c>
      <c r="C273" s="19" t="s">
        <v>8</v>
      </c>
      <c r="D273" s="19">
        <v>96.6</v>
      </c>
      <c r="E273" s="19">
        <v>96.6</v>
      </c>
      <c r="F273" s="19">
        <v>96.7</v>
      </c>
      <c r="G273" s="19">
        <v>96.7</v>
      </c>
    </row>
    <row r="274" spans="1:8" ht="15" x14ac:dyDescent="0.25">
      <c r="A274" s="22"/>
      <c r="B274" s="22" t="s">
        <v>228</v>
      </c>
      <c r="C274" s="19" t="s">
        <v>229</v>
      </c>
      <c r="D274" s="19">
        <v>533</v>
      </c>
      <c r="E274" s="19">
        <v>629</v>
      </c>
      <c r="F274" s="19">
        <v>700</v>
      </c>
      <c r="G274" s="19">
        <v>762</v>
      </c>
    </row>
    <row r="275" spans="1:8" ht="15" x14ac:dyDescent="0.25">
      <c r="A275" s="22"/>
      <c r="B275" s="22" t="s">
        <v>402</v>
      </c>
      <c r="C275" s="19" t="s">
        <v>8</v>
      </c>
      <c r="D275" s="19">
        <v>100</v>
      </c>
      <c r="E275" s="19"/>
      <c r="F275" s="19"/>
      <c r="G275" s="19"/>
      <c r="H275" s="52"/>
    </row>
    <row r="276" spans="1:8" ht="15" x14ac:dyDescent="0.25">
      <c r="A276" s="22"/>
      <c r="B276" s="22" t="s">
        <v>230</v>
      </c>
      <c r="C276" s="19" t="s">
        <v>137</v>
      </c>
      <c r="D276" s="19">
        <v>231</v>
      </c>
      <c r="E276" s="19">
        <v>248</v>
      </c>
      <c r="F276" s="19">
        <v>260</v>
      </c>
      <c r="G276" s="19">
        <v>275</v>
      </c>
    </row>
    <row r="277" spans="1:8" ht="15" x14ac:dyDescent="0.25">
      <c r="A277" s="22"/>
      <c r="B277" s="22" t="s">
        <v>231</v>
      </c>
      <c r="C277" s="19" t="s">
        <v>8</v>
      </c>
      <c r="D277" s="19">
        <v>98</v>
      </c>
      <c r="E277" s="19">
        <v>98</v>
      </c>
      <c r="F277" s="19">
        <v>99</v>
      </c>
      <c r="G277" s="19">
        <v>99</v>
      </c>
    </row>
    <row r="278" spans="1:8" ht="17.25" customHeight="1" x14ac:dyDescent="0.25">
      <c r="A278" s="22"/>
      <c r="B278" s="22" t="s">
        <v>232</v>
      </c>
      <c r="C278" s="19" t="s">
        <v>8</v>
      </c>
      <c r="D278" s="19">
        <v>24</v>
      </c>
      <c r="E278" s="19">
        <v>26</v>
      </c>
      <c r="F278" s="19">
        <v>30</v>
      </c>
      <c r="G278" s="19">
        <v>34</v>
      </c>
    </row>
    <row r="279" spans="1:8" ht="15" x14ac:dyDescent="0.25">
      <c r="A279" s="22"/>
      <c r="B279" s="22" t="s">
        <v>233</v>
      </c>
      <c r="C279" s="19" t="s">
        <v>8</v>
      </c>
      <c r="D279" s="19">
        <v>34</v>
      </c>
      <c r="E279" s="19">
        <v>36</v>
      </c>
      <c r="F279" s="19">
        <v>40</v>
      </c>
      <c r="G279" s="19">
        <v>44</v>
      </c>
    </row>
    <row r="280" spans="1:8" ht="30" x14ac:dyDescent="0.25">
      <c r="A280" s="22"/>
      <c r="B280" s="42" t="s">
        <v>504</v>
      </c>
      <c r="C280" s="19"/>
      <c r="D280" s="19"/>
      <c r="E280" s="19"/>
      <c r="F280" s="19"/>
      <c r="G280" s="19"/>
    </row>
    <row r="281" spans="1:8" ht="45" x14ac:dyDescent="0.25">
      <c r="A281" s="22"/>
      <c r="B281" s="22" t="s">
        <v>234</v>
      </c>
      <c r="C281" s="19" t="s">
        <v>8</v>
      </c>
      <c r="D281" s="19">
        <v>29</v>
      </c>
      <c r="E281" s="19">
        <v>29</v>
      </c>
      <c r="F281" s="19">
        <v>29</v>
      </c>
      <c r="G281" s="19">
        <v>29</v>
      </c>
    </row>
    <row r="282" spans="1:8" ht="15" x14ac:dyDescent="0.25">
      <c r="A282" s="22"/>
      <c r="B282" s="42" t="s">
        <v>501</v>
      </c>
      <c r="C282" s="19"/>
      <c r="D282" s="19"/>
      <c r="E282" s="19"/>
      <c r="F282" s="19"/>
      <c r="G282" s="19"/>
    </row>
    <row r="283" spans="1:8" ht="30" x14ac:dyDescent="0.25">
      <c r="A283" s="22"/>
      <c r="B283" s="22" t="s">
        <v>100</v>
      </c>
      <c r="C283" s="19" t="s">
        <v>8</v>
      </c>
      <c r="D283" s="19" t="s">
        <v>235</v>
      </c>
      <c r="E283" s="19" t="s">
        <v>235</v>
      </c>
      <c r="F283" s="19" t="s">
        <v>235</v>
      </c>
      <c r="G283" s="19" t="s">
        <v>235</v>
      </c>
    </row>
    <row r="284" spans="1:8" s="44" customFormat="1" ht="30" x14ac:dyDescent="0.25">
      <c r="A284" s="22"/>
      <c r="B284" s="22" t="s">
        <v>519</v>
      </c>
      <c r="C284" s="19"/>
      <c r="D284" s="19"/>
      <c r="E284" s="19"/>
      <c r="F284" s="19"/>
      <c r="G284" s="19"/>
    </row>
    <row r="285" spans="1:8" s="44" customFormat="1" ht="30" x14ac:dyDescent="0.25">
      <c r="A285" s="22"/>
      <c r="B285" s="22" t="s">
        <v>447</v>
      </c>
      <c r="C285" s="19" t="s">
        <v>23</v>
      </c>
      <c r="D285" s="19"/>
      <c r="E285" s="19">
        <v>1</v>
      </c>
      <c r="F285" s="19"/>
      <c r="G285" s="19"/>
    </row>
    <row r="286" spans="1:8" ht="15" x14ac:dyDescent="0.25">
      <c r="A286" s="23">
        <v>13</v>
      </c>
      <c r="B286" s="63" t="s">
        <v>404</v>
      </c>
      <c r="C286" s="64"/>
      <c r="D286" s="64"/>
      <c r="E286" s="64"/>
      <c r="F286" s="64"/>
      <c r="G286" s="65"/>
    </row>
    <row r="287" spans="1:8" ht="15" x14ac:dyDescent="0.25">
      <c r="A287" s="11"/>
      <c r="B287" s="66" t="s">
        <v>2</v>
      </c>
      <c r="C287" s="67"/>
      <c r="D287" s="67"/>
      <c r="E287" s="67"/>
      <c r="F287" s="67"/>
      <c r="G287" s="68"/>
    </row>
    <row r="288" spans="1:8" ht="30" x14ac:dyDescent="0.25">
      <c r="A288" s="11"/>
      <c r="B288" s="22" t="s">
        <v>522</v>
      </c>
      <c r="C288" s="19" t="s">
        <v>251</v>
      </c>
      <c r="D288" s="19">
        <v>99.4</v>
      </c>
      <c r="E288" s="19">
        <v>99.4</v>
      </c>
      <c r="F288" s="19">
        <v>99.4</v>
      </c>
      <c r="G288" s="19">
        <v>99.4</v>
      </c>
    </row>
    <row r="289" spans="1:7" ht="30" x14ac:dyDescent="0.25">
      <c r="A289" s="11"/>
      <c r="B289" s="22" t="s">
        <v>523</v>
      </c>
      <c r="C289" s="19" t="s">
        <v>251</v>
      </c>
      <c r="D289" s="19">
        <v>100</v>
      </c>
      <c r="E289" s="19">
        <v>100</v>
      </c>
      <c r="F289" s="19">
        <v>100</v>
      </c>
      <c r="G289" s="19">
        <v>100</v>
      </c>
    </row>
    <row r="290" spans="1:7" ht="45" x14ac:dyDescent="0.25">
      <c r="A290" s="11"/>
      <c r="B290" s="22" t="s">
        <v>524</v>
      </c>
      <c r="C290" s="19" t="s">
        <v>251</v>
      </c>
      <c r="D290" s="19">
        <v>45.45</v>
      </c>
      <c r="E290" s="19">
        <v>45.45</v>
      </c>
      <c r="F290" s="19">
        <v>45.73</v>
      </c>
      <c r="G290" s="19">
        <v>45.73</v>
      </c>
    </row>
    <row r="291" spans="1:7" ht="30" x14ac:dyDescent="0.25">
      <c r="A291" s="11"/>
      <c r="B291" s="22" t="s">
        <v>525</v>
      </c>
      <c r="C291" s="19" t="s">
        <v>251</v>
      </c>
      <c r="D291" s="19"/>
      <c r="E291" s="19">
        <v>11</v>
      </c>
      <c r="F291" s="19">
        <v>11.02</v>
      </c>
      <c r="G291" s="19">
        <v>11.04</v>
      </c>
    </row>
    <row r="292" spans="1:7" ht="30" x14ac:dyDescent="0.25">
      <c r="A292" s="11"/>
      <c r="B292" s="22" t="s">
        <v>526</v>
      </c>
      <c r="C292" s="19" t="s">
        <v>251</v>
      </c>
      <c r="D292" s="19"/>
      <c r="E292" s="19">
        <v>83.27</v>
      </c>
      <c r="F292" s="19">
        <v>83.28</v>
      </c>
      <c r="G292" s="19">
        <v>83.3</v>
      </c>
    </row>
    <row r="293" spans="1:7" ht="30" x14ac:dyDescent="0.25">
      <c r="A293" s="11"/>
      <c r="B293" s="22" t="s">
        <v>527</v>
      </c>
      <c r="C293" s="19" t="s">
        <v>251</v>
      </c>
      <c r="D293" s="19">
        <v>100</v>
      </c>
      <c r="E293" s="19">
        <v>100</v>
      </c>
      <c r="F293" s="19">
        <v>100</v>
      </c>
      <c r="G293" s="19">
        <v>100</v>
      </c>
    </row>
    <row r="294" spans="1:7" ht="45" x14ac:dyDescent="0.25">
      <c r="A294" s="11"/>
      <c r="B294" s="22" t="s">
        <v>528</v>
      </c>
      <c r="C294" s="19" t="s">
        <v>251</v>
      </c>
      <c r="D294" s="19">
        <v>70.91</v>
      </c>
      <c r="E294" s="19">
        <v>0</v>
      </c>
      <c r="F294" s="19">
        <v>0</v>
      </c>
      <c r="G294" s="19">
        <v>0</v>
      </c>
    </row>
    <row r="295" spans="1:7" ht="15" x14ac:dyDescent="0.25">
      <c r="A295" s="11"/>
      <c r="B295" s="66" t="s">
        <v>51</v>
      </c>
      <c r="C295" s="67"/>
      <c r="D295" s="67"/>
      <c r="E295" s="67"/>
      <c r="F295" s="67"/>
      <c r="G295" s="68"/>
    </row>
    <row r="296" spans="1:7" ht="16.5" customHeight="1" x14ac:dyDescent="0.25">
      <c r="A296" s="11"/>
      <c r="B296" s="42" t="s">
        <v>505</v>
      </c>
      <c r="C296" s="19"/>
      <c r="D296" s="19"/>
      <c r="E296" s="19"/>
      <c r="F296" s="19"/>
      <c r="G296" s="19"/>
    </row>
    <row r="297" spans="1:7" ht="15" x14ac:dyDescent="0.25">
      <c r="A297" s="11"/>
      <c r="B297" s="22" t="s">
        <v>252</v>
      </c>
      <c r="C297" s="19" t="s">
        <v>23</v>
      </c>
      <c r="D297" s="19" t="s">
        <v>253</v>
      </c>
      <c r="E297" s="19" t="s">
        <v>254</v>
      </c>
      <c r="F297" s="19" t="s">
        <v>255</v>
      </c>
      <c r="G297" s="19" t="s">
        <v>256</v>
      </c>
    </row>
    <row r="298" spans="1:7" ht="15" x14ac:dyDescent="0.25">
      <c r="A298" s="11"/>
      <c r="B298" s="53" t="s">
        <v>257</v>
      </c>
      <c r="C298" s="19"/>
      <c r="D298" s="19"/>
      <c r="E298" s="19"/>
      <c r="F298" s="19"/>
      <c r="G298" s="19"/>
    </row>
    <row r="299" spans="1:7" ht="15" x14ac:dyDescent="0.25">
      <c r="A299" s="11"/>
      <c r="B299" s="53" t="s">
        <v>258</v>
      </c>
      <c r="C299" s="19"/>
      <c r="D299" s="19" t="s">
        <v>259</v>
      </c>
      <c r="E299" s="19" t="s">
        <v>254</v>
      </c>
      <c r="F299" s="19" t="s">
        <v>255</v>
      </c>
      <c r="G299" s="19" t="s">
        <v>260</v>
      </c>
    </row>
    <row r="300" spans="1:7" ht="30" x14ac:dyDescent="0.25">
      <c r="A300" s="11"/>
      <c r="B300" s="61" t="s">
        <v>261</v>
      </c>
      <c r="C300" s="19"/>
      <c r="D300" s="19" t="s">
        <v>262</v>
      </c>
      <c r="E300" s="19" t="s">
        <v>263</v>
      </c>
      <c r="F300" s="19" t="s">
        <v>263</v>
      </c>
      <c r="G300" s="19" t="s">
        <v>264</v>
      </c>
    </row>
    <row r="301" spans="1:7" ht="45" x14ac:dyDescent="0.25">
      <c r="A301" s="11"/>
      <c r="B301" s="22" t="s">
        <v>265</v>
      </c>
      <c r="C301" s="19" t="s">
        <v>103</v>
      </c>
      <c r="D301" s="41" t="s">
        <v>266</v>
      </c>
      <c r="E301" s="41">
        <v>44581.48</v>
      </c>
      <c r="F301" s="41">
        <v>41260.14</v>
      </c>
      <c r="G301" s="41">
        <v>38272.76</v>
      </c>
    </row>
    <row r="302" spans="1:7" ht="30" x14ac:dyDescent="0.25">
      <c r="A302" s="11"/>
      <c r="B302" s="22" t="s">
        <v>267</v>
      </c>
      <c r="C302" s="19" t="s">
        <v>251</v>
      </c>
      <c r="D302" s="19">
        <v>100</v>
      </c>
      <c r="E302" s="19">
        <v>100</v>
      </c>
      <c r="F302" s="19">
        <v>100</v>
      </c>
      <c r="G302" s="19">
        <v>100</v>
      </c>
    </row>
    <row r="303" spans="1:7" ht="30" x14ac:dyDescent="0.25">
      <c r="A303" s="11"/>
      <c r="B303" s="22" t="s">
        <v>268</v>
      </c>
      <c r="C303" s="19"/>
      <c r="D303" s="19"/>
      <c r="E303" s="19"/>
      <c r="F303" s="19"/>
      <c r="G303" s="19"/>
    </row>
    <row r="304" spans="1:7" ht="15" x14ac:dyDescent="0.25">
      <c r="A304" s="11"/>
      <c r="B304" s="53" t="s">
        <v>269</v>
      </c>
      <c r="C304" s="19" t="s">
        <v>270</v>
      </c>
      <c r="D304" s="19">
        <v>1032.5999999999999</v>
      </c>
      <c r="E304" s="19">
        <v>1032.5999999999999</v>
      </c>
      <c r="F304" s="19">
        <v>1011.95</v>
      </c>
      <c r="G304" s="19">
        <v>1011.95</v>
      </c>
    </row>
    <row r="305" spans="1:8" ht="15" x14ac:dyDescent="0.25">
      <c r="A305" s="11"/>
      <c r="B305" s="53" t="s">
        <v>271</v>
      </c>
      <c r="C305" s="19" t="s">
        <v>272</v>
      </c>
      <c r="D305" s="19">
        <v>0.31</v>
      </c>
      <c r="E305" s="19">
        <v>0.30099999999999999</v>
      </c>
      <c r="F305" s="19">
        <v>0.28999999999999998</v>
      </c>
      <c r="G305" s="19">
        <v>0.28999999999999998</v>
      </c>
    </row>
    <row r="306" spans="1:8" ht="15" x14ac:dyDescent="0.25">
      <c r="A306" s="11"/>
      <c r="B306" s="53" t="s">
        <v>273</v>
      </c>
      <c r="C306" s="19" t="s">
        <v>274</v>
      </c>
      <c r="D306" s="19">
        <v>42.71</v>
      </c>
      <c r="E306" s="19">
        <v>42.71</v>
      </c>
      <c r="F306" s="19">
        <v>41.86</v>
      </c>
      <c r="G306" s="19">
        <v>41.86</v>
      </c>
    </row>
    <row r="307" spans="1:8" ht="15" x14ac:dyDescent="0.25">
      <c r="A307" s="11"/>
      <c r="B307" s="53" t="s">
        <v>275</v>
      </c>
      <c r="C307" s="19" t="s">
        <v>274</v>
      </c>
      <c r="D307" s="19">
        <v>53.74</v>
      </c>
      <c r="E307" s="19">
        <v>53.74</v>
      </c>
      <c r="F307" s="19">
        <v>52.67</v>
      </c>
      <c r="G307" s="19">
        <v>52.67</v>
      </c>
    </row>
    <row r="308" spans="1:8" ht="106.5" customHeight="1" x14ac:dyDescent="0.25">
      <c r="A308" s="11"/>
      <c r="B308" s="22" t="s">
        <v>276</v>
      </c>
      <c r="C308" s="19" t="s">
        <v>251</v>
      </c>
      <c r="D308" s="19">
        <v>98.41</v>
      </c>
      <c r="E308" s="19">
        <v>98.41</v>
      </c>
      <c r="F308" s="19">
        <v>98.41</v>
      </c>
      <c r="G308" s="19">
        <v>98.41</v>
      </c>
    </row>
    <row r="309" spans="1:8" ht="15" x14ac:dyDescent="0.25">
      <c r="A309" s="11"/>
      <c r="B309" s="42" t="s">
        <v>506</v>
      </c>
      <c r="C309" s="19"/>
      <c r="D309" s="19"/>
      <c r="E309" s="19"/>
      <c r="F309" s="19"/>
      <c r="G309" s="19"/>
    </row>
    <row r="310" spans="1:8" ht="15" x14ac:dyDescent="0.25">
      <c r="A310" s="11"/>
      <c r="B310" s="22" t="s">
        <v>277</v>
      </c>
      <c r="C310" s="19" t="s">
        <v>97</v>
      </c>
      <c r="D310" s="19"/>
      <c r="E310" s="19"/>
      <c r="F310" s="19"/>
      <c r="G310" s="19"/>
    </row>
    <row r="311" spans="1:8" ht="15" x14ac:dyDescent="0.25">
      <c r="A311" s="11"/>
      <c r="B311" s="53" t="s">
        <v>278</v>
      </c>
      <c r="C311" s="19"/>
      <c r="D311" s="19" t="s">
        <v>279</v>
      </c>
      <c r="E311" s="19" t="s">
        <v>433</v>
      </c>
      <c r="F311" s="19" t="s">
        <v>433</v>
      </c>
      <c r="G311" s="19" t="s">
        <v>433</v>
      </c>
    </row>
    <row r="312" spans="1:8" ht="15" x14ac:dyDescent="0.25">
      <c r="A312" s="11"/>
      <c r="B312" s="53" t="s">
        <v>280</v>
      </c>
      <c r="C312" s="19"/>
      <c r="D312" s="19" t="s">
        <v>279</v>
      </c>
      <c r="E312" s="19" t="s">
        <v>281</v>
      </c>
      <c r="F312" s="19" t="s">
        <v>281</v>
      </c>
      <c r="G312" s="19" t="s">
        <v>281</v>
      </c>
    </row>
    <row r="313" spans="1:8" ht="15" x14ac:dyDescent="0.25">
      <c r="A313" s="11"/>
      <c r="B313" s="53" t="s">
        <v>282</v>
      </c>
      <c r="C313" s="19"/>
      <c r="D313" s="19"/>
      <c r="E313" s="19">
        <v>0.15</v>
      </c>
      <c r="F313" s="19">
        <v>0.15</v>
      </c>
      <c r="G313" s="19">
        <v>0.15</v>
      </c>
    </row>
    <row r="314" spans="1:8" ht="15" x14ac:dyDescent="0.25">
      <c r="A314" s="11"/>
      <c r="B314" s="53" t="s">
        <v>283</v>
      </c>
      <c r="C314" s="19"/>
      <c r="D314" s="19" t="s">
        <v>284</v>
      </c>
      <c r="E314" s="19" t="s">
        <v>434</v>
      </c>
      <c r="F314" s="19" t="s">
        <v>434</v>
      </c>
      <c r="G314" s="19" t="s">
        <v>434</v>
      </c>
    </row>
    <row r="315" spans="1:8" ht="15" x14ac:dyDescent="0.25">
      <c r="A315" s="11"/>
      <c r="B315" s="53" t="s">
        <v>280</v>
      </c>
      <c r="C315" s="19"/>
      <c r="D315" s="19" t="s">
        <v>285</v>
      </c>
      <c r="E315" s="19" t="s">
        <v>286</v>
      </c>
      <c r="F315" s="19" t="s">
        <v>286</v>
      </c>
      <c r="G315" s="19" t="s">
        <v>286</v>
      </c>
    </row>
    <row r="316" spans="1:8" ht="15" x14ac:dyDescent="0.25">
      <c r="A316" s="11"/>
      <c r="B316" s="53" t="s">
        <v>282</v>
      </c>
      <c r="C316" s="19"/>
      <c r="D316" s="19" t="s">
        <v>287</v>
      </c>
      <c r="E316" s="19">
        <v>1.1000000000000001</v>
      </c>
      <c r="F316" s="19">
        <v>1.1000000000000001</v>
      </c>
      <c r="G316" s="19">
        <v>1.1000000000000001</v>
      </c>
    </row>
    <row r="317" spans="1:8" ht="15" x14ac:dyDescent="0.25">
      <c r="A317" s="11"/>
      <c r="B317" s="53" t="s">
        <v>288</v>
      </c>
      <c r="C317" s="19"/>
      <c r="D317" s="19" t="s">
        <v>289</v>
      </c>
      <c r="E317" s="19" t="s">
        <v>435</v>
      </c>
      <c r="F317" s="19" t="s">
        <v>435</v>
      </c>
      <c r="G317" s="19" t="s">
        <v>435</v>
      </c>
      <c r="H317" s="39"/>
    </row>
    <row r="318" spans="1:8" ht="15" x14ac:dyDescent="0.25">
      <c r="A318" s="11"/>
      <c r="B318" s="53" t="s">
        <v>280</v>
      </c>
      <c r="C318" s="19"/>
      <c r="D318" s="19" t="s">
        <v>289</v>
      </c>
      <c r="E318" s="19" t="s">
        <v>290</v>
      </c>
      <c r="F318" s="19" t="s">
        <v>290</v>
      </c>
      <c r="G318" s="19" t="s">
        <v>290</v>
      </c>
    </row>
    <row r="319" spans="1:8" ht="15" x14ac:dyDescent="0.25">
      <c r="A319" s="11"/>
      <c r="B319" s="53" t="s">
        <v>282</v>
      </c>
      <c r="C319" s="19"/>
      <c r="D319" s="19"/>
      <c r="E319" s="19">
        <v>0.05</v>
      </c>
      <c r="F319" s="19">
        <v>0.05</v>
      </c>
      <c r="G319" s="19">
        <v>0.05</v>
      </c>
    </row>
    <row r="320" spans="1:8" ht="15" x14ac:dyDescent="0.25">
      <c r="A320" s="11"/>
      <c r="B320" s="53" t="s">
        <v>291</v>
      </c>
      <c r="C320" s="19"/>
      <c r="D320" s="19" t="s">
        <v>292</v>
      </c>
      <c r="E320" s="19" t="s">
        <v>292</v>
      </c>
      <c r="F320" s="19" t="s">
        <v>292</v>
      </c>
      <c r="G320" s="19" t="s">
        <v>292</v>
      </c>
    </row>
    <row r="321" spans="1:7" ht="15" x14ac:dyDescent="0.25">
      <c r="A321" s="11"/>
      <c r="B321" s="53" t="s">
        <v>280</v>
      </c>
      <c r="C321" s="19"/>
      <c r="D321" s="19" t="s">
        <v>292</v>
      </c>
      <c r="E321" s="19" t="s">
        <v>292</v>
      </c>
      <c r="F321" s="19" t="s">
        <v>292</v>
      </c>
      <c r="G321" s="19" t="s">
        <v>292</v>
      </c>
    </row>
    <row r="322" spans="1:7" ht="33.75" customHeight="1" x14ac:dyDescent="0.25">
      <c r="A322" s="11"/>
      <c r="B322" s="22" t="s">
        <v>293</v>
      </c>
      <c r="C322" s="19" t="s">
        <v>23</v>
      </c>
      <c r="D322" s="19">
        <v>1</v>
      </c>
      <c r="E322" s="19">
        <v>1</v>
      </c>
      <c r="F322" s="19">
        <v>1</v>
      </c>
      <c r="G322" s="19">
        <v>1</v>
      </c>
    </row>
    <row r="323" spans="1:7" ht="30" x14ac:dyDescent="0.25">
      <c r="A323" s="11"/>
      <c r="B323" s="22" t="s">
        <v>294</v>
      </c>
      <c r="C323" s="19"/>
      <c r="D323" s="19"/>
      <c r="E323" s="19"/>
      <c r="F323" s="19"/>
      <c r="G323" s="19"/>
    </row>
    <row r="324" spans="1:7" ht="15" x14ac:dyDescent="0.25">
      <c r="A324" s="11"/>
      <c r="B324" s="53" t="s">
        <v>269</v>
      </c>
      <c r="C324" s="19" t="s">
        <v>270</v>
      </c>
      <c r="D324" s="19">
        <v>61.32</v>
      </c>
      <c r="E324" s="19">
        <v>60.71</v>
      </c>
      <c r="F324" s="19">
        <v>60.1</v>
      </c>
      <c r="G324" s="19">
        <v>60.1</v>
      </c>
    </row>
    <row r="325" spans="1:7" ht="15" x14ac:dyDescent="0.25">
      <c r="A325" s="11"/>
      <c r="B325" s="53" t="s">
        <v>271</v>
      </c>
      <c r="C325" s="19" t="s">
        <v>272</v>
      </c>
      <c r="D325" s="19">
        <v>0.28000000000000003</v>
      </c>
      <c r="E325" s="19">
        <v>0.27</v>
      </c>
      <c r="F325" s="19">
        <v>0.27</v>
      </c>
      <c r="G325" s="19">
        <v>0.27</v>
      </c>
    </row>
    <row r="326" spans="1:7" ht="15" x14ac:dyDescent="0.25">
      <c r="A326" s="11"/>
      <c r="B326" s="53" t="s">
        <v>273</v>
      </c>
      <c r="C326" s="19" t="s">
        <v>274</v>
      </c>
      <c r="D326" s="19">
        <v>0.01</v>
      </c>
      <c r="E326" s="19">
        <v>0.01</v>
      </c>
      <c r="F326" s="19">
        <v>0.01</v>
      </c>
      <c r="G326" s="19">
        <v>0.01</v>
      </c>
    </row>
    <row r="327" spans="1:7" ht="15" x14ac:dyDescent="0.25">
      <c r="A327" s="11"/>
      <c r="B327" s="53" t="s">
        <v>275</v>
      </c>
      <c r="C327" s="19" t="s">
        <v>274</v>
      </c>
      <c r="D327" s="19">
        <v>3.39</v>
      </c>
      <c r="E327" s="19">
        <v>3.35</v>
      </c>
      <c r="F327" s="19">
        <v>3.32</v>
      </c>
      <c r="G327" s="19">
        <v>3.32</v>
      </c>
    </row>
    <row r="328" spans="1:7" ht="45" x14ac:dyDescent="0.25">
      <c r="A328" s="11"/>
      <c r="B328" s="22" t="s">
        <v>295</v>
      </c>
      <c r="C328" s="45" t="s">
        <v>373</v>
      </c>
      <c r="D328" s="19">
        <v>3.7</v>
      </c>
      <c r="E328" s="19">
        <v>3.7</v>
      </c>
      <c r="F328" s="19">
        <v>3.7</v>
      </c>
      <c r="G328" s="19">
        <v>3.7</v>
      </c>
    </row>
    <row r="329" spans="1:7" ht="30" x14ac:dyDescent="0.25">
      <c r="A329" s="11"/>
      <c r="B329" s="42" t="s">
        <v>507</v>
      </c>
      <c r="C329" s="19"/>
      <c r="D329" s="19"/>
      <c r="E329" s="19"/>
      <c r="F329" s="19"/>
      <c r="G329" s="19"/>
    </row>
    <row r="330" spans="1:7" ht="32.25" customHeight="1" x14ac:dyDescent="0.25">
      <c r="A330" s="11"/>
      <c r="B330" s="22" t="s">
        <v>464</v>
      </c>
      <c r="C330" s="19" t="s">
        <v>97</v>
      </c>
      <c r="D330" s="19">
        <v>25.8</v>
      </c>
      <c r="E330" s="19">
        <v>7.28</v>
      </c>
      <c r="F330" s="19">
        <v>15.02</v>
      </c>
      <c r="G330" s="19">
        <v>15.02</v>
      </c>
    </row>
    <row r="331" spans="1:7" ht="45" x14ac:dyDescent="0.25">
      <c r="A331" s="11"/>
      <c r="B331" s="22" t="s">
        <v>296</v>
      </c>
      <c r="C331" s="19" t="s">
        <v>251</v>
      </c>
      <c r="D331" s="19">
        <v>2.16</v>
      </c>
      <c r="E331" s="19">
        <v>0.6</v>
      </c>
      <c r="F331" s="19">
        <v>1.25</v>
      </c>
      <c r="G331" s="19">
        <v>1.25</v>
      </c>
    </row>
    <row r="332" spans="1:7" ht="18" customHeight="1" x14ac:dyDescent="0.25">
      <c r="A332" s="11"/>
      <c r="B332" s="22" t="s">
        <v>297</v>
      </c>
      <c r="C332" s="19" t="s">
        <v>298</v>
      </c>
      <c r="D332" s="19" t="s">
        <v>299</v>
      </c>
      <c r="E332" s="41">
        <v>16033.35</v>
      </c>
      <c r="F332" s="41">
        <v>16033.35</v>
      </c>
      <c r="G332" s="41">
        <v>16033.35</v>
      </c>
    </row>
    <row r="333" spans="1:7" ht="15" x14ac:dyDescent="0.25">
      <c r="A333" s="11"/>
      <c r="B333" s="22" t="s">
        <v>436</v>
      </c>
      <c r="C333" s="19" t="s">
        <v>224</v>
      </c>
      <c r="D333" s="41">
        <v>8594.49</v>
      </c>
      <c r="E333" s="41">
        <v>8420.4</v>
      </c>
      <c r="F333" s="41">
        <v>8420.4</v>
      </c>
      <c r="G333" s="41">
        <v>8420.4</v>
      </c>
    </row>
    <row r="334" spans="1:7" ht="15" x14ac:dyDescent="0.25">
      <c r="A334" s="11"/>
      <c r="B334" s="22" t="s">
        <v>437</v>
      </c>
      <c r="C334" s="19" t="s">
        <v>23</v>
      </c>
      <c r="D334" s="43">
        <v>41259</v>
      </c>
      <c r="E334" s="43">
        <v>42112</v>
      </c>
      <c r="F334" s="43">
        <v>42112</v>
      </c>
      <c r="G334" s="43">
        <v>42112</v>
      </c>
    </row>
    <row r="335" spans="1:7" ht="15" x14ac:dyDescent="0.25">
      <c r="A335" s="11"/>
      <c r="B335" s="22" t="s">
        <v>438</v>
      </c>
      <c r="C335" s="19" t="s">
        <v>251</v>
      </c>
      <c r="D335" s="19">
        <v>8.1999999999999993</v>
      </c>
      <c r="E335" s="19">
        <v>8.1999999999999993</v>
      </c>
      <c r="F335" s="19">
        <v>8.1999999999999993</v>
      </c>
      <c r="G335" s="19">
        <v>8.1999999999999993</v>
      </c>
    </row>
    <row r="336" spans="1:7" ht="15" x14ac:dyDescent="0.25">
      <c r="A336" s="11"/>
      <c r="B336" s="22" t="s">
        <v>444</v>
      </c>
      <c r="C336" s="19" t="s">
        <v>97</v>
      </c>
      <c r="D336" s="19">
        <v>187.5</v>
      </c>
      <c r="E336" s="19">
        <v>187.5</v>
      </c>
      <c r="F336" s="19">
        <v>187.5</v>
      </c>
      <c r="G336" s="19">
        <v>187.5</v>
      </c>
    </row>
    <row r="337" spans="1:7" ht="30" x14ac:dyDescent="0.25">
      <c r="A337" s="11"/>
      <c r="B337" s="22" t="s">
        <v>439</v>
      </c>
      <c r="C337" s="19" t="s">
        <v>251</v>
      </c>
      <c r="D337" s="19">
        <v>82.6</v>
      </c>
      <c r="E337" s="19">
        <v>82.6</v>
      </c>
      <c r="F337" s="19">
        <v>82.6</v>
      </c>
      <c r="G337" s="19">
        <v>82.6</v>
      </c>
    </row>
    <row r="338" spans="1:7" ht="30" x14ac:dyDescent="0.25">
      <c r="A338" s="11"/>
      <c r="B338" s="22" t="s">
        <v>440</v>
      </c>
      <c r="C338" s="19"/>
      <c r="D338" s="19"/>
      <c r="E338" s="19"/>
      <c r="F338" s="19"/>
      <c r="G338" s="19"/>
    </row>
    <row r="339" spans="1:7" ht="15" x14ac:dyDescent="0.25">
      <c r="A339" s="11"/>
      <c r="B339" s="53" t="s">
        <v>300</v>
      </c>
      <c r="C339" s="19" t="s">
        <v>23</v>
      </c>
      <c r="D339" s="19">
        <v>25</v>
      </c>
      <c r="E339" s="19"/>
      <c r="F339" s="19"/>
      <c r="G339" s="19"/>
    </row>
    <row r="340" spans="1:7" ht="15" x14ac:dyDescent="0.25">
      <c r="A340" s="11"/>
      <c r="B340" s="53" t="s">
        <v>301</v>
      </c>
      <c r="C340" s="19" t="s">
        <v>23</v>
      </c>
      <c r="D340" s="19">
        <v>8</v>
      </c>
      <c r="E340" s="19"/>
      <c r="F340" s="19"/>
      <c r="G340" s="19"/>
    </row>
    <row r="341" spans="1:7" ht="15" x14ac:dyDescent="0.25">
      <c r="A341" s="11"/>
      <c r="B341" s="53" t="s">
        <v>302</v>
      </c>
      <c r="C341" s="19" t="s">
        <v>303</v>
      </c>
      <c r="D341" s="19">
        <v>160</v>
      </c>
      <c r="E341" s="19">
        <v>200</v>
      </c>
      <c r="F341" s="19"/>
      <c r="G341" s="19"/>
    </row>
    <row r="342" spans="1:7" ht="15" x14ac:dyDescent="0.25">
      <c r="A342" s="11"/>
      <c r="B342" s="53" t="s">
        <v>304</v>
      </c>
      <c r="C342" s="19" t="s">
        <v>23</v>
      </c>
      <c r="D342" s="19">
        <v>3</v>
      </c>
      <c r="E342" s="19"/>
      <c r="F342" s="19"/>
      <c r="G342" s="19"/>
    </row>
    <row r="343" spans="1:7" ht="15" x14ac:dyDescent="0.25">
      <c r="A343" s="11"/>
      <c r="B343" s="53" t="s">
        <v>305</v>
      </c>
      <c r="C343" s="19" t="s">
        <v>23</v>
      </c>
      <c r="D343" s="19">
        <v>1</v>
      </c>
      <c r="E343" s="19"/>
      <c r="F343" s="19"/>
      <c r="G343" s="19"/>
    </row>
    <row r="344" spans="1:7" ht="15" x14ac:dyDescent="0.25">
      <c r="A344" s="11"/>
      <c r="B344" s="22" t="s">
        <v>441</v>
      </c>
      <c r="C344" s="19" t="s">
        <v>251</v>
      </c>
      <c r="D344" s="19"/>
      <c r="E344" s="19">
        <v>84</v>
      </c>
      <c r="F344" s="19">
        <v>85</v>
      </c>
      <c r="G344" s="19">
        <v>86</v>
      </c>
    </row>
    <row r="345" spans="1:7" ht="30" x14ac:dyDescent="0.25">
      <c r="A345" s="11"/>
      <c r="B345" s="22" t="s">
        <v>442</v>
      </c>
      <c r="C345" s="19" t="s">
        <v>251</v>
      </c>
      <c r="D345" s="19">
        <v>54.82</v>
      </c>
      <c r="E345" s="19">
        <v>54.82</v>
      </c>
      <c r="F345" s="19">
        <v>54.82</v>
      </c>
      <c r="G345" s="19">
        <v>54.82</v>
      </c>
    </row>
    <row r="346" spans="1:7" ht="30" x14ac:dyDescent="0.25">
      <c r="A346" s="11"/>
      <c r="B346" s="22" t="s">
        <v>443</v>
      </c>
      <c r="C346" s="19" t="s">
        <v>23</v>
      </c>
      <c r="D346" s="19"/>
      <c r="E346" s="19">
        <v>126</v>
      </c>
      <c r="F346" s="19">
        <v>126</v>
      </c>
      <c r="G346" s="19">
        <v>126</v>
      </c>
    </row>
    <row r="347" spans="1:7" ht="30" x14ac:dyDescent="0.25">
      <c r="A347" s="11"/>
      <c r="B347" s="42" t="s">
        <v>508</v>
      </c>
      <c r="C347" s="19"/>
      <c r="D347" s="19"/>
      <c r="E347" s="19"/>
      <c r="F347" s="19"/>
      <c r="G347" s="19"/>
    </row>
    <row r="348" spans="1:7" ht="15" x14ac:dyDescent="0.25">
      <c r="A348" s="11"/>
      <c r="B348" s="22" t="s">
        <v>306</v>
      </c>
      <c r="C348" s="19" t="s">
        <v>298</v>
      </c>
      <c r="D348" s="41" t="s">
        <v>307</v>
      </c>
      <c r="E348" s="41">
        <v>9876.56</v>
      </c>
      <c r="F348" s="41">
        <v>9876.56</v>
      </c>
      <c r="G348" s="41">
        <v>9876.56</v>
      </c>
    </row>
    <row r="349" spans="1:7" ht="15" x14ac:dyDescent="0.25">
      <c r="A349" s="11"/>
      <c r="B349" s="22" t="s">
        <v>445</v>
      </c>
      <c r="C349" s="19" t="s">
        <v>52</v>
      </c>
      <c r="D349" s="43">
        <v>28</v>
      </c>
      <c r="E349" s="41"/>
      <c r="F349" s="41"/>
      <c r="G349" s="41"/>
    </row>
    <row r="350" spans="1:7" ht="30" x14ac:dyDescent="0.25">
      <c r="A350" s="11"/>
      <c r="B350" s="22" t="s">
        <v>446</v>
      </c>
      <c r="C350" s="19" t="s">
        <v>251</v>
      </c>
      <c r="D350" s="19">
        <v>10</v>
      </c>
      <c r="E350" s="19">
        <v>10</v>
      </c>
      <c r="F350" s="19">
        <v>10</v>
      </c>
      <c r="G350" s="19">
        <v>10</v>
      </c>
    </row>
    <row r="351" spans="1:7" ht="30" x14ac:dyDescent="0.25">
      <c r="A351" s="11"/>
      <c r="B351" s="22" t="s">
        <v>308</v>
      </c>
      <c r="C351" s="19" t="s">
        <v>251</v>
      </c>
      <c r="D351" s="19">
        <v>100</v>
      </c>
      <c r="E351" s="19">
        <v>100</v>
      </c>
      <c r="F351" s="19">
        <v>100</v>
      </c>
      <c r="G351" s="19">
        <v>100</v>
      </c>
    </row>
    <row r="352" spans="1:7" ht="30" x14ac:dyDescent="0.25">
      <c r="A352" s="11"/>
      <c r="B352" s="22" t="s">
        <v>309</v>
      </c>
      <c r="C352" s="19" t="s">
        <v>251</v>
      </c>
      <c r="D352" s="19">
        <v>100</v>
      </c>
      <c r="E352" s="19">
        <v>100</v>
      </c>
      <c r="F352" s="19">
        <v>100</v>
      </c>
      <c r="G352" s="19">
        <v>100</v>
      </c>
    </row>
    <row r="353" spans="1:7" ht="30" x14ac:dyDescent="0.25">
      <c r="A353" s="11"/>
      <c r="B353" s="22" t="s">
        <v>310</v>
      </c>
      <c r="C353" s="19" t="s">
        <v>251</v>
      </c>
      <c r="D353" s="19">
        <v>2.75</v>
      </c>
      <c r="E353" s="19">
        <v>2.75</v>
      </c>
      <c r="F353" s="19">
        <v>2.75</v>
      </c>
      <c r="G353" s="19">
        <v>2.75</v>
      </c>
    </row>
    <row r="354" spans="1:7" ht="30" x14ac:dyDescent="0.25">
      <c r="A354" s="11"/>
      <c r="B354" s="22" t="s">
        <v>311</v>
      </c>
      <c r="C354" s="19" t="s">
        <v>251</v>
      </c>
      <c r="D354" s="19">
        <v>100</v>
      </c>
      <c r="E354" s="19">
        <v>100</v>
      </c>
      <c r="F354" s="19">
        <v>100</v>
      </c>
      <c r="G354" s="19">
        <v>100</v>
      </c>
    </row>
    <row r="355" spans="1:7" ht="30" x14ac:dyDescent="0.25">
      <c r="A355" s="11"/>
      <c r="B355" s="22" t="s">
        <v>312</v>
      </c>
      <c r="C355" s="19" t="s">
        <v>251</v>
      </c>
      <c r="D355" s="19">
        <v>0.83</v>
      </c>
      <c r="E355" s="19">
        <v>0.83</v>
      </c>
      <c r="F355" s="19">
        <v>0.83</v>
      </c>
      <c r="G355" s="19">
        <v>0.83</v>
      </c>
    </row>
    <row r="356" spans="1:7" ht="45" x14ac:dyDescent="0.25">
      <c r="A356" s="11"/>
      <c r="B356" s="22" t="s">
        <v>313</v>
      </c>
      <c r="C356" s="19" t="s">
        <v>251</v>
      </c>
      <c r="D356" s="19">
        <v>103</v>
      </c>
      <c r="E356" s="19">
        <v>103</v>
      </c>
      <c r="F356" s="19">
        <v>103</v>
      </c>
      <c r="G356" s="19">
        <v>103</v>
      </c>
    </row>
    <row r="357" spans="1:7" ht="30" x14ac:dyDescent="0.25">
      <c r="A357" s="11"/>
      <c r="B357" s="22" t="s">
        <v>314</v>
      </c>
      <c r="C357" s="19" t="s">
        <v>23</v>
      </c>
      <c r="D357" s="19">
        <v>44</v>
      </c>
      <c r="E357" s="19">
        <v>30</v>
      </c>
      <c r="F357" s="19">
        <v>39</v>
      </c>
      <c r="G357" s="19" t="s">
        <v>33</v>
      </c>
    </row>
    <row r="358" spans="1:7" ht="30" x14ac:dyDescent="0.25">
      <c r="A358" s="11"/>
      <c r="B358" s="22" t="s">
        <v>396</v>
      </c>
      <c r="C358" s="19" t="s">
        <v>23</v>
      </c>
      <c r="D358" s="19">
        <v>439</v>
      </c>
      <c r="E358" s="19">
        <v>90</v>
      </c>
      <c r="F358" s="19">
        <v>90</v>
      </c>
      <c r="G358" s="19">
        <v>90</v>
      </c>
    </row>
    <row r="359" spans="1:7" ht="15" x14ac:dyDescent="0.25">
      <c r="A359" s="11"/>
      <c r="B359" s="42" t="s">
        <v>76</v>
      </c>
      <c r="C359" s="19"/>
      <c r="D359" s="19"/>
      <c r="E359" s="19"/>
      <c r="F359" s="19"/>
      <c r="G359" s="19"/>
    </row>
    <row r="360" spans="1:7" ht="17.25" customHeight="1" x14ac:dyDescent="0.25">
      <c r="A360" s="11"/>
      <c r="B360" s="22" t="s">
        <v>315</v>
      </c>
      <c r="C360" s="19" t="s">
        <v>23</v>
      </c>
      <c r="D360" s="19">
        <v>0</v>
      </c>
      <c r="E360" s="19">
        <v>0</v>
      </c>
      <c r="F360" s="19">
        <v>1</v>
      </c>
      <c r="G360" s="19">
        <v>0</v>
      </c>
    </row>
    <row r="361" spans="1:7" ht="15" x14ac:dyDescent="0.25">
      <c r="A361" s="11"/>
      <c r="B361" s="42" t="s">
        <v>509</v>
      </c>
      <c r="C361" s="19"/>
      <c r="D361" s="19"/>
      <c r="E361" s="19"/>
      <c r="F361" s="19"/>
      <c r="G361" s="19"/>
    </row>
    <row r="362" spans="1:7" ht="15" x14ac:dyDescent="0.25">
      <c r="A362" s="11"/>
      <c r="B362" s="22" t="s">
        <v>395</v>
      </c>
      <c r="C362" s="19"/>
      <c r="D362" s="19" t="s">
        <v>33</v>
      </c>
      <c r="E362" s="19"/>
      <c r="F362" s="19"/>
      <c r="G362" s="19"/>
    </row>
    <row r="363" spans="1:7" ht="15" x14ac:dyDescent="0.25">
      <c r="A363" s="11"/>
      <c r="B363" s="53" t="s">
        <v>316</v>
      </c>
      <c r="C363" s="19" t="s">
        <v>223</v>
      </c>
      <c r="D363" s="19" t="s">
        <v>317</v>
      </c>
      <c r="E363" s="19" t="s">
        <v>317</v>
      </c>
      <c r="F363" s="19"/>
      <c r="G363" s="19"/>
    </row>
    <row r="364" spans="1:7" ht="15" x14ac:dyDescent="0.25">
      <c r="A364" s="11"/>
      <c r="B364" s="53" t="s">
        <v>318</v>
      </c>
      <c r="C364" s="19" t="s">
        <v>223</v>
      </c>
      <c r="D364" s="19" t="s">
        <v>319</v>
      </c>
      <c r="E364" s="19" t="s">
        <v>319</v>
      </c>
      <c r="F364" s="19"/>
      <c r="G364" s="19"/>
    </row>
    <row r="365" spans="1:7" ht="15" x14ac:dyDescent="0.25">
      <c r="A365" s="11"/>
      <c r="B365" s="22" t="s">
        <v>393</v>
      </c>
      <c r="C365" s="19" t="s">
        <v>97</v>
      </c>
      <c r="D365" s="19">
        <v>75</v>
      </c>
      <c r="E365" s="19">
        <v>75</v>
      </c>
      <c r="F365" s="19">
        <v>75</v>
      </c>
      <c r="G365" s="19">
        <v>75</v>
      </c>
    </row>
    <row r="366" spans="1:7" ht="15" x14ac:dyDescent="0.25">
      <c r="A366" s="11"/>
      <c r="B366" s="22" t="s">
        <v>394</v>
      </c>
      <c r="C366" s="19" t="s">
        <v>223</v>
      </c>
      <c r="D366" s="19">
        <v>23.1</v>
      </c>
      <c r="E366" s="19">
        <v>23.1</v>
      </c>
      <c r="F366" s="19">
        <v>23.1</v>
      </c>
      <c r="G366" s="19">
        <v>23.1</v>
      </c>
    </row>
    <row r="367" spans="1:7" ht="15" x14ac:dyDescent="0.25">
      <c r="A367" s="71" t="s">
        <v>406</v>
      </c>
      <c r="B367" s="71"/>
      <c r="C367" s="71"/>
      <c r="D367" s="71"/>
      <c r="E367" s="71"/>
      <c r="F367" s="71"/>
      <c r="G367" s="72"/>
    </row>
    <row r="368" spans="1:7" ht="15" x14ac:dyDescent="0.25">
      <c r="A368" s="23">
        <v>14</v>
      </c>
      <c r="B368" s="63" t="s">
        <v>405</v>
      </c>
      <c r="C368" s="64"/>
      <c r="D368" s="64"/>
      <c r="E368" s="64"/>
      <c r="F368" s="64"/>
      <c r="G368" s="65"/>
    </row>
    <row r="369" spans="1:7" ht="15" x14ac:dyDescent="0.25">
      <c r="A369" s="11"/>
      <c r="B369" s="66" t="s">
        <v>2</v>
      </c>
      <c r="C369" s="67"/>
      <c r="D369" s="67"/>
      <c r="E369" s="67"/>
      <c r="F369" s="67"/>
      <c r="G369" s="68"/>
    </row>
    <row r="370" spans="1:7" ht="45" x14ac:dyDescent="0.25">
      <c r="A370" s="11"/>
      <c r="B370" s="22" t="s">
        <v>320</v>
      </c>
      <c r="C370" s="19" t="s">
        <v>321</v>
      </c>
      <c r="D370" s="19" t="s">
        <v>322</v>
      </c>
      <c r="E370" s="19" t="s">
        <v>323</v>
      </c>
      <c r="F370" s="19" t="s">
        <v>324</v>
      </c>
      <c r="G370" s="19" t="s">
        <v>325</v>
      </c>
    </row>
    <row r="371" spans="1:7" ht="15" x14ac:dyDescent="0.25">
      <c r="A371" s="11"/>
      <c r="B371" s="22" t="s">
        <v>326</v>
      </c>
      <c r="C371" s="19" t="s">
        <v>23</v>
      </c>
      <c r="D371" s="19" t="s">
        <v>327</v>
      </c>
      <c r="E371" s="19" t="s">
        <v>328</v>
      </c>
      <c r="F371" s="19" t="s">
        <v>328</v>
      </c>
      <c r="G371" s="19" t="s">
        <v>328</v>
      </c>
    </row>
    <row r="372" spans="1:7" ht="45" x14ac:dyDescent="0.25">
      <c r="A372" s="11"/>
      <c r="B372" s="22" t="s">
        <v>329</v>
      </c>
      <c r="C372" s="19" t="s">
        <v>321</v>
      </c>
      <c r="D372" s="19" t="s">
        <v>330</v>
      </c>
      <c r="E372" s="19" t="s">
        <v>330</v>
      </c>
      <c r="F372" s="19" t="s">
        <v>33</v>
      </c>
      <c r="G372" s="19" t="s">
        <v>33</v>
      </c>
    </row>
    <row r="373" spans="1:7" ht="15" x14ac:dyDescent="0.25">
      <c r="A373" s="11"/>
      <c r="B373" s="66" t="s">
        <v>51</v>
      </c>
      <c r="C373" s="67"/>
      <c r="D373" s="67"/>
      <c r="E373" s="67"/>
      <c r="F373" s="67"/>
      <c r="G373" s="68"/>
    </row>
    <row r="374" spans="1:7" ht="15" x14ac:dyDescent="0.25">
      <c r="A374" s="11"/>
      <c r="B374" s="62" t="s">
        <v>520</v>
      </c>
      <c r="C374" s="19"/>
      <c r="D374" s="19"/>
      <c r="E374" s="19"/>
      <c r="F374" s="19"/>
      <c r="G374" s="19"/>
    </row>
    <row r="375" spans="1:7" ht="30" x14ac:dyDescent="0.25">
      <c r="A375" s="11"/>
      <c r="B375" s="22" t="s">
        <v>374</v>
      </c>
      <c r="C375" s="19" t="s">
        <v>321</v>
      </c>
      <c r="D375" s="19">
        <v>5</v>
      </c>
      <c r="E375" s="19">
        <v>5</v>
      </c>
      <c r="F375" s="19">
        <v>5</v>
      </c>
      <c r="G375" s="19">
        <v>5</v>
      </c>
    </row>
    <row r="376" spans="1:7" ht="30" x14ac:dyDescent="0.25">
      <c r="A376" s="11"/>
      <c r="B376" s="22" t="s">
        <v>375</v>
      </c>
      <c r="C376" s="19" t="s">
        <v>321</v>
      </c>
      <c r="D376" s="19" t="s">
        <v>331</v>
      </c>
      <c r="E376" s="19" t="s">
        <v>332</v>
      </c>
      <c r="F376" s="19" t="s">
        <v>333</v>
      </c>
      <c r="G376" s="19" t="s">
        <v>334</v>
      </c>
    </row>
    <row r="377" spans="1:7" ht="15" x14ac:dyDescent="0.25">
      <c r="A377" s="11"/>
      <c r="B377" s="22" t="s">
        <v>376</v>
      </c>
      <c r="C377" s="19" t="s">
        <v>335</v>
      </c>
      <c r="D377" s="19" t="s">
        <v>336</v>
      </c>
      <c r="E377" s="19" t="s">
        <v>337</v>
      </c>
      <c r="F377" s="19" t="s">
        <v>338</v>
      </c>
      <c r="G377" s="19" t="s">
        <v>339</v>
      </c>
    </row>
    <row r="378" spans="1:7" ht="15" x14ac:dyDescent="0.25">
      <c r="A378" s="11"/>
      <c r="B378" s="22" t="s">
        <v>377</v>
      </c>
      <c r="C378" s="19" t="s">
        <v>114</v>
      </c>
      <c r="D378" s="19" t="s">
        <v>340</v>
      </c>
      <c r="E378" s="19" t="s">
        <v>341</v>
      </c>
      <c r="F378" s="19" t="s">
        <v>342</v>
      </c>
      <c r="G378" s="19" t="s">
        <v>343</v>
      </c>
    </row>
    <row r="379" spans="1:7" ht="30" x14ac:dyDescent="0.25">
      <c r="A379" s="11"/>
      <c r="B379" s="22" t="s">
        <v>378</v>
      </c>
      <c r="C379" s="19" t="s">
        <v>321</v>
      </c>
      <c r="D379" s="19" t="s">
        <v>344</v>
      </c>
      <c r="E379" s="19" t="s">
        <v>345</v>
      </c>
      <c r="F379" s="19" t="s">
        <v>346</v>
      </c>
      <c r="G379" s="19" t="s">
        <v>347</v>
      </c>
    </row>
    <row r="380" spans="1:7" ht="30" x14ac:dyDescent="0.25">
      <c r="A380" s="11"/>
      <c r="B380" s="22" t="s">
        <v>379</v>
      </c>
      <c r="C380" s="19" t="s">
        <v>298</v>
      </c>
      <c r="D380" s="19" t="s">
        <v>348</v>
      </c>
      <c r="E380" s="19" t="s">
        <v>349</v>
      </c>
      <c r="F380" s="19" t="s">
        <v>349</v>
      </c>
      <c r="G380" s="19" t="s">
        <v>350</v>
      </c>
    </row>
    <row r="381" spans="1:7" ht="45" x14ac:dyDescent="0.25">
      <c r="A381" s="11"/>
      <c r="B381" s="22" t="s">
        <v>380</v>
      </c>
      <c r="C381" s="19" t="s">
        <v>351</v>
      </c>
      <c r="D381" s="19" t="s">
        <v>352</v>
      </c>
      <c r="E381" s="19" t="s">
        <v>352</v>
      </c>
      <c r="F381" s="19" t="s">
        <v>352</v>
      </c>
      <c r="G381" s="19" t="s">
        <v>352</v>
      </c>
    </row>
    <row r="382" spans="1:7" ht="30" x14ac:dyDescent="0.25">
      <c r="A382" s="11"/>
      <c r="B382" s="22" t="s">
        <v>381</v>
      </c>
      <c r="C382" s="19" t="s">
        <v>353</v>
      </c>
      <c r="D382" s="19" t="s">
        <v>354</v>
      </c>
      <c r="E382" s="19" t="s">
        <v>354</v>
      </c>
      <c r="F382" s="19" t="s">
        <v>354</v>
      </c>
      <c r="G382" s="19" t="s">
        <v>354</v>
      </c>
    </row>
    <row r="383" spans="1:7" ht="45" x14ac:dyDescent="0.25">
      <c r="A383" s="11"/>
      <c r="B383" s="22" t="s">
        <v>382</v>
      </c>
      <c r="C383" s="19" t="s">
        <v>351</v>
      </c>
      <c r="D383" s="19" t="s">
        <v>355</v>
      </c>
      <c r="E383" s="19" t="s">
        <v>355</v>
      </c>
      <c r="F383" s="19" t="s">
        <v>355</v>
      </c>
      <c r="G383" s="19" t="s">
        <v>355</v>
      </c>
    </row>
    <row r="384" spans="1:7" ht="30" x14ac:dyDescent="0.25">
      <c r="A384" s="11"/>
      <c r="B384" s="22" t="s">
        <v>383</v>
      </c>
      <c r="C384" s="19" t="s">
        <v>353</v>
      </c>
      <c r="D384" s="19" t="s">
        <v>356</v>
      </c>
      <c r="E384" s="19" t="s">
        <v>356</v>
      </c>
      <c r="F384" s="19" t="s">
        <v>356</v>
      </c>
      <c r="G384" s="19" t="s">
        <v>356</v>
      </c>
    </row>
    <row r="385" spans="1:7" ht="15" x14ac:dyDescent="0.25">
      <c r="A385" s="11"/>
      <c r="B385" s="22" t="s">
        <v>384</v>
      </c>
      <c r="C385" s="19" t="s">
        <v>357</v>
      </c>
      <c r="D385" s="19" t="s">
        <v>358</v>
      </c>
      <c r="E385" s="19" t="s">
        <v>359</v>
      </c>
      <c r="F385" s="19" t="s">
        <v>360</v>
      </c>
      <c r="G385" s="19" t="s">
        <v>361</v>
      </c>
    </row>
    <row r="386" spans="1:7" ht="30" x14ac:dyDescent="0.25">
      <c r="A386" s="11"/>
      <c r="B386" s="22" t="s">
        <v>385</v>
      </c>
      <c r="C386" s="19" t="s">
        <v>321</v>
      </c>
      <c r="D386" s="19" t="s">
        <v>362</v>
      </c>
      <c r="E386" s="19" t="s">
        <v>363</v>
      </c>
      <c r="F386" s="19" t="s">
        <v>364</v>
      </c>
      <c r="G386" s="19" t="s">
        <v>365</v>
      </c>
    </row>
    <row r="387" spans="1:7" ht="30" x14ac:dyDescent="0.25">
      <c r="A387" s="11"/>
      <c r="B387" s="22" t="s">
        <v>386</v>
      </c>
      <c r="C387" s="19" t="s">
        <v>366</v>
      </c>
      <c r="D387" s="43">
        <v>1096.4000000000001</v>
      </c>
      <c r="E387" s="43">
        <v>1101</v>
      </c>
      <c r="F387" s="43">
        <v>1106</v>
      </c>
      <c r="G387" s="43">
        <v>1111</v>
      </c>
    </row>
    <row r="388" spans="1:7" ht="30" x14ac:dyDescent="0.25">
      <c r="A388" s="11"/>
      <c r="B388" s="22" t="s">
        <v>387</v>
      </c>
      <c r="C388" s="19" t="s">
        <v>366</v>
      </c>
      <c r="D388" s="19" t="s">
        <v>367</v>
      </c>
      <c r="E388" s="19" t="s">
        <v>368</v>
      </c>
      <c r="F388" s="19" t="s">
        <v>369</v>
      </c>
      <c r="G388" s="19" t="s">
        <v>370</v>
      </c>
    </row>
    <row r="389" spans="1:7" ht="30" x14ac:dyDescent="0.25">
      <c r="A389" s="11"/>
      <c r="B389" s="22" t="s">
        <v>388</v>
      </c>
      <c r="C389" s="19" t="s">
        <v>321</v>
      </c>
      <c r="D389" s="19" t="s">
        <v>322</v>
      </c>
      <c r="E389" s="19" t="s">
        <v>323</v>
      </c>
      <c r="F389" s="19" t="s">
        <v>324</v>
      </c>
      <c r="G389" s="19" t="s">
        <v>325</v>
      </c>
    </row>
    <row r="390" spans="1:7" ht="15" x14ac:dyDescent="0.25">
      <c r="A390" s="11"/>
      <c r="B390" s="42" t="s">
        <v>510</v>
      </c>
      <c r="C390" s="19"/>
      <c r="D390" s="19"/>
      <c r="E390" s="19"/>
      <c r="F390" s="19"/>
      <c r="G390" s="19"/>
    </row>
    <row r="391" spans="1:7" ht="15" x14ac:dyDescent="0.25">
      <c r="A391" s="11"/>
      <c r="B391" s="22" t="s">
        <v>390</v>
      </c>
      <c r="C391" s="19" t="s">
        <v>38</v>
      </c>
      <c r="D391" s="19">
        <v>3</v>
      </c>
      <c r="E391" s="19">
        <v>6</v>
      </c>
      <c r="F391" s="19">
        <v>6</v>
      </c>
      <c r="G391" s="19">
        <v>6</v>
      </c>
    </row>
    <row r="392" spans="1:7" ht="15" x14ac:dyDescent="0.25">
      <c r="A392" s="11"/>
      <c r="B392" s="22" t="s">
        <v>391</v>
      </c>
      <c r="C392" s="19" t="s">
        <v>38</v>
      </c>
      <c r="D392" s="19">
        <v>27</v>
      </c>
      <c r="E392" s="19">
        <v>27</v>
      </c>
      <c r="F392" s="19">
        <v>27</v>
      </c>
      <c r="G392" s="19">
        <v>27</v>
      </c>
    </row>
    <row r="393" spans="1:7" ht="19.5" customHeight="1" x14ac:dyDescent="0.25">
      <c r="A393" s="11"/>
      <c r="B393" s="22" t="s">
        <v>392</v>
      </c>
      <c r="C393" s="19" t="s">
        <v>38</v>
      </c>
      <c r="D393" s="19" t="s">
        <v>371</v>
      </c>
      <c r="E393" s="19" t="s">
        <v>372</v>
      </c>
      <c r="F393" s="19" t="s">
        <v>33</v>
      </c>
      <c r="G393" s="19" t="s">
        <v>33</v>
      </c>
    </row>
    <row r="394" spans="1:7" ht="30" x14ac:dyDescent="0.25">
      <c r="A394" s="11"/>
      <c r="B394" s="22" t="s">
        <v>511</v>
      </c>
      <c r="C394" s="19"/>
      <c r="D394" s="19"/>
      <c r="E394" s="19"/>
      <c r="F394" s="19"/>
      <c r="G394" s="19"/>
    </row>
    <row r="395" spans="1:7" ht="15" x14ac:dyDescent="0.25">
      <c r="A395" s="11"/>
      <c r="B395" s="22" t="s">
        <v>389</v>
      </c>
      <c r="C395" s="19" t="s">
        <v>23</v>
      </c>
      <c r="D395" s="19" t="s">
        <v>33</v>
      </c>
      <c r="E395" s="19">
        <v>52</v>
      </c>
      <c r="F395" s="19" t="s">
        <v>33</v>
      </c>
      <c r="G395" s="19" t="s">
        <v>33</v>
      </c>
    </row>
    <row r="396" spans="1:7" ht="46.5" customHeight="1" x14ac:dyDescent="0.25">
      <c r="B396" s="69" t="s">
        <v>403</v>
      </c>
      <c r="C396" s="70"/>
      <c r="D396" s="70"/>
      <c r="E396" s="70"/>
      <c r="F396" s="70"/>
      <c r="G396" s="70"/>
    </row>
    <row r="397" spans="1:7" ht="35.25" customHeight="1" x14ac:dyDescent="0.25">
      <c r="B397" s="54"/>
      <c r="C397" s="55"/>
      <c r="D397" s="55"/>
      <c r="E397" s="55"/>
      <c r="F397" s="55"/>
      <c r="G397" s="55"/>
    </row>
    <row r="398" spans="1:7" s="56" customFormat="1" ht="75" customHeight="1" x14ac:dyDescent="0.3">
      <c r="A398" s="85" t="s">
        <v>529</v>
      </c>
      <c r="B398" s="85"/>
      <c r="C398" s="85"/>
      <c r="D398" s="55"/>
      <c r="E398" s="55"/>
      <c r="F398" s="84" t="s">
        <v>530</v>
      </c>
      <c r="G398" s="84"/>
    </row>
    <row r="399" spans="1:7" ht="15" x14ac:dyDescent="0.25">
      <c r="C399" s="57"/>
      <c r="D399" s="58"/>
      <c r="E399" s="58"/>
      <c r="F399" s="58"/>
      <c r="G399" s="58"/>
    </row>
    <row r="400" spans="1:7" ht="15.75" x14ac:dyDescent="0.25">
      <c r="A400" s="1"/>
      <c r="B400" s="1"/>
      <c r="C400" s="57"/>
      <c r="D400" s="58"/>
      <c r="E400" s="58"/>
      <c r="F400" s="58"/>
      <c r="G400" s="58"/>
    </row>
    <row r="401" spans="3:7" ht="56.25" customHeight="1" x14ac:dyDescent="0.25">
      <c r="C401" s="57"/>
      <c r="D401" s="58"/>
      <c r="E401" s="58"/>
      <c r="F401" s="58"/>
      <c r="G401" s="58"/>
    </row>
  </sheetData>
  <mergeCells count="53">
    <mergeCell ref="B53:G53"/>
    <mergeCell ref="F398:G398"/>
    <mergeCell ref="A398:C398"/>
    <mergeCell ref="E1:G1"/>
    <mergeCell ref="B3:B4"/>
    <mergeCell ref="C3:C4"/>
    <mergeCell ref="B26:G26"/>
    <mergeCell ref="B50:G50"/>
    <mergeCell ref="B91:G91"/>
    <mergeCell ref="B145:G145"/>
    <mergeCell ref="B286:G286"/>
    <mergeCell ref="B63:G63"/>
    <mergeCell ref="B70:G70"/>
    <mergeCell ref="B220:G220"/>
    <mergeCell ref="B169:G169"/>
    <mergeCell ref="B183:G183"/>
    <mergeCell ref="A2:G2"/>
    <mergeCell ref="B92:G92"/>
    <mergeCell ref="B96:G96"/>
    <mergeCell ref="B126:G126"/>
    <mergeCell ref="B127:G127"/>
    <mergeCell ref="A22:A24"/>
    <mergeCell ref="A3:A4"/>
    <mergeCell ref="B62:G62"/>
    <mergeCell ref="D3:G3"/>
    <mergeCell ref="B6:G6"/>
    <mergeCell ref="B7:G7"/>
    <mergeCell ref="B13:G13"/>
    <mergeCell ref="B22:B24"/>
    <mergeCell ref="B27:G27"/>
    <mergeCell ref="B31:G31"/>
    <mergeCell ref="B49:G49"/>
    <mergeCell ref="B144:G144"/>
    <mergeCell ref="B130:G130"/>
    <mergeCell ref="B149:G149"/>
    <mergeCell ref="B190:G190"/>
    <mergeCell ref="B214:G214"/>
    <mergeCell ref="B157:G157"/>
    <mergeCell ref="B158:G158"/>
    <mergeCell ref="B232:G232"/>
    <mergeCell ref="B233:G233"/>
    <mergeCell ref="B215:G215"/>
    <mergeCell ref="B396:G396"/>
    <mergeCell ref="A367:G367"/>
    <mergeCell ref="B295:G295"/>
    <mergeCell ref="B368:G368"/>
    <mergeCell ref="B369:G369"/>
    <mergeCell ref="B373:G373"/>
    <mergeCell ref="B238:G238"/>
    <mergeCell ref="B265:G265"/>
    <mergeCell ref="B287:G287"/>
    <mergeCell ref="B266:G266"/>
    <mergeCell ref="B270:G270"/>
  </mergeCells>
  <hyperlinks>
    <hyperlink ref="G311" location="P580" display="P580"/>
    <hyperlink ref="G315" location="P580" display="P580"/>
    <hyperlink ref="G317" location="P580" display="P580"/>
    <hyperlink ref="G318" location="P580" display="P580"/>
    <hyperlink ref="G320" location="P580" display="P580"/>
    <hyperlink ref="G321" location="P580" display="P580"/>
    <hyperlink ref="F321" location="P580" display="P580"/>
    <hyperlink ref="E321" location="P580" display="P580"/>
    <hyperlink ref="D321" location="P580" display="P580"/>
    <hyperlink ref="F320" location="P580" display="P580"/>
    <hyperlink ref="E320" location="P580" display="P580"/>
    <hyperlink ref="D320" location="P580" display="P580"/>
    <hyperlink ref="F318" location="P580" display="P580"/>
    <hyperlink ref="E318" location="P580" display="P580"/>
    <hyperlink ref="D318" location="P580" display="P580"/>
    <hyperlink ref="F317" location="P580" display="P580"/>
    <hyperlink ref="E317" location="P580" display="P580"/>
    <hyperlink ref="D317" location="P580" display="P580"/>
    <hyperlink ref="D316" location="P580" display="P580"/>
    <hyperlink ref="F315" location="P580" display="P580"/>
    <hyperlink ref="E315" location="P580" display="P580"/>
    <hyperlink ref="D315" location="P580" display="P580"/>
    <hyperlink ref="E314" location="P580" display="P580"/>
    <hyperlink ref="D314" location="P580" display="P580"/>
    <hyperlink ref="E312" location="P580" display="P580"/>
    <hyperlink ref="D312" location="P580" display="P580"/>
    <hyperlink ref="F311" location="P580" display="P580"/>
    <hyperlink ref="E311" location="P580" display="P580"/>
    <hyperlink ref="D311" location="P580" display="P580"/>
    <hyperlink ref="E300" location="P580" display="P580"/>
    <hyperlink ref="D300" location="P580" display="P580"/>
    <hyperlink ref="E299" location="P580" display="P580"/>
    <hyperlink ref="D299" location="P580" display="P580"/>
    <hyperlink ref="E297" location="P580" display="P580"/>
    <hyperlink ref="D297" location="P580" display="P580"/>
    <hyperlink ref="D371" location="Par1878" display="Par1878"/>
    <hyperlink ref="E371" location="Par1878" display="Par1878"/>
    <hyperlink ref="F371" location="Par1878" display="Par1878"/>
    <hyperlink ref="G371" location="Par1878" display="Par1878"/>
    <hyperlink ref="D372" location="Par1879" display="Par1879"/>
    <hyperlink ref="E372" location="Par1879" display="Par1879"/>
    <hyperlink ref="D393" location="Par1879" display="Par1879"/>
    <hyperlink ref="E393" location="Par1879" display="Par1879"/>
    <hyperlink ref="D395" location="Par1878" display="Par1878"/>
    <hyperlink ref="D370" r:id="rId1" display="consultantplus://offline/ref=31C2914A67F4ADDBCCC1159CE687DDE04C64C93934E36CF37E255C6EC270AD841D701BAFED0FE5624BE664686CBAE2272F8B9940F824220F425A721CRCW7I"/>
    <hyperlink ref="E370" r:id="rId2" display="consultantplus://offline/ref=31C2914A67F4ADDBCCC1159CE687DDE04C64C93934E36CF37E255C6EC270AD841D701BAFED0FE5624BE664686CBAE2272F8B9940F824220F425A721CRCW7I"/>
    <hyperlink ref="F370" r:id="rId3" display="consultantplus://offline/ref=31C2914A67F4ADDBCCC1159CE687DDE04C64C93934E36CF37E255C6EC270AD841D701BAFED0FE5624BE664686CBAE2272F8B9940F824220F425A721CRCW7I"/>
    <hyperlink ref="G370" r:id="rId4" display="consultantplus://offline/ref=31C2914A67F4ADDBCCC1159CE687DDE04C64C93934E36CF37E255C6EC270AD841D701BAFED0FE5624BE664686CBAE2272F8B9940F824220F425A721CRCW7I"/>
    <hyperlink ref="D376" r:id="rId5" display="consultantplus://offline/ref=EBABF82FCE83F933B78E814B901B3BBC2FE670DE022CCA8572D356AB7C3BD19D8E62A2A0A11A9938B361AAEDEE195606222A655266D3C7AD6A4ADB8Dh1X6I"/>
    <hyperlink ref="E376" r:id="rId6" display="consultantplus://offline/ref=EBABF82FCE83F933B78E814B901B3BBC2FE670DE022CCA8572D356AB7C3BD19D8E62A2A0A11A9938B361AAEDEE195606222A655266D3C7AD6A4ADB8Dh1X6I"/>
    <hyperlink ref="F376" r:id="rId7" display="consultantplus://offline/ref=EBABF82FCE83F933B78E814B901B3BBC2FE670DE022CCA8572D356AB7C3BD19D8E62A2A0A11A9938B361AAEDEE195606222A655266D3C7AD6A4ADB8Dh1X6I"/>
    <hyperlink ref="G376" r:id="rId8" display="consultantplus://offline/ref=EBABF82FCE83F933B78E814B901B3BBC2FE670DE022CCA8572D356AB7C3BD19D8E62A2A0A11A9938B361AAEDEE195606222A655266D3C7AD6A4ADB8Dh1X6I"/>
    <hyperlink ref="D377" r:id="rId9" display="consultantplus://offline/ref=EBABF82FCE83F933B78E814B901B3BBC2FE670DE022CCA8572D356AB7C3BD19D8E62A2A0A11A9938B361AAEDEE195606222A655266D3C7AD6A4ADB8Dh1X6I"/>
    <hyperlink ref="E377" r:id="rId10" display="consultantplus://offline/ref=EBABF82FCE83F933B78E814B901B3BBC2FE670DE022CCA8572D356AB7C3BD19D8E62A2A0A11A9938B361AAEDEE195606222A655266D3C7AD6A4ADB8Dh1X6I"/>
    <hyperlink ref="F377" r:id="rId11" display="consultantplus://offline/ref=EBABF82FCE83F933B78E814B901B3BBC2FE670DE022CCA8572D356AB7C3BD19D8E62A2A0A11A9938B361AAEDEE195606222A655266D3C7AD6A4ADB8Dh1X6I"/>
    <hyperlink ref="G377" r:id="rId12" display="consultantplus://offline/ref=EBABF82FCE83F933B78E814B901B3BBC2FE670DE022CCA8572D356AB7C3BD19D8E62A2A0A11A9938B361AAEDEE195606222A655266D3C7AD6A4ADB8Dh1X6I"/>
    <hyperlink ref="D378" r:id="rId13" display="consultantplus://offline/ref=58D0BEB8EB5966FA85B41B129A9E8D3E96607F748BDFD9507653D303DFD229726A5516C22AD395435FBF941D71569B767A6E5743D197F64C2072C24Dt014O"/>
    <hyperlink ref="E378" r:id="rId14" display="consultantplus://offline/ref=58D0BEB8EB5966FA85B41B129A9E8D3E96607F748BDFD9507653D303DFD229726A5516C22AD395435FBF941D71569B767A6E5743D197F64C2072C24Dt014O"/>
    <hyperlink ref="F378" r:id="rId15" display="consultantplus://offline/ref=58D0BEB8EB5966FA85B41B129A9E8D3E96607F748BDFD9507653D303DFD229726A5516C22AD395435FBF941D71569B767A6E5743D197F64C2072C24Dt014O"/>
    <hyperlink ref="G378" r:id="rId16" display="consultantplus://offline/ref=58D0BEB8EB5966FA85B41B129A9E8D3E96607F748BDFD9507653D303DFD229726A5516C22AD395435FBF941D71569B767A6E5743D197F64C2072C24Dt014O"/>
    <hyperlink ref="D379" r:id="rId17" display="consultantplus://offline/ref=58D0BEB8EB5966FA85B41B129A9E8D3E96607F748BDFD9507653D303DFD229726A5516C22AD395435FBF941D71569B767A6E5743D197F64C2072C24Dt014O"/>
    <hyperlink ref="E379" r:id="rId18" display="consultantplus://offline/ref=58D0BEB8EB5966FA85B41B129A9E8D3E96607F748BDFD9507653D303DFD229726A5516C22AD395435FBF941D71569B767A6E5743D197F64C2072C24Dt014O"/>
    <hyperlink ref="F379" r:id="rId19" display="consultantplus://offline/ref=58D0BEB8EB5966FA85B41B129A9E8D3E96607F748BDFD9507653D303DFD229726A5516C22AD395435FBF941D71569B767A6E5743D197F64C2072C24Dt014O"/>
    <hyperlink ref="G379" r:id="rId20" display="consultantplus://offline/ref=58D0BEB8EB5966FA85B41B129A9E8D3E96607F748BDFD9507653D303DFD229726A5516C22AD395435FBF941D71569B767A6E5743D197F64C2072C24Dt014O"/>
    <hyperlink ref="D380" r:id="rId21" display="consultantplus://offline/ref=58D0BEB8EB5966FA85B41B129A9E8D3E96607F748BDFD9507653D303DFD229726A5516C22AD395435FBF941D71569B767A6E5743D197F64C2072C24Dt014O"/>
    <hyperlink ref="E380" r:id="rId22" display="consultantplus://offline/ref=58D0BEB8EB5966FA85B41B129A9E8D3E96607F748BDFD9507653D303DFD229726A5516C22AD395435FBF941D71569B767A6E5743D197F64C2072C24Dt014O"/>
    <hyperlink ref="F380" r:id="rId23" display="consultantplus://offline/ref=58D0BEB8EB5966FA85B41B129A9E8D3E96607F748BDFD9507653D303DFD229726A5516C22AD395435FBF941D71569B767A6E5743D197F64C2072C24Dt014O"/>
    <hyperlink ref="G380" r:id="rId24" display="consultantplus://offline/ref=58D0BEB8EB5966FA85B41B129A9E8D3E96607F748BDFD9507653D303DFD229726A5516C22AD395435FBF941D71569B767A6E5743D197F64C2072C24Dt014O"/>
    <hyperlink ref="D381" r:id="rId25" display="consultantplus://offline/ref=E05B01080CADB4133404B3C9B546B54C4BB41EDFA5A64DA891644515C4B48B49E19510712F8F504555B8654294AB34072DF75FBFFFD160A5A9316704OBa9I"/>
    <hyperlink ref="E381" r:id="rId26" display="consultantplus://offline/ref=E05B01080CADB4133404B3C9B546B54C4BB41EDFA5A64DA891644515C4B48B49E19510712F8F504555B8654294AB34072DF75FBFFFD160A5A9316704OBa9I"/>
    <hyperlink ref="F381" r:id="rId27" display="consultantplus://offline/ref=E05B01080CADB4133404B3C9B546B54C4BB41EDFA5A64DA891644515C4B48B49E19510712F8F504555B8654294AB34072DF75FBFFFD160A5A9316704OBa9I"/>
    <hyperlink ref="G381" r:id="rId28" display="consultantplus://offline/ref=E05B01080CADB4133404B3C9B546B54C4BB41EDFA5A64DA891644515C4B48B49E19510712F8F504555B8654294AB34072DF75FBFFFD160A5A9316704OBa9I"/>
    <hyperlink ref="D382" r:id="rId29" display="consultantplus://offline/ref=E05B01080CADB4133404B3C9B546B54C4BB41EDFA5A64DA891644515C4B48B49E19510712F8F504555B8654294AB34072DF75FBFFFD160A5A9316704OBa9I"/>
    <hyperlink ref="E382" r:id="rId30" display="consultantplus://offline/ref=E05B01080CADB4133404B3C9B546B54C4BB41EDFA5A64DA891644515C4B48B49E19510712F8F504555B8654294AB34072DF75FBFFFD160A5A9316704OBa9I"/>
    <hyperlink ref="F382" r:id="rId31" display="consultantplus://offline/ref=E05B01080CADB4133404B3C9B546B54C4BB41EDFA5A64DA891644515C4B48B49E19510712F8F504555B8654294AB34072DF75FBFFFD160A5A9316704OBa9I"/>
    <hyperlink ref="G382" r:id="rId32" display="consultantplus://offline/ref=E05B01080CADB4133404B3C9B546B54C4BB41EDFA5A64DA891644515C4B48B49E19510712F8F504555B8654294AB34072DF75FBFFFD160A5A9316704OBa9I"/>
    <hyperlink ref="D383" r:id="rId33" display="consultantplus://offline/ref=E05B01080CADB4133404B3C9B546B54C4BB41EDFA5A64DA891644515C4B48B49E19510712F8F504555B8654294AB34072DF75FBFFFD160A5A9316704OBa9I"/>
    <hyperlink ref="E383" r:id="rId34" display="consultantplus://offline/ref=E05B01080CADB4133404B3C9B546B54C4BB41EDFA5A64DA891644515C4B48B49E19510712F8F504555B8654294AB34072DF75FBFFFD160A5A9316704OBa9I"/>
    <hyperlink ref="F383" r:id="rId35" display="consultantplus://offline/ref=E05B01080CADB4133404B3C9B546B54C4BB41EDFA5A64DA891644515C4B48B49E19510712F8F504555B8654294AB34072DF75FBFFFD160A5A9316704OBa9I"/>
    <hyperlink ref="G383" r:id="rId36" display="consultantplus://offline/ref=E05B01080CADB4133404B3C9B546B54C4BB41EDFA5A64DA891644515C4B48B49E19510712F8F504555B8654294AB34072DF75FBFFFD160A5A9316704OBa9I"/>
    <hyperlink ref="D384" r:id="rId37" display="consultantplus://offline/ref=E05B01080CADB4133404B3C9B546B54C4BB41EDFA5A64DA891644515C4B48B49E19510712F8F504555B8654294AB34072DF75FBFFFD160A5A9316704OBa9I"/>
    <hyperlink ref="E384" r:id="rId38" display="consultantplus://offline/ref=E05B01080CADB4133404B3C9B546B54C4BB41EDFA5A64DA891644515C4B48B49E19510712F8F504555B8654294AB34072DF75FBFFFD160A5A9316704OBa9I"/>
    <hyperlink ref="F384" r:id="rId39" display="consultantplus://offline/ref=E05B01080CADB4133404B3C9B546B54C4BB41EDFA5A64DA891644515C4B48B49E19510712F8F504555B8654294AB34072DF75FBFFFD160A5A9316704OBa9I"/>
    <hyperlink ref="G384" r:id="rId40" display="consultantplus://offline/ref=E05B01080CADB4133404B3C9B546B54C4BB41EDFA5A64DA891644515C4B48B49E19510712F8F504555B8654294AB34072DF75FBFFFD160A5A9316704OBa9I"/>
    <hyperlink ref="D386" r:id="rId41" display="consultantplus://offline/ref=E05B01080CADB4133404B3C9B546B54C4BB41EDFA5A64DA891644515C4B48B49E19510712F8F504555B8654295AB34072DF75FBFFFD160A5A9316704OBa9I"/>
    <hyperlink ref="E386" r:id="rId42" display="consultantplus://offline/ref=E05B01080CADB4133404B3C9B546B54C4BB41EDFA5A64DA891644515C4B48B49E19510712F8F504555B8654295AB34072DF75FBFFFD160A5A9316704OBa9I"/>
    <hyperlink ref="F386" r:id="rId43" display="consultantplus://offline/ref=E05B01080CADB4133404B3C9B546B54C4BB41EDFA5A64DA891644515C4B48B49E19510712F8F504555B8654295AB34072DF75FBFFFD160A5A9316704OBa9I"/>
    <hyperlink ref="G386" r:id="rId44" display="consultantplus://offline/ref=E05B01080CADB4133404B3C9B546B54C4BB41EDFA5A64DA891644515C4B48B49E19510712F8F504555B8654295AB34072DF75FBFFFD160A5A9316704OBa9I"/>
    <hyperlink ref="D388" r:id="rId45" display="consultantplus://offline/ref=E05B01080CADB4133404B3C9B546B54C4BB41EDFA5A64DA891644515C4B48B49E19510712F8F504555B8654295AB34072DF75FBFFFD160A5A9316704OBa9I"/>
    <hyperlink ref="E388" r:id="rId46" display="consultantplus://offline/ref=E05B01080CADB4133404B3C9B546B54C4BB41EDFA5A64DA891644515C4B48B49E19510712F8F504555B8654295AB34072DF75FBFFFD160A5A9316704OBa9I"/>
    <hyperlink ref="F388" r:id="rId47" display="consultantplus://offline/ref=E05B01080CADB4133404B3C9B546B54C4BB41EDFA5A64DA891644515C4B48B49E19510712F8F504555B8654295AB34072DF75FBFFFD160A5A9316704OBa9I"/>
    <hyperlink ref="G388" r:id="rId48" display="consultantplus://offline/ref=E05B01080CADB4133404B3C9B546B54C4BB41EDFA5A64DA891644515C4B48B49E19510712F8F504555B8654295AB34072DF75FBFFFD160A5A9316704OBa9I"/>
    <hyperlink ref="D389" r:id="rId49" display="consultantplus://offline/ref=78014A2A15D9202E1DAECB08CDACA48083435335B9C6702051EC9AA65FC5BF0860691B4ACB41D0E43E305045E67F6931D5F1C6F2AB2F926DD63C971DM0h5I"/>
    <hyperlink ref="E389" r:id="rId50" display="consultantplus://offline/ref=78014A2A15D9202E1DAECB08CDACA48083435335B9C6702051EC9AA65FC5BF0860691B4ACB41D0E43E305045E67F6931D5F1C6F2AB2F926DD63C971DM0h5I"/>
    <hyperlink ref="F389" r:id="rId51" display="consultantplus://offline/ref=78014A2A15D9202E1DAECB08CDACA48083435335B9C6702051EC9AA65FC5BF0860691B4ACB41D0E43E305045E67F6931D5F1C6F2AB2F926DD63C971DM0h5I"/>
    <hyperlink ref="G389" r:id="rId52" display="consultantplus://offline/ref=78014A2A15D9202E1DAECB08CDACA48083435335B9C6702051EC9AA65FC5BF0860691B4ACB41D0E43E305045E67F6931D5F1C6F2AB2F926DD63C971DM0h5I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82" orientation="landscape" r:id="rId53"/>
  <headerFooter>
    <oddFooter>&amp;R&amp;"Times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25DF12CBB84C14D8594E9F46B40DB71" ma:contentTypeVersion="1" ma:contentTypeDescription="Создание документа." ma:contentTypeScope="" ma:versionID="2902f095ed4b9f96adc73a60523325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998B5C-1DF4-468A-9189-2B1EE1348D66}"/>
</file>

<file path=customXml/itemProps2.xml><?xml version="1.0" encoding="utf-8"?>
<ds:datastoreItem xmlns:ds="http://schemas.openxmlformats.org/officeDocument/2006/customXml" ds:itemID="{64CA00A0-9370-41A4-B0FD-23E332A9A7B8}"/>
</file>

<file path=customXml/itemProps3.xml><?xml version="1.0" encoding="utf-8"?>
<ds:datastoreItem xmlns:ds="http://schemas.openxmlformats.org/officeDocument/2006/customXml" ds:itemID="{3F753C78-BC16-4F42-9A82-F73B07749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05.11.2019</vt:lpstr>
      <vt:lpstr>Лист1</vt:lpstr>
      <vt:lpstr>'05.11.2019'!Заголовки_для_печати</vt:lpstr>
      <vt:lpstr>'05.11.2019'!Область_печати</vt:lpstr>
    </vt:vector>
  </TitlesOfParts>
  <Company>ADMKRSK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boyko</dc:creator>
  <cp:lastModifiedBy>Маскина Татьяна Александровна</cp:lastModifiedBy>
  <cp:lastPrinted>2019-11-07T05:47:31Z</cp:lastPrinted>
  <dcterms:created xsi:type="dcterms:W3CDTF">2013-11-13T05:23:52Z</dcterms:created>
  <dcterms:modified xsi:type="dcterms:W3CDTF">2019-11-14T06:56:57Z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0x010100D25DF12CBB84C14D8594E9F46B40DB71</vt:lpwstr>
  </property>
</Properties>
</file>