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7515" windowHeight="8445"/>
  </bookViews>
  <sheets>
    <sheet name=" программы 1" sheetId="7" r:id="rId1"/>
    <sheet name=" программы 2" sheetId="5" r:id="rId2"/>
    <sheet name="Лист1" sheetId="6" r:id="rId3"/>
  </sheets>
  <definedNames>
    <definedName name="_xlnm.Print_Titles" localSheetId="0">' программы 1'!$2:$2</definedName>
    <definedName name="_xlnm.Print_Titles" localSheetId="1">' программы 2'!$3:$3</definedName>
    <definedName name="_xlnm.Print_Area" localSheetId="0">' программы 1'!$A$1:$D$35</definedName>
    <definedName name="_xlnm.Print_Area" localSheetId="1">' программы 2'!$A$1:$G$36</definedName>
  </definedNames>
  <calcPr calcId="125725"/>
</workbook>
</file>

<file path=xl/calcChain.xml><?xml version="1.0" encoding="utf-8"?>
<calcChain xmlns="http://schemas.openxmlformats.org/spreadsheetml/2006/main">
  <c r="E29" i="5"/>
  <c r="D29" s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D28" s="1"/>
  <c r="E30"/>
  <c r="D30" s="1"/>
  <c r="E31"/>
  <c r="D31" s="1"/>
  <c r="E32"/>
  <c r="D32" s="1"/>
  <c r="E33"/>
  <c r="D33" s="1"/>
  <c r="E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30"/>
  <c r="C31"/>
  <c r="C32"/>
  <c r="C33"/>
  <c r="C4"/>
  <c r="B9"/>
  <c r="B33"/>
  <c r="B32"/>
  <c r="B31"/>
  <c r="B30"/>
  <c r="B29"/>
  <c r="B5"/>
  <c r="B6"/>
  <c r="B7"/>
  <c r="B8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4"/>
  <c r="D17" l="1"/>
  <c r="D27"/>
  <c r="D26"/>
  <c r="D24"/>
  <c r="D21"/>
  <c r="D25"/>
  <c r="B7" i="6"/>
  <c r="B6"/>
  <c r="C4"/>
  <c r="B5"/>
  <c r="B4"/>
  <c r="D18" i="5" l="1"/>
  <c r="C5" i="6"/>
  <c r="C6" s="1"/>
  <c r="G28" i="5"/>
  <c r="F28"/>
  <c r="D22"/>
  <c r="D16"/>
  <c r="D23"/>
  <c r="D13"/>
  <c r="D9"/>
  <c r="D8"/>
  <c r="D4"/>
  <c r="D5"/>
  <c r="D6"/>
  <c r="D7"/>
  <c r="D12"/>
  <c r="D14"/>
  <c r="D15"/>
  <c r="D19"/>
  <c r="D20"/>
  <c r="D11"/>
  <c r="D10"/>
  <c r="C7" i="6" l="1"/>
</calcChain>
</file>

<file path=xl/sharedStrings.xml><?xml version="1.0" encoding="utf-8"?>
<sst xmlns="http://schemas.openxmlformats.org/spreadsheetml/2006/main" count="82" uniqueCount="79">
  <si>
    <t>"Развитие доступной городской среды для маломобильных групп населения города Красноярска" на 2011-2014 годы</t>
  </si>
  <si>
    <t>"Проведение мероприятий по сейсмоусилению жилых домов микрорайона Верхние Черемушки города Красноярска" на 2011-2013 годы</t>
  </si>
  <si>
    <t>"Комплексное благоустройство внутриквартальных и дворовых территорий в городе Красноярске" на 2011-2013 годы</t>
  </si>
  <si>
    <t>"Обеспечение безопасности жизнедеятельности муниципальных учреждений социальной сферы города Красноярска" на 2012-2014 годы</t>
  </si>
  <si>
    <t>"Культура города Красноярска" на 2012-2014 годы</t>
  </si>
  <si>
    <t>"Одаренные дети Красноярска" на 2012-2014 годы</t>
  </si>
  <si>
    <t>"Дети Красноярска" на 2012-2014 годы</t>
  </si>
  <si>
    <t>"Поддержка и развитие малого и среднего предпринимательства в городе Красноярске" на 2012-2014 годы</t>
  </si>
  <si>
    <t>тыс. руб.</t>
  </si>
  <si>
    <t>№ п/п</t>
  </si>
  <si>
    <t>ИТОГО :</t>
  </si>
  <si>
    <t>"Школьное молоко"  на 2012-2014 годы</t>
  </si>
  <si>
    <t>"Отдых, оздоровление  детей в каникулярное время" на 2012-2014 годы</t>
  </si>
  <si>
    <t>Объем расходов
 на 2014 год</t>
  </si>
  <si>
    <t>бюджет 2011</t>
  </si>
  <si>
    <t>расходы всего</t>
  </si>
  <si>
    <t>расходы без дотаций,
 субсидий и субвенций</t>
  </si>
  <si>
    <t xml:space="preserve">бюджет 2012 </t>
  </si>
  <si>
    <t>% в расходах всего</t>
  </si>
  <si>
    <t>% в расходах без субвенций</t>
  </si>
  <si>
    <t>утверждено по ГЦП 
(в бюджете 2011 года нет ГЦП по благоустройству)</t>
  </si>
  <si>
    <t>"Развитие молодежной политики города Красноярска" на 2012-2014 годы</t>
  </si>
  <si>
    <t>Наименование программы</t>
  </si>
  <si>
    <t>"Информатизация города Красноярска" на 2012-2014 годы</t>
  </si>
  <si>
    <t>Реквизиты постановления</t>
  </si>
  <si>
    <t>Постановление администрации города от 14.10.2011 № 449</t>
  </si>
  <si>
    <t>Постановление администрации города от 14.10.2011 № 451</t>
  </si>
  <si>
    <t>Постановление администрации города от 14.10.2011 № 448</t>
  </si>
  <si>
    <t>Постановление администрации города от 14.10.2011 № 445</t>
  </si>
  <si>
    <t>Постановление администрации города от 14.10.2011 № 447</t>
  </si>
  <si>
    <t>Постановление администрации города от 14.10.2011 № 452</t>
  </si>
  <si>
    <t>Постановление администрации города от 14.10.2011 № 456</t>
  </si>
  <si>
    <t>Постановление администрации города от 11.10.2011 № 408</t>
  </si>
  <si>
    <t>Постановление администрации города от 14.10.2011 № 454</t>
  </si>
  <si>
    <t>Постановление администрации города от 14.10.2011 № 446</t>
  </si>
  <si>
    <t>Постановление администрации города от 14.10.2011 № 440</t>
  </si>
  <si>
    <t>Постановление администрации города от 14.10.2011 № 439</t>
  </si>
  <si>
    <t>Постановление администрации города от 14.10.2011 № 438</t>
  </si>
  <si>
    <t>Постановление администрации города от 14.10.2011 № 441</t>
  </si>
  <si>
    <t>Постановление администрации города от 14.10.2011 № 442</t>
  </si>
  <si>
    <t>Постановление администрации города от 14.10.2011 № 453</t>
  </si>
  <si>
    <t>Постановление администрации города от 11.10.2011 № 459</t>
  </si>
  <si>
    <t>Постановление администрации города от 30.06.2011 № 247</t>
  </si>
  <si>
    <t>Постановление администрации города  от 27.05.2011 № 188</t>
  </si>
  <si>
    <t>Наименование долгосрочной  городской целевой программы</t>
  </si>
  <si>
    <t>Нормативный правовой акт об утверждении программы</t>
  </si>
  <si>
    <t xml:space="preserve">Постановление администрации города от 17.02.2012 № 70 </t>
  </si>
  <si>
    <t>"О территориальном планировании, градостроительном зонировании и документации по планировке территории города Красноярска" на 2012-2014 годы</t>
  </si>
  <si>
    <t>Постановление администрации города от 14.10.2011 № 450</t>
  </si>
  <si>
    <t>Перечень долгосрочных городских целевых программ</t>
  </si>
  <si>
    <t>Постановление администрации города от 14.10.2011 № 455</t>
  </si>
  <si>
    <t>"Дом" на 2012-2015 годы</t>
  </si>
  <si>
    <t>"Успешная семья - успешный город" на 2010-2013 годы</t>
  </si>
  <si>
    <t>"О праздновании 70-летия Победы в Великой Отечественной войне 1941 - 1945 годов и о поддержке граждан старшего поколения" на 2012-2015 годы</t>
  </si>
  <si>
    <t>Постановление администрации города от 19.09.2012 №406</t>
  </si>
  <si>
    <t>"Озеленение города Красноярска. Миллионному городу - миллион деревьев" на 2013-2015 годы</t>
  </si>
  <si>
    <t>Постановление администрации города от 09.01.2013 №5</t>
  </si>
  <si>
    <t>"Комплексное обустройство промежуточных остановочных пунктов общественного пассажирского транспорта в г. Красноярске" на 2013-2015 годы</t>
  </si>
  <si>
    <t>Постановление администрации города от 09.01.2013 №6</t>
  </si>
  <si>
    <t>Постановление администрации города от 09.01.2013 №7</t>
  </si>
  <si>
    <t>"Снижение рисков возникновения и смягчения последствий чрезвычайных ситуаций природного и техногенного характера на территории города Красноярска" на 2013-2015 годы</t>
  </si>
  <si>
    <t>Постановление администрации города от 23.05.2011 № 180</t>
  </si>
  <si>
    <t>Постановление администрации города  от 12.10.2012 № 492</t>
  </si>
  <si>
    <t>"Молодой красноярской семье - доступное жилье" на 2012-2015 годы</t>
  </si>
  <si>
    <t>"Социальная поддержка населения города Красноярска" на 2012-2014 годы</t>
  </si>
  <si>
    <t>ВСЕГО 
на 2013-2015 годы</t>
  </si>
  <si>
    <t>Долгосрочные городские целевые программы
на 2013-2015 годы</t>
  </si>
  <si>
    <t>"Поддержка институтов развития гражданственности и патриотизма молодежи города Красноярска" на 2012-2014 годы</t>
  </si>
  <si>
    <t>Объем расходов 
на 2013 год</t>
  </si>
  <si>
    <t>Объем расходов
 на 2015 год</t>
  </si>
  <si>
    <t>Постановление администрации города от 08.10.2010 № 436</t>
  </si>
  <si>
    <t>"Физическая культура, спорт и туризм в городе Красноярске" на 
2012-2014 годы</t>
  </si>
  <si>
    <t>"Профилактика наркомании на территории города Красноярска" на 
2012-2014 годы</t>
  </si>
  <si>
    <t>"Безопасность дорожного движения в городе Красноярске" на 
2012-2014 годы</t>
  </si>
  <si>
    <t xml:space="preserve">"Развитие отрасли "Здравоохранения" города Красноярска" на 
2012-2014 годы </t>
  </si>
  <si>
    <t>"Профилактика экстремизма на территории города Красноярска" на 
2013-2015 годы</t>
  </si>
  <si>
    <t>"Совершенствование организации школьного питания" на 
2012-2014 годы</t>
  </si>
  <si>
    <t>"Безопасность образовательных учреждений города Красноярска" на 
2012-2014 годы</t>
  </si>
  <si>
    <t>Объем финансирования на 2013 год по состоянию на 01.04.2013 г., 
тыс. руб.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</si>
</sst>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0_ ;\-#,##0.00\ "/>
  </numFmts>
  <fonts count="10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43" fontId="2" fillId="2" borderId="1" xfId="3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wrapText="1"/>
    </xf>
    <xf numFmtId="43" fontId="4" fillId="2" borderId="1" xfId="3" applyNumberFormat="1" applyFont="1" applyFill="1" applyBorder="1" applyAlignment="1">
      <alignment horizontal="center" vertical="center"/>
    </xf>
    <xf numFmtId="0" fontId="0" fillId="2" borderId="0" xfId="0" applyFont="1" applyFill="1"/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4" fontId="0" fillId="0" borderId="1" xfId="0" applyNumberFormat="1" applyBorder="1"/>
    <xf numFmtId="0" fontId="9" fillId="2" borderId="1" xfId="0" applyFont="1" applyFill="1" applyBorder="1" applyAlignment="1">
      <alignment horizontal="center" vertical="center" wrapText="1"/>
    </xf>
    <xf numFmtId="165" fontId="2" fillId="2" borderId="1" xfId="3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center" wrapText="1"/>
    </xf>
    <xf numFmtId="165" fontId="2" fillId="2" borderId="0" xfId="3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3" fontId="2" fillId="2" borderId="5" xfId="3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164" fontId="2" fillId="2" borderId="1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5" fontId="0" fillId="0" borderId="0" xfId="0" applyNumberFormat="1"/>
  </cellXfs>
  <cellStyles count="4">
    <cellStyle name="Обычный" xfId="0" builtinId="0"/>
    <cellStyle name="Обычный 2" xfId="1"/>
    <cellStyle name="Обычный_Приложение 32_ведомственные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BreakPreview" topLeftCell="A24" zoomScale="80" zoomScaleNormal="100" zoomScaleSheetLayoutView="80" workbookViewId="0">
      <selection activeCell="C40" sqref="C40"/>
    </sheetView>
  </sheetViews>
  <sheetFormatPr defaultRowHeight="12.75"/>
  <cols>
    <col min="1" max="1" width="6" customWidth="1"/>
    <col min="2" max="2" width="86.140625" customWidth="1"/>
    <col min="3" max="3" width="27.5703125" customWidth="1"/>
    <col min="4" max="4" width="51.85546875" customWidth="1"/>
  </cols>
  <sheetData>
    <row r="1" spans="1:4" ht="51.75" customHeight="1">
      <c r="A1" s="32" t="s">
        <v>49</v>
      </c>
      <c r="B1" s="32"/>
      <c r="C1" s="32"/>
      <c r="D1" s="32"/>
    </row>
    <row r="2" spans="1:4" ht="114.75" customHeight="1">
      <c r="A2" s="17" t="s">
        <v>9</v>
      </c>
      <c r="B2" s="17" t="s">
        <v>44</v>
      </c>
      <c r="C2" s="17" t="s">
        <v>78</v>
      </c>
      <c r="D2" s="17" t="s">
        <v>45</v>
      </c>
    </row>
    <row r="3" spans="1:4" s="1" customFormat="1" ht="39" customHeight="1">
      <c r="A3" s="24">
        <v>1</v>
      </c>
      <c r="B3" s="19" t="s">
        <v>52</v>
      </c>
      <c r="C3" s="18">
        <v>14473.7</v>
      </c>
      <c r="D3" s="28" t="s">
        <v>70</v>
      </c>
    </row>
    <row r="4" spans="1:4" s="9" customFormat="1" ht="40.5" customHeight="1">
      <c r="A4" s="24">
        <v>2</v>
      </c>
      <c r="B4" s="19" t="s">
        <v>12</v>
      </c>
      <c r="C4" s="18">
        <v>53748.37</v>
      </c>
      <c r="D4" s="28" t="s">
        <v>37</v>
      </c>
    </row>
    <row r="5" spans="1:4" s="9" customFormat="1" ht="42" customHeight="1">
      <c r="A5" s="24">
        <v>3</v>
      </c>
      <c r="B5" s="19" t="s">
        <v>71</v>
      </c>
      <c r="C5" s="18">
        <v>174480.32</v>
      </c>
      <c r="D5" s="28" t="s">
        <v>36</v>
      </c>
    </row>
    <row r="6" spans="1:4" s="1" customFormat="1" ht="43.5" customHeight="1">
      <c r="A6" s="24">
        <v>4</v>
      </c>
      <c r="B6" s="19" t="s">
        <v>77</v>
      </c>
      <c r="C6" s="18">
        <v>44100</v>
      </c>
      <c r="D6" s="28" t="s">
        <v>35</v>
      </c>
    </row>
    <row r="7" spans="1:4" s="1" customFormat="1" ht="45" customHeight="1">
      <c r="A7" s="24">
        <v>5</v>
      </c>
      <c r="B7" s="19" t="s">
        <v>53</v>
      </c>
      <c r="C7" s="18">
        <v>31072.91</v>
      </c>
      <c r="D7" s="28" t="s">
        <v>38</v>
      </c>
    </row>
    <row r="8" spans="1:4" s="1" customFormat="1" ht="40.5" customHeight="1">
      <c r="A8" s="24">
        <v>6</v>
      </c>
      <c r="B8" s="19" t="s">
        <v>64</v>
      </c>
      <c r="C8" s="18">
        <v>81281.179999999993</v>
      </c>
      <c r="D8" s="28" t="s">
        <v>39</v>
      </c>
    </row>
    <row r="9" spans="1:4" s="1" customFormat="1" ht="39" customHeight="1">
      <c r="A9" s="24">
        <v>7</v>
      </c>
      <c r="B9" s="19" t="s">
        <v>4</v>
      </c>
      <c r="C9" s="18">
        <v>6169.42</v>
      </c>
      <c r="D9" s="28" t="s">
        <v>28</v>
      </c>
    </row>
    <row r="10" spans="1:4" s="1" customFormat="1" ht="45" customHeight="1">
      <c r="A10" s="24">
        <v>8</v>
      </c>
      <c r="B10" s="19" t="s">
        <v>67</v>
      </c>
      <c r="C10" s="18">
        <v>1027.4000000000001</v>
      </c>
      <c r="D10" s="28" t="s">
        <v>34</v>
      </c>
    </row>
    <row r="11" spans="1:4" s="1" customFormat="1" ht="39.75" customHeight="1">
      <c r="A11" s="24">
        <v>9</v>
      </c>
      <c r="B11" s="19" t="s">
        <v>21</v>
      </c>
      <c r="C11" s="18">
        <v>50917.9</v>
      </c>
      <c r="D11" s="28" t="s">
        <v>29</v>
      </c>
    </row>
    <row r="12" spans="1:4" s="9" customFormat="1" ht="39" customHeight="1">
      <c r="A12" s="24">
        <v>10</v>
      </c>
      <c r="B12" s="19" t="s">
        <v>6</v>
      </c>
      <c r="C12" s="18">
        <v>1045627.4</v>
      </c>
      <c r="D12" s="28" t="s">
        <v>27</v>
      </c>
    </row>
    <row r="13" spans="1:4" s="1" customFormat="1" ht="42" customHeight="1">
      <c r="A13" s="24">
        <v>11</v>
      </c>
      <c r="B13" s="19" t="s">
        <v>72</v>
      </c>
      <c r="C13" s="18">
        <v>485</v>
      </c>
      <c r="D13" s="28" t="s">
        <v>25</v>
      </c>
    </row>
    <row r="14" spans="1:4" s="1" customFormat="1" ht="39.75" customHeight="1">
      <c r="A14" s="24">
        <v>12</v>
      </c>
      <c r="B14" s="19" t="s">
        <v>5</v>
      </c>
      <c r="C14" s="18">
        <v>5181.3999999999996</v>
      </c>
      <c r="D14" s="28" t="s">
        <v>48</v>
      </c>
    </row>
    <row r="15" spans="1:4" s="1" customFormat="1" ht="42.75" customHeight="1">
      <c r="A15" s="24">
        <v>13</v>
      </c>
      <c r="B15" s="19" t="s">
        <v>73</v>
      </c>
      <c r="C15" s="18">
        <v>46720</v>
      </c>
      <c r="D15" s="28" t="s">
        <v>26</v>
      </c>
    </row>
    <row r="16" spans="1:4" s="1" customFormat="1" ht="43.5" customHeight="1">
      <c r="A16" s="24">
        <v>14</v>
      </c>
      <c r="B16" s="19" t="s">
        <v>11</v>
      </c>
      <c r="C16" s="18">
        <v>100986.54</v>
      </c>
      <c r="D16" s="28" t="s">
        <v>30</v>
      </c>
    </row>
    <row r="17" spans="1:4" s="1" customFormat="1" ht="42.75" customHeight="1">
      <c r="A17" s="24">
        <v>15</v>
      </c>
      <c r="B17" s="19" t="s">
        <v>7</v>
      </c>
      <c r="C17" s="18">
        <v>60400</v>
      </c>
      <c r="D17" s="28" t="s">
        <v>40</v>
      </c>
    </row>
    <row r="18" spans="1:4" s="9" customFormat="1" ht="47.25" customHeight="1">
      <c r="A18" s="24">
        <v>16</v>
      </c>
      <c r="B18" s="19" t="s">
        <v>3</v>
      </c>
      <c r="C18" s="18">
        <v>408737.38</v>
      </c>
      <c r="D18" s="28" t="s">
        <v>33</v>
      </c>
    </row>
    <row r="19" spans="1:4" s="9" customFormat="1" ht="42.75" customHeight="1">
      <c r="A19" s="24">
        <v>17</v>
      </c>
      <c r="B19" s="19" t="s">
        <v>74</v>
      </c>
      <c r="C19" s="18">
        <v>156916</v>
      </c>
      <c r="D19" s="28" t="s">
        <v>50</v>
      </c>
    </row>
    <row r="20" spans="1:4" s="1" customFormat="1" ht="39.75" customHeight="1">
      <c r="A20" s="24">
        <v>18</v>
      </c>
      <c r="B20" s="19" t="s">
        <v>76</v>
      </c>
      <c r="C20" s="18">
        <v>8000</v>
      </c>
      <c r="D20" s="28" t="s">
        <v>31</v>
      </c>
    </row>
    <row r="21" spans="1:4" s="1" customFormat="1" ht="40.5" customHeight="1">
      <c r="A21" s="24">
        <v>19</v>
      </c>
      <c r="B21" s="19" t="s">
        <v>23</v>
      </c>
      <c r="C21" s="18">
        <v>49474.2</v>
      </c>
      <c r="D21" s="28" t="s">
        <v>41</v>
      </c>
    </row>
    <row r="22" spans="1:4" s="1" customFormat="1" ht="61.5" customHeight="1">
      <c r="A22" s="24">
        <v>20</v>
      </c>
      <c r="B22" s="21" t="s">
        <v>47</v>
      </c>
      <c r="C22" s="18">
        <v>26590</v>
      </c>
      <c r="D22" s="29" t="s">
        <v>46</v>
      </c>
    </row>
    <row r="23" spans="1:4" s="1" customFormat="1" ht="40.5" customHeight="1">
      <c r="A23" s="24">
        <v>21</v>
      </c>
      <c r="B23" s="19" t="s">
        <v>63</v>
      </c>
      <c r="C23" s="18">
        <v>54150</v>
      </c>
      <c r="D23" s="28" t="s">
        <v>32</v>
      </c>
    </row>
    <row r="24" spans="1:4" s="1" customFormat="1" ht="39" customHeight="1">
      <c r="A24" s="24">
        <v>22</v>
      </c>
      <c r="B24" s="21" t="s">
        <v>51</v>
      </c>
      <c r="C24" s="18">
        <v>647437.5</v>
      </c>
      <c r="D24" s="29" t="s">
        <v>54</v>
      </c>
    </row>
    <row r="25" spans="1:4" s="1" customFormat="1" ht="42.75" customHeight="1">
      <c r="A25" s="24">
        <v>23</v>
      </c>
      <c r="B25" s="21" t="s">
        <v>0</v>
      </c>
      <c r="C25" s="18">
        <v>7.06</v>
      </c>
      <c r="D25" s="29" t="s">
        <v>61</v>
      </c>
    </row>
    <row r="26" spans="1:4" s="1" customFormat="1" ht="47.25" customHeight="1">
      <c r="A26" s="24">
        <v>24</v>
      </c>
      <c r="B26" s="21" t="s">
        <v>1</v>
      </c>
      <c r="C26" s="18">
        <v>14060.6</v>
      </c>
      <c r="D26" s="29" t="s">
        <v>43</v>
      </c>
    </row>
    <row r="27" spans="1:4" s="1" customFormat="1" ht="49.5" customHeight="1">
      <c r="A27" s="24">
        <v>25</v>
      </c>
      <c r="B27" s="21" t="s">
        <v>2</v>
      </c>
      <c r="C27" s="18">
        <v>60</v>
      </c>
      <c r="D27" s="29" t="s">
        <v>42</v>
      </c>
    </row>
    <row r="28" spans="1:4" ht="18.75" hidden="1">
      <c r="A28" s="24">
        <v>25</v>
      </c>
      <c r="B28" s="22" t="s">
        <v>10</v>
      </c>
      <c r="C28" s="7"/>
      <c r="D28" s="30"/>
    </row>
    <row r="29" spans="1:4" s="1" customFormat="1" ht="45" customHeight="1">
      <c r="A29" s="24">
        <v>26</v>
      </c>
      <c r="B29" s="20" t="s">
        <v>75</v>
      </c>
      <c r="C29" s="18">
        <v>3585.23</v>
      </c>
      <c r="D29" s="28" t="s">
        <v>62</v>
      </c>
    </row>
    <row r="30" spans="1:4" ht="41.25" customHeight="1">
      <c r="A30" s="24">
        <v>27</v>
      </c>
      <c r="B30" s="20" t="s">
        <v>55</v>
      </c>
      <c r="C30" s="18">
        <v>47300</v>
      </c>
      <c r="D30" s="28" t="s">
        <v>56</v>
      </c>
    </row>
    <row r="31" spans="1:4" ht="60" customHeight="1">
      <c r="A31" s="24">
        <v>28</v>
      </c>
      <c r="B31" s="20" t="s">
        <v>57</v>
      </c>
      <c r="C31" s="18">
        <v>50001.04</v>
      </c>
      <c r="D31" s="31" t="s">
        <v>58</v>
      </c>
    </row>
    <row r="32" spans="1:4" ht="63.75" customHeight="1">
      <c r="A32" s="24">
        <v>29</v>
      </c>
      <c r="B32" s="20" t="s">
        <v>60</v>
      </c>
      <c r="C32" s="18">
        <v>12224.4</v>
      </c>
      <c r="D32" s="31" t="s">
        <v>59</v>
      </c>
    </row>
    <row r="33" spans="3:3" ht="18.75">
      <c r="C33" s="23"/>
    </row>
    <row r="40" spans="3:3">
      <c r="C40" s="33"/>
    </row>
  </sheetData>
  <mergeCells count="1">
    <mergeCell ref="A1:D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60" zoomScaleNormal="100" workbookViewId="0">
      <selection activeCell="G35" sqref="G35"/>
    </sheetView>
  </sheetViews>
  <sheetFormatPr defaultRowHeight="12.75"/>
  <cols>
    <col min="1" max="1" width="6" customWidth="1"/>
    <col min="2" max="2" width="67.5703125" customWidth="1"/>
    <col min="3" max="3" width="51.140625" customWidth="1"/>
    <col min="4" max="4" width="22.7109375" customWidth="1"/>
    <col min="5" max="5" width="23.5703125" customWidth="1"/>
    <col min="6" max="6" width="23.7109375" customWidth="1"/>
    <col min="7" max="7" width="24.140625" customWidth="1"/>
    <col min="8" max="8" width="21.7109375" customWidth="1"/>
    <col min="9" max="9" width="19.7109375" customWidth="1"/>
    <col min="10" max="10" width="21.5703125" customWidth="1"/>
  </cols>
  <sheetData>
    <row r="1" spans="1:11" ht="51.75" customHeight="1">
      <c r="A1" s="32" t="s">
        <v>66</v>
      </c>
      <c r="B1" s="32"/>
      <c r="C1" s="32"/>
      <c r="D1" s="32"/>
      <c r="E1" s="32"/>
      <c r="F1" s="32"/>
      <c r="G1" s="32"/>
    </row>
    <row r="2" spans="1:11" ht="23.25" customHeight="1">
      <c r="A2" s="2"/>
      <c r="B2" s="3"/>
      <c r="C2" s="3"/>
      <c r="D2" s="3"/>
      <c r="E2" s="4"/>
      <c r="G2" s="4" t="s">
        <v>8</v>
      </c>
    </row>
    <row r="3" spans="1:11" ht="37.5">
      <c r="A3" s="17" t="s">
        <v>9</v>
      </c>
      <c r="B3" s="17" t="s">
        <v>22</v>
      </c>
      <c r="C3" s="17" t="s">
        <v>24</v>
      </c>
      <c r="D3" s="5" t="s">
        <v>65</v>
      </c>
      <c r="E3" s="5" t="s">
        <v>68</v>
      </c>
      <c r="F3" s="5" t="s">
        <v>13</v>
      </c>
      <c r="G3" s="5" t="s">
        <v>69</v>
      </c>
    </row>
    <row r="4" spans="1:11" s="1" customFormat="1" ht="39.75" customHeight="1">
      <c r="A4" s="24">
        <v>1</v>
      </c>
      <c r="B4" s="19" t="str">
        <f>' программы 1'!B3</f>
        <v>"Успешная семья - успешный город" на 2010-2013 годы</v>
      </c>
      <c r="C4" s="19" t="str">
        <f>' программы 1'!D3</f>
        <v>Постановление администрации города от 08.10.2010 № 436</v>
      </c>
      <c r="D4" s="6">
        <f t="shared" ref="D4:D10" si="0">E4+F4+G4</f>
        <v>14473.7</v>
      </c>
      <c r="E4" s="6">
        <f>' программы 1'!C3</f>
        <v>14473.7</v>
      </c>
      <c r="F4" s="6"/>
      <c r="G4" s="6"/>
      <c r="H4" s="6"/>
      <c r="I4" s="6"/>
      <c r="J4" s="6"/>
    </row>
    <row r="5" spans="1:11" s="9" customFormat="1" ht="50.25" customHeight="1">
      <c r="A5" s="24">
        <v>2</v>
      </c>
      <c r="B5" s="19" t="str">
        <f>' программы 1'!B4</f>
        <v>"Отдых, оздоровление  детей в каникулярное время" на 2012-2014 годы</v>
      </c>
      <c r="C5" s="19" t="str">
        <f>' программы 1'!D4</f>
        <v>Постановление администрации города от 14.10.2011 № 438</v>
      </c>
      <c r="D5" s="6">
        <f t="shared" si="0"/>
        <v>65696.540000000008</v>
      </c>
      <c r="E5" s="6">
        <f>' программы 1'!C4</f>
        <v>53748.37</v>
      </c>
      <c r="F5" s="6">
        <v>11948.17</v>
      </c>
      <c r="G5" s="6"/>
      <c r="H5" s="6"/>
      <c r="I5" s="6"/>
      <c r="J5" s="6"/>
    </row>
    <row r="6" spans="1:11" s="9" customFormat="1" ht="50.25" customHeight="1">
      <c r="A6" s="24">
        <v>3</v>
      </c>
      <c r="B6" s="19" t="str">
        <f>' программы 1'!B5</f>
        <v>"Физическая культура, спорт и туризм в городе Красноярске" на 
2012-2014 годы</v>
      </c>
      <c r="C6" s="19" t="str">
        <f>' программы 1'!D5</f>
        <v>Постановление администрации города от 14.10.2011 № 439</v>
      </c>
      <c r="D6" s="6">
        <f t="shared" si="0"/>
        <v>316376.32000000001</v>
      </c>
      <c r="E6" s="6">
        <f>' программы 1'!C5</f>
        <v>174480.32</v>
      </c>
      <c r="F6" s="6">
        <v>141896</v>
      </c>
      <c r="G6" s="6"/>
      <c r="H6" s="6"/>
      <c r="I6" s="6"/>
      <c r="J6" s="6"/>
    </row>
    <row r="7" spans="1:11" s="1" customFormat="1" ht="48.75" customHeight="1">
      <c r="A7" s="24">
        <v>4</v>
      </c>
      <c r="B7" s="19" t="str">
        <f>' программы 1'!B6</f>
        <v>"Безопасность образовательных учреждений города Красноярска" на 
2012-2014 годы</v>
      </c>
      <c r="C7" s="19" t="str">
        <f>' программы 1'!D6</f>
        <v>Постановление администрации города от 14.10.2011 № 440</v>
      </c>
      <c r="D7" s="6">
        <f t="shared" si="0"/>
        <v>315598.09999999998</v>
      </c>
      <c r="E7" s="6">
        <f>' программы 1'!C6</f>
        <v>44100</v>
      </c>
      <c r="F7" s="6">
        <v>271498.09999999998</v>
      </c>
      <c r="G7" s="6"/>
      <c r="H7" s="6"/>
      <c r="I7" s="6"/>
      <c r="J7" s="6"/>
    </row>
    <row r="8" spans="1:11" s="1" customFormat="1" ht="67.5" customHeight="1">
      <c r="A8" s="24">
        <v>5</v>
      </c>
      <c r="B8" s="19" t="str">
        <f>' программы 1'!B7</f>
        <v>"О праздновании 70-летия Победы в Великой Отечественной войне 1941 - 1945 годов и о поддержке граждан старшего поколения" на 2012-2015 годы</v>
      </c>
      <c r="C8" s="19" t="str">
        <f>' программы 1'!D7</f>
        <v>Постановление администрации города от 14.10.2011 № 441</v>
      </c>
      <c r="D8" s="6">
        <f t="shared" si="0"/>
        <v>98308.42</v>
      </c>
      <c r="E8" s="6">
        <f>' программы 1'!C7</f>
        <v>31072.91</v>
      </c>
      <c r="F8" s="6">
        <v>32817.93</v>
      </c>
      <c r="G8" s="6">
        <v>34417.58</v>
      </c>
      <c r="H8" s="6"/>
      <c r="I8" s="6"/>
      <c r="J8" s="6"/>
    </row>
    <row r="9" spans="1:11" s="1" customFormat="1" ht="48.75" customHeight="1">
      <c r="A9" s="24">
        <v>6</v>
      </c>
      <c r="B9" s="19" t="str">
        <f>' программы 1'!B8</f>
        <v>"Социальная поддержка населения города Красноярска" на 2012-2014 годы</v>
      </c>
      <c r="C9" s="19" t="str">
        <f>' программы 1'!D8</f>
        <v>Постановление администрации города от 14.10.2011 № 442</v>
      </c>
      <c r="D9" s="6">
        <f t="shared" si="0"/>
        <v>166626.40999999997</v>
      </c>
      <c r="E9" s="6">
        <f>' программы 1'!C8</f>
        <v>81281.179999999993</v>
      </c>
      <c r="F9" s="6">
        <v>85345.23</v>
      </c>
      <c r="G9" s="6"/>
      <c r="H9" s="6"/>
      <c r="I9" s="6"/>
      <c r="J9" s="6"/>
    </row>
    <row r="10" spans="1:11" s="1" customFormat="1" ht="48.75" customHeight="1">
      <c r="A10" s="24">
        <v>7</v>
      </c>
      <c r="B10" s="19" t="str">
        <f>' программы 1'!B9</f>
        <v>"Культура города Красноярска" на 2012-2014 годы</v>
      </c>
      <c r="C10" s="19" t="str">
        <f>' программы 1'!D9</f>
        <v>Постановление администрации города от 14.10.2011 № 445</v>
      </c>
      <c r="D10" s="6">
        <f t="shared" si="0"/>
        <v>12249.25</v>
      </c>
      <c r="E10" s="6">
        <f>' программы 1'!C9</f>
        <v>6169.42</v>
      </c>
      <c r="F10" s="6">
        <v>6079.83</v>
      </c>
      <c r="G10" s="6"/>
      <c r="H10" s="6"/>
      <c r="I10" s="6"/>
      <c r="J10" s="6"/>
    </row>
    <row r="11" spans="1:11" s="1" customFormat="1" ht="57" thickBot="1">
      <c r="A11" s="24">
        <v>8</v>
      </c>
      <c r="B11" s="19" t="str">
        <f>' программы 1'!B10</f>
        <v>"Поддержка институтов развития гражданственности и патриотизма молодежи города Красноярска" на 2012-2014 годы</v>
      </c>
      <c r="C11" s="19" t="str">
        <f>' программы 1'!D10</f>
        <v>Постановление администрации города от 14.10.2011 № 446</v>
      </c>
      <c r="D11" s="6">
        <f t="shared" ref="D11:D19" si="1">E11+F11+G11</f>
        <v>2080.5</v>
      </c>
      <c r="E11" s="6">
        <f>' программы 1'!C10</f>
        <v>1027.4000000000001</v>
      </c>
      <c r="F11" s="6">
        <v>1053.0999999999999</v>
      </c>
      <c r="G11" s="6"/>
      <c r="H11" s="6"/>
      <c r="I11" s="6"/>
      <c r="J11" s="6"/>
    </row>
    <row r="12" spans="1:11" s="1" customFormat="1" ht="49.5" customHeight="1" thickBot="1">
      <c r="A12" s="24">
        <v>9</v>
      </c>
      <c r="B12" s="19" t="str">
        <f>' программы 1'!B11</f>
        <v>"Развитие молодежной политики города Красноярска" на 2012-2014 годы</v>
      </c>
      <c r="C12" s="19" t="str">
        <f>' программы 1'!D11</f>
        <v>Постановление администрации города от 14.10.2011 № 447</v>
      </c>
      <c r="D12" s="6">
        <f>E12+F12+G12</f>
        <v>102146.3</v>
      </c>
      <c r="E12" s="6">
        <f>' программы 1'!C11</f>
        <v>50917.9</v>
      </c>
      <c r="F12" s="6">
        <v>51228.4</v>
      </c>
      <c r="G12" s="6"/>
      <c r="H12" s="10"/>
      <c r="I12" s="11"/>
      <c r="J12" s="11"/>
      <c r="K12" s="11"/>
    </row>
    <row r="13" spans="1:11" s="9" customFormat="1" ht="51" customHeight="1">
      <c r="A13" s="24">
        <v>10</v>
      </c>
      <c r="B13" s="19" t="str">
        <f>' программы 1'!B12</f>
        <v>"Дети Красноярска" на 2012-2014 годы</v>
      </c>
      <c r="C13" s="19" t="str">
        <f>' программы 1'!D12</f>
        <v>Постановление администрации города от 14.10.2011 № 448</v>
      </c>
      <c r="D13" s="6">
        <f>E13+F13+G13</f>
        <v>2587134.2999999998</v>
      </c>
      <c r="E13" s="6">
        <f>' программы 1'!C12</f>
        <v>1045627.4</v>
      </c>
      <c r="F13" s="6">
        <v>1541506.9</v>
      </c>
      <c r="G13" s="6"/>
      <c r="H13" s="6"/>
      <c r="I13" s="6"/>
      <c r="J13" s="6"/>
    </row>
    <row r="14" spans="1:11" s="1" customFormat="1" ht="50.25" customHeight="1">
      <c r="A14" s="24">
        <v>11</v>
      </c>
      <c r="B14" s="19" t="str">
        <f>' программы 1'!B13</f>
        <v>"Профилактика наркомании на территории города Красноярска" на 
2012-2014 годы</v>
      </c>
      <c r="C14" s="19" t="str">
        <f>' программы 1'!D13</f>
        <v>Постановление администрации города от 14.10.2011 № 449</v>
      </c>
      <c r="D14" s="6">
        <f>E14+F14+G14</f>
        <v>1025</v>
      </c>
      <c r="E14" s="6">
        <f>' программы 1'!C13</f>
        <v>485</v>
      </c>
      <c r="F14" s="6">
        <v>540</v>
      </c>
      <c r="G14" s="6"/>
      <c r="H14" s="6"/>
      <c r="I14" s="6"/>
      <c r="J14" s="6"/>
    </row>
    <row r="15" spans="1:11" s="1" customFormat="1" ht="48.75" customHeight="1">
      <c r="A15" s="24">
        <v>12</v>
      </c>
      <c r="B15" s="19" t="str">
        <f>' программы 1'!B14</f>
        <v>"Одаренные дети Красноярска" на 2012-2014 годы</v>
      </c>
      <c r="C15" s="19" t="str">
        <f>' программы 1'!D14</f>
        <v>Постановление администрации города от 14.10.2011 № 450</v>
      </c>
      <c r="D15" s="6">
        <f>E15+F15+G15</f>
        <v>10876.55</v>
      </c>
      <c r="E15" s="6">
        <f>' программы 1'!C14</f>
        <v>5181.3999999999996</v>
      </c>
      <c r="F15" s="6">
        <v>5695.15</v>
      </c>
      <c r="G15" s="6"/>
      <c r="H15" s="6"/>
      <c r="I15" s="6"/>
      <c r="J15" s="6"/>
    </row>
    <row r="16" spans="1:11" s="1" customFormat="1" ht="45" customHeight="1">
      <c r="A16" s="24">
        <v>13</v>
      </c>
      <c r="B16" s="19" t="str">
        <f>' программы 1'!B15</f>
        <v>"Безопасность дорожного движения в городе Красноярске" на 
2012-2014 годы</v>
      </c>
      <c r="C16" s="19" t="str">
        <f>' программы 1'!D15</f>
        <v>Постановление администрации города от 14.10.2011 № 451</v>
      </c>
      <c r="D16" s="6">
        <f>E16+F16+G16</f>
        <v>93440</v>
      </c>
      <c r="E16" s="6">
        <f>' программы 1'!C15</f>
        <v>46720</v>
      </c>
      <c r="F16" s="6">
        <v>46720</v>
      </c>
      <c r="G16" s="6"/>
      <c r="H16" s="6"/>
      <c r="I16" s="6"/>
      <c r="J16" s="6"/>
    </row>
    <row r="17" spans="1:10" s="1" customFormat="1" ht="46.5" customHeight="1">
      <c r="A17" s="24">
        <v>14</v>
      </c>
      <c r="B17" s="19" t="str">
        <f>' программы 1'!B16</f>
        <v>"Школьное молоко"  на 2012-2014 годы</v>
      </c>
      <c r="C17" s="19" t="str">
        <f>' программы 1'!D16</f>
        <v>Постановление администрации города от 14.10.2011 № 452</v>
      </c>
      <c r="D17" s="6">
        <f t="shared" ref="D17" si="2">E17+F17+G17</f>
        <v>204595.59</v>
      </c>
      <c r="E17" s="6">
        <f>' программы 1'!C16</f>
        <v>100986.54</v>
      </c>
      <c r="F17" s="6">
        <v>103609.05</v>
      </c>
      <c r="G17" s="6"/>
      <c r="H17" s="6"/>
      <c r="I17" s="6"/>
      <c r="J17" s="6"/>
    </row>
    <row r="18" spans="1:10" s="9" customFormat="1" ht="61.5" customHeight="1">
      <c r="A18" s="24">
        <v>15</v>
      </c>
      <c r="B18" s="19" t="str">
        <f>' программы 1'!B17</f>
        <v>"Поддержка и развитие малого и среднего предпринимательства в городе Красноярске" на 2012-2014 годы</v>
      </c>
      <c r="C18" s="19" t="str">
        <f>' программы 1'!D17</f>
        <v>Постановление администрации города от 14.10.2011 № 453</v>
      </c>
      <c r="D18" s="6">
        <f>E18+F18+G18</f>
        <v>121300</v>
      </c>
      <c r="E18" s="6">
        <f>' программы 1'!C17</f>
        <v>60400</v>
      </c>
      <c r="F18" s="6">
        <v>60900</v>
      </c>
      <c r="G18" s="6"/>
      <c r="H18" s="6"/>
      <c r="I18" s="6"/>
      <c r="J18" s="6"/>
    </row>
    <row r="19" spans="1:10" s="1" customFormat="1" ht="61.5" customHeight="1">
      <c r="A19" s="24">
        <v>16</v>
      </c>
      <c r="B19" s="19" t="str">
        <f>' программы 1'!B18</f>
        <v>"Обеспечение безопасности жизнедеятельности муниципальных учреждений социальной сферы города Красноярска" на 2012-2014 годы</v>
      </c>
      <c r="C19" s="19" t="str">
        <f>' программы 1'!D18</f>
        <v>Постановление администрации города от 14.10.2011 № 454</v>
      </c>
      <c r="D19" s="6">
        <f t="shared" si="1"/>
        <v>664116.81000000006</v>
      </c>
      <c r="E19" s="6">
        <f>' программы 1'!C18</f>
        <v>408737.38</v>
      </c>
      <c r="F19" s="6">
        <v>255379.43</v>
      </c>
      <c r="G19" s="6"/>
      <c r="H19" s="6"/>
      <c r="I19" s="6"/>
      <c r="J19" s="6"/>
    </row>
    <row r="20" spans="1:10" s="9" customFormat="1" ht="56.25">
      <c r="A20" s="24">
        <v>17</v>
      </c>
      <c r="B20" s="19" t="str">
        <f>' программы 1'!B19</f>
        <v xml:space="preserve">"Развитие отрасли "Здравоохранения" города Красноярска" на 
2012-2014 годы </v>
      </c>
      <c r="C20" s="19" t="str">
        <f>' программы 1'!D19</f>
        <v>Постановление администрации города от 14.10.2011 № 455</v>
      </c>
      <c r="D20" s="6">
        <f>E20+F20+G20</f>
        <v>188916</v>
      </c>
      <c r="E20" s="6">
        <f>' программы 1'!C19</f>
        <v>156916</v>
      </c>
      <c r="F20" s="6">
        <v>32000</v>
      </c>
      <c r="G20" s="6"/>
      <c r="H20" s="6"/>
      <c r="I20" s="6"/>
      <c r="J20" s="6"/>
    </row>
    <row r="21" spans="1:10" s="1" customFormat="1" ht="56.25">
      <c r="A21" s="24">
        <v>18</v>
      </c>
      <c r="B21" s="19" t="str">
        <f>' программы 1'!B20</f>
        <v>"Совершенствование организации школьного питания" на 
2012-2014 годы</v>
      </c>
      <c r="C21" s="19" t="str">
        <f>' программы 1'!D20</f>
        <v>Постановление администрации города от 14.10.2011 № 456</v>
      </c>
      <c r="D21" s="6">
        <f>E21+F21+G21</f>
        <v>63500</v>
      </c>
      <c r="E21" s="6">
        <f>' программы 1'!C20</f>
        <v>8000</v>
      </c>
      <c r="F21" s="6">
        <v>55500</v>
      </c>
      <c r="G21" s="6"/>
      <c r="H21" s="6"/>
      <c r="I21" s="6"/>
      <c r="J21" s="6"/>
    </row>
    <row r="22" spans="1:10" s="1" customFormat="1" ht="50.25" customHeight="1">
      <c r="A22" s="24">
        <v>19</v>
      </c>
      <c r="B22" s="19" t="str">
        <f>' программы 1'!B21</f>
        <v>"Информатизация города Красноярска" на 2012-2014 годы</v>
      </c>
      <c r="C22" s="19" t="str">
        <f>' программы 1'!D21</f>
        <v>Постановление администрации города от 11.10.2011 № 459</v>
      </c>
      <c r="D22" s="6">
        <f t="shared" ref="D22" si="3">E22+F22+G22</f>
        <v>87390.1</v>
      </c>
      <c r="E22" s="6">
        <f>' программы 1'!C21</f>
        <v>49474.2</v>
      </c>
      <c r="F22" s="6">
        <v>37915.9</v>
      </c>
      <c r="G22" s="6"/>
      <c r="H22" s="6"/>
      <c r="I22" s="6"/>
      <c r="J22" s="6"/>
    </row>
    <row r="23" spans="1:10" s="1" customFormat="1" ht="72.75" customHeight="1">
      <c r="A23" s="24">
        <v>20</v>
      </c>
      <c r="B23" s="19" t="str">
        <f>' программы 1'!B22</f>
        <v>"О территориальном планировании, градостроительном зонировании и документации по планировке территории города Красноярска" на 2012-2014 годы</v>
      </c>
      <c r="C23" s="19" t="str">
        <f>' программы 1'!D22</f>
        <v xml:space="preserve">Постановление администрации города от 17.02.2012 № 70 </v>
      </c>
      <c r="D23" s="6">
        <f>E23+F23+G23</f>
        <v>28590</v>
      </c>
      <c r="E23" s="6">
        <f>' программы 1'!C22</f>
        <v>26590</v>
      </c>
      <c r="F23" s="6">
        <v>2000</v>
      </c>
      <c r="G23" s="6"/>
      <c r="H23" s="6"/>
      <c r="I23" s="6"/>
      <c r="J23" s="6"/>
    </row>
    <row r="24" spans="1:10" s="1" customFormat="1" ht="51" customHeight="1">
      <c r="A24" s="24">
        <v>21</v>
      </c>
      <c r="B24" s="19" t="str">
        <f>' программы 1'!B23</f>
        <v>"Молодой красноярской семье - доступное жилье" на 2012-2015 годы</v>
      </c>
      <c r="C24" s="19" t="str">
        <f>' программы 1'!D23</f>
        <v>Постановление администрации города от 11.10.2011 № 408</v>
      </c>
      <c r="D24" s="6">
        <f>E24+F24+G24</f>
        <v>162450</v>
      </c>
      <c r="E24" s="6">
        <f>' программы 1'!C23</f>
        <v>54150</v>
      </c>
      <c r="F24" s="6">
        <v>54150</v>
      </c>
      <c r="G24" s="6">
        <v>54150</v>
      </c>
      <c r="H24" s="6"/>
      <c r="I24" s="6"/>
      <c r="J24" s="6"/>
    </row>
    <row r="25" spans="1:10" s="1" customFormat="1" ht="47.25" customHeight="1">
      <c r="A25" s="24">
        <v>22</v>
      </c>
      <c r="B25" s="19" t="str">
        <f>' программы 1'!B24</f>
        <v>"Дом" на 2012-2015 годы</v>
      </c>
      <c r="C25" s="19" t="str">
        <f>' программы 1'!D24</f>
        <v>Постановление администрации города от 19.09.2012 №406</v>
      </c>
      <c r="D25" s="6">
        <f>E25+F25+G25</f>
        <v>695824.2</v>
      </c>
      <c r="E25" s="6">
        <f>' программы 1'!C24</f>
        <v>647437.5</v>
      </c>
      <c r="F25" s="6">
        <v>23936.7</v>
      </c>
      <c r="G25" s="6">
        <v>24450</v>
      </c>
      <c r="H25" s="6"/>
      <c r="I25" s="6"/>
      <c r="J25" s="6"/>
    </row>
    <row r="26" spans="1:10" s="1" customFormat="1" ht="62.25" customHeight="1">
      <c r="A26" s="24">
        <v>23</v>
      </c>
      <c r="B26" s="19" t="str">
        <f>' программы 1'!B25</f>
        <v>"Развитие доступной городской среды для маломобильных групп населения города Красноярска" на 2011-2014 годы</v>
      </c>
      <c r="C26" s="19" t="str">
        <f>' программы 1'!D25</f>
        <v>Постановление администрации города от 23.05.2011 № 180</v>
      </c>
      <c r="D26" s="6">
        <f t="shared" ref="D26:D33" si="4">E26+F26+G26</f>
        <v>19776.73</v>
      </c>
      <c r="E26" s="6">
        <f>' программы 1'!C25</f>
        <v>7.06</v>
      </c>
      <c r="F26" s="6">
        <v>19769.669999999998</v>
      </c>
      <c r="G26" s="6"/>
      <c r="H26" s="25"/>
      <c r="I26" s="6"/>
      <c r="J26" s="6"/>
    </row>
    <row r="27" spans="1:10" s="1" customFormat="1" ht="61.5" customHeight="1">
      <c r="A27" s="24">
        <v>24</v>
      </c>
      <c r="B27" s="19" t="str">
        <f>' программы 1'!B26</f>
        <v>"Проведение мероприятий по сейсмоусилению жилых домов микрорайона Верхние Черемушки города Красноярска" на 2011-2013 годы</v>
      </c>
      <c r="C27" s="19" t="str">
        <f>' программы 1'!D26</f>
        <v>Постановление администрации города  от 27.05.2011 № 188</v>
      </c>
      <c r="D27" s="6">
        <f t="shared" si="4"/>
        <v>14060.6</v>
      </c>
      <c r="E27" s="6">
        <f>' программы 1'!C26</f>
        <v>14060.6</v>
      </c>
      <c r="F27" s="6"/>
      <c r="G27" s="6"/>
      <c r="H27" s="25"/>
      <c r="I27" s="6"/>
      <c r="J27" s="6"/>
    </row>
    <row r="28" spans="1:10" ht="56.25" hidden="1">
      <c r="A28" s="24">
        <v>24</v>
      </c>
      <c r="B28" s="19" t="str">
        <f>' программы 1'!B27</f>
        <v>"Комплексное благоустройство внутриквартальных и дворовых территорий в городе Красноярске" на 2011-2013 годы</v>
      </c>
      <c r="C28" s="19" t="str">
        <f>' программы 1'!D27</f>
        <v>Постановление администрации города от 30.06.2011 № 247</v>
      </c>
      <c r="D28" s="6">
        <f t="shared" si="4"/>
        <v>2954567.14</v>
      </c>
      <c r="E28" s="6">
        <f>' программы 1'!C27</f>
        <v>60</v>
      </c>
      <c r="F28" s="8">
        <f t="shared" ref="F28:G28" si="5">SUM(F4:F27)</f>
        <v>2841489.56</v>
      </c>
      <c r="G28" s="8">
        <f t="shared" si="5"/>
        <v>113017.58</v>
      </c>
      <c r="H28" s="25"/>
      <c r="I28" s="6"/>
      <c r="J28" s="6"/>
    </row>
    <row r="29" spans="1:10" ht="65.25" customHeight="1">
      <c r="A29" s="24">
        <v>25</v>
      </c>
      <c r="B29" s="19" t="str">
        <f>' программы 1'!B27</f>
        <v>"Комплексное благоустройство внутриквартальных и дворовых территорий в городе Красноярске" на 2011-2013 годы</v>
      </c>
      <c r="C29" s="21" t="s">
        <v>42</v>
      </c>
      <c r="D29" s="6">
        <f t="shared" si="4"/>
        <v>60</v>
      </c>
      <c r="E29" s="6">
        <f>60</f>
        <v>60</v>
      </c>
      <c r="F29" s="26"/>
      <c r="G29" s="27"/>
    </row>
    <row r="30" spans="1:10" ht="48.75" customHeight="1">
      <c r="A30" s="24">
        <v>26</v>
      </c>
      <c r="B30" s="19" t="str">
        <f>' программы 1'!B29</f>
        <v>"Профилактика экстремизма на территории города Красноярска" на 
2013-2015 годы</v>
      </c>
      <c r="C30" s="19" t="str">
        <f>' программы 1'!D29</f>
        <v>Постановление администрации города  от 12.10.2012 № 492</v>
      </c>
      <c r="D30" s="6">
        <f t="shared" si="4"/>
        <v>11334.39</v>
      </c>
      <c r="E30" s="6">
        <f>' программы 1'!C29</f>
        <v>3585.23</v>
      </c>
      <c r="F30" s="6">
        <v>3697.73</v>
      </c>
      <c r="G30" s="6">
        <v>4051.43</v>
      </c>
    </row>
    <row r="31" spans="1:10" ht="50.25" customHeight="1">
      <c r="A31" s="24">
        <v>27</v>
      </c>
      <c r="B31" s="19" t="str">
        <f>' программы 1'!B30</f>
        <v>"Озеленение города Красноярска. Миллионному городу - миллион деревьев" на 2013-2015 годы</v>
      </c>
      <c r="C31" s="19" t="str">
        <f>' программы 1'!D30</f>
        <v>Постановление администрации города от 09.01.2013 №5</v>
      </c>
      <c r="D31" s="6">
        <f t="shared" si="4"/>
        <v>158100</v>
      </c>
      <c r="E31" s="6">
        <f>' программы 1'!C30</f>
        <v>47300</v>
      </c>
      <c r="F31" s="6">
        <v>54400</v>
      </c>
      <c r="G31" s="6">
        <v>56400</v>
      </c>
    </row>
    <row r="32" spans="1:10" ht="67.5" customHeight="1">
      <c r="A32" s="24">
        <v>28</v>
      </c>
      <c r="B32" s="19" t="str">
        <f>' программы 1'!B31</f>
        <v>"Комплексное обустройство промежуточных остановочных пунктов общественного пассажирского транспорта в г. Красноярске" на 2013-2015 годы</v>
      </c>
      <c r="C32" s="19" t="str">
        <f>' программы 1'!D31</f>
        <v>Постановление администрации города от 09.01.2013 №6</v>
      </c>
      <c r="D32" s="6">
        <f t="shared" si="4"/>
        <v>103860.06999999999</v>
      </c>
      <c r="E32" s="6">
        <f>' программы 1'!C31</f>
        <v>50001.04</v>
      </c>
      <c r="F32" s="6">
        <v>26300.080000000002</v>
      </c>
      <c r="G32" s="6">
        <v>27558.95</v>
      </c>
    </row>
    <row r="33" spans="1:7" ht="80.25" customHeight="1">
      <c r="A33" s="24">
        <v>29</v>
      </c>
      <c r="B33" s="19" t="str">
        <f>' программы 1'!B32</f>
        <v>"Снижение рисков возникновения и смягчения последствий чрезвычайных ситуаций природного и техногенного характера на территории города Красноярска" на 2013-2015 годы</v>
      </c>
      <c r="C33" s="19" t="str">
        <f>' программы 1'!D32</f>
        <v>Постановление администрации города от 09.01.2013 №7</v>
      </c>
      <c r="D33" s="6">
        <f t="shared" si="4"/>
        <v>89517.4</v>
      </c>
      <c r="E33" s="6">
        <f>' программы 1'!C32</f>
        <v>12224.4</v>
      </c>
      <c r="F33" s="6">
        <v>62624</v>
      </c>
      <c r="G33" s="6">
        <v>14669</v>
      </c>
    </row>
  </sheetData>
  <mergeCells count="1">
    <mergeCell ref="A1:G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view="pageBreakPreview" zoomScale="60" zoomScaleNormal="100" workbookViewId="0">
      <selection activeCell="C15" sqref="C15"/>
    </sheetView>
  </sheetViews>
  <sheetFormatPr defaultRowHeight="12.75"/>
  <cols>
    <col min="1" max="1" width="20.42578125" customWidth="1"/>
    <col min="2" max="2" width="21.42578125" customWidth="1"/>
    <col min="3" max="3" width="33.28515625" customWidth="1"/>
  </cols>
  <sheetData>
    <row r="1" spans="1:3">
      <c r="C1" s="15" t="s">
        <v>8</v>
      </c>
    </row>
    <row r="2" spans="1:3">
      <c r="A2" s="14"/>
      <c r="B2" s="14" t="s">
        <v>14</v>
      </c>
      <c r="C2" s="14" t="s">
        <v>17</v>
      </c>
    </row>
    <row r="3" spans="1:3" ht="37.5" customHeight="1">
      <c r="A3" s="12" t="s">
        <v>15</v>
      </c>
      <c r="B3" s="16">
        <v>26739613.550000001</v>
      </c>
      <c r="C3" s="16">
        <v>12980400</v>
      </c>
    </row>
    <row r="4" spans="1:3" ht="44.25" customHeight="1">
      <c r="A4" s="13" t="s">
        <v>16</v>
      </c>
      <c r="B4" s="16">
        <f>B3-9319925.11</f>
        <v>17419688.440000001</v>
      </c>
      <c r="C4" s="16">
        <f>C3</f>
        <v>12980400</v>
      </c>
    </row>
    <row r="5" spans="1:3" ht="63.75" customHeight="1">
      <c r="A5" s="13" t="s">
        <v>20</v>
      </c>
      <c r="B5" s="16">
        <f>1663842.65</f>
        <v>1663842.65</v>
      </c>
      <c r="C5" s="16" t="e">
        <f>#REF!+' программы 2'!E28</f>
        <v>#REF!</v>
      </c>
    </row>
    <row r="6" spans="1:3" ht="31.5" customHeight="1">
      <c r="A6" s="13" t="s">
        <v>18</v>
      </c>
      <c r="B6" s="13">
        <f>B5/B3*100</f>
        <v>6.2223885430834871</v>
      </c>
      <c r="C6" s="13" t="e">
        <f>C5/C3*100</f>
        <v>#REF!</v>
      </c>
    </row>
    <row r="7" spans="1:3" ht="25.5">
      <c r="A7" s="13" t="s">
        <v>19</v>
      </c>
      <c r="B7" s="13">
        <f>B5/B4*100</f>
        <v>9.5515063643698532</v>
      </c>
      <c r="C7" s="13" t="e">
        <f>C5/C4*100</f>
        <v>#REF!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429F7223BAE89468E1C6405CB4BF892" ma:contentTypeVersion="1" ma:contentTypeDescription="Создание документа." ma:contentTypeScope="" ma:versionID="1fd9672180824041fe89580848972a0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2E7D3-43A9-4FC4-AB38-04C2FBD339A2}"/>
</file>

<file path=customXml/itemProps2.xml><?xml version="1.0" encoding="utf-8"?>
<ds:datastoreItem xmlns:ds="http://schemas.openxmlformats.org/officeDocument/2006/customXml" ds:itemID="{9E4B14F0-E6B7-4633-BF80-BC9028124FBC}"/>
</file>

<file path=customXml/itemProps3.xml><?xml version="1.0" encoding="utf-8"?>
<ds:datastoreItem xmlns:ds="http://schemas.openxmlformats.org/officeDocument/2006/customXml" ds:itemID="{9E53C600-DBCC-4E5E-99C8-BD3851EA41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 программы 1</vt:lpstr>
      <vt:lpstr> программы 2</vt:lpstr>
      <vt:lpstr>Лист1</vt:lpstr>
      <vt:lpstr>' программы 1'!Заголовки_для_печати</vt:lpstr>
      <vt:lpstr>' программы 2'!Заголовки_для_печати</vt:lpstr>
      <vt:lpstr>' программы 1'!Область_печати</vt:lpstr>
      <vt:lpstr>' программы 2'!Область_печати</vt:lpstr>
    </vt:vector>
  </TitlesOfParts>
  <Company>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Простакова</dc:creator>
  <cp:lastModifiedBy>boyko</cp:lastModifiedBy>
  <cp:lastPrinted>2013-06-28T02:37:44Z</cp:lastPrinted>
  <dcterms:created xsi:type="dcterms:W3CDTF">2007-04-09T04:42:59Z</dcterms:created>
  <dcterms:modified xsi:type="dcterms:W3CDTF">2013-06-28T02:39:52Z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0x010100E429F7223BAE89468E1C6405CB4BF892</vt:lpwstr>
  </property>
</Properties>
</file>