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План ввода 2017" sheetId="2" r:id="rId1"/>
  </sheets>
  <definedNames>
    <definedName name="_xlnm._FilterDatabase" localSheetId="0" hidden="1">'План ввода 2017'!$A$8:$N$61</definedName>
  </definedNames>
  <calcPr calcId="125725"/>
</workbook>
</file>

<file path=xl/calcChain.xml><?xml version="1.0" encoding="utf-8"?>
<calcChain xmlns="http://schemas.openxmlformats.org/spreadsheetml/2006/main">
  <c r="J27" i="2"/>
  <c r="I27"/>
  <c r="H27"/>
  <c r="J17"/>
  <c r="J61" s="1"/>
  <c r="I17"/>
  <c r="H17"/>
</calcChain>
</file>

<file path=xl/comments1.xml><?xml version="1.0" encoding="utf-8"?>
<comments xmlns="http://schemas.openxmlformats.org/spreadsheetml/2006/main">
  <authors>
    <author>Автор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Уточнить площадь 1,2 подъездов. Здесь весь дом</t>
        </r>
      </text>
    </comment>
  </commentList>
</comments>
</file>

<file path=xl/sharedStrings.xml><?xml version="1.0" encoding="utf-8"?>
<sst xmlns="http://schemas.openxmlformats.org/spreadsheetml/2006/main" count="285" uniqueCount="198">
  <si>
    <t>№                                          п/п</t>
  </si>
  <si>
    <t>Застройщик, адрес</t>
  </si>
  <si>
    <t>Наименование объекта</t>
  </si>
  <si>
    <t>Адрес объекта</t>
  </si>
  <si>
    <t>Материал стен</t>
  </si>
  <si>
    <t>Этажность</t>
  </si>
  <si>
    <t>К-во б/сек                                                             шт</t>
  </si>
  <si>
    <t>К-во квартир шт</t>
  </si>
  <si>
    <t>Общая площадь зданий, всего кв. м.</t>
  </si>
  <si>
    <t>ОБЩАЯ ПЛОЩАДЬ ЖИЛЫХ ДОМОВ с учетом балконов, лоджий, веранд, террас</t>
  </si>
  <si>
    <t>ОБЩАЯ ПЛОЩАДЬ ЖИЛЫХ ДОМОВ без учета балконов, лоджий, веранд, террас</t>
  </si>
  <si>
    <t>СТРОИТЕЛЬНЫЙ ОБЪЕМ</t>
  </si>
  <si>
    <t>№ разрешения на строительство</t>
  </si>
  <si>
    <t>кирпич</t>
  </si>
  <si>
    <t>Реставрация СК ООО</t>
  </si>
  <si>
    <t>Альфа ООО</t>
  </si>
  <si>
    <t>Культбытстрой ЗАО Фирма</t>
  </si>
  <si>
    <t>Сибиряк УСК ООО</t>
  </si>
  <si>
    <t>СибЛидер СК ООО</t>
  </si>
  <si>
    <t>Альянс ИК ООО</t>
  </si>
  <si>
    <t>крупнопанельные</t>
  </si>
  <si>
    <t>Зодчий ООО</t>
  </si>
  <si>
    <t>Красноярск-Сити ООО</t>
  </si>
  <si>
    <t>Красноярскпромстрой ОАО</t>
  </si>
  <si>
    <t>КрасИнвест ООО</t>
  </si>
  <si>
    <t>ГУФСИН</t>
  </si>
  <si>
    <t>Советский район,г. Красноярск, 6-ой микрорайон жилого района "Солнечный"</t>
  </si>
  <si>
    <t>24-308-1872-дг</t>
  </si>
  <si>
    <t>ИТОГО</t>
  </si>
  <si>
    <t>СУ-602 ООО</t>
  </si>
  <si>
    <t>Многоэтажный жилой дом с инженерным обеспечением</t>
  </si>
  <si>
    <t>Калинина, 49а, кад.номер 24:50:0200024:305</t>
  </si>
  <si>
    <t>01/6893-дг</t>
  </si>
  <si>
    <t>Многоэтажный жилой дом № 2 с инженерным обеспечением</t>
  </si>
  <si>
    <t>ул. Калинина, 49а</t>
  </si>
  <si>
    <t>01/5759-дг</t>
  </si>
  <si>
    <t xml:space="preserve"> дата разрешения на строительство </t>
  </si>
  <si>
    <t>Планируемый ввод в эксплуатацию 2017 год</t>
  </si>
  <si>
    <t>жилой дом № 8. Квартал жилых домов № 2 в III мкрн. жилого масива "Солнечный" в Советском районе г. Красноярска</t>
  </si>
  <si>
    <t>III микрорайон,  жилого района Солнечный</t>
  </si>
  <si>
    <t>01/1324-дг</t>
  </si>
  <si>
    <t>г. Красноярск, Советский район, жилой район Солнечный, III микрорайон, 7 квартал, жилой дом № 6</t>
  </si>
  <si>
    <t xml:space="preserve">01/3747-дг </t>
  </si>
  <si>
    <t>Жилой 10-ти этажный дом № 3 в 7-ом квартале III мкрн. жилого массива "Солнечный" в Советском районе г. Красноярска</t>
  </si>
  <si>
    <t>01/6263-дг</t>
  </si>
  <si>
    <t xml:space="preserve">Жилой дои № 3. Квартал жилыхдомов № 2 в III микр. Жилого масива "Солнечный" в Советском районе </t>
  </si>
  <si>
    <t>3 микр. Солнечного</t>
  </si>
  <si>
    <t>монолитный ж/б</t>
  </si>
  <si>
    <t xml:space="preserve">24-308-305-2015 </t>
  </si>
  <si>
    <t>многоэтажные жилые дома жилогот района "Бугач" в Октябрьском районе г.Красноярска. Жилой дом №6.2</t>
  </si>
  <si>
    <t>Октябрьский район, ст. Бугач</t>
  </si>
  <si>
    <t>RU24308000-01/10643</t>
  </si>
  <si>
    <t>Гранд ООО ЖСК</t>
  </si>
  <si>
    <t xml:space="preserve"> Многоэтажный жилой комплекс с объектами социального и культурно-бытового назначения, 2 очередь (ж.д №2)</t>
  </si>
  <si>
    <t>ул. Караульная, участок 2,  III В микрорайон жилого массива Покровский</t>
  </si>
  <si>
    <t xml:space="preserve"> Многоэтажный жилой комплекс с объектами социального и культурно-бытового назначения, 3 очередь. Секции 4,5,6, жд №2</t>
  </si>
  <si>
    <t>24-308-269-2015</t>
  </si>
  <si>
    <t>"Комплекс жилых домов. Жилые дома в 6-ом микрорайоне жилого массива Солнечный Советского района г. Красноярска" (3 этап)</t>
  </si>
  <si>
    <t>ДСК ОАО</t>
  </si>
  <si>
    <t>Жилые многоэтажные дома в V мкр. пос. Нанжуль-Солнечный по адресу: г. Красноярск, пр. 60 лет образования СССР, II очередь строительства, 2 этап строительства – жилой дом № 2 (секции А, Б, В) с трансформаторной подстанцией V мкр. пос. Нанжуль-Солнечный, ул. 60 лет Образования СССР</t>
  </si>
  <si>
    <t>V мкр. пос. Нанжуль-Солнечный, ул. 60 лет Образования СССР</t>
  </si>
  <si>
    <t xml:space="preserve">№2-18;    №3-18;   </t>
  </si>
  <si>
    <t>1</t>
  </si>
  <si>
    <t>105495,5</t>
  </si>
  <si>
    <t>01/10875-дг</t>
  </si>
  <si>
    <t>жилой дом со встроенными помещениями и инженерное обеспечение</t>
  </si>
  <si>
    <t>ул.Шевченко</t>
  </si>
  <si>
    <t>01/1728-дг</t>
  </si>
  <si>
    <t>Многоэтажный жилой дом № 1 со встроенными нежилыми помещенрями и инженерным обеспечением</t>
  </si>
  <si>
    <t>ул. Прибойная, 37, стр. 6,7</t>
  </si>
  <si>
    <t xml:space="preserve">RU24308000-1302014 </t>
  </si>
  <si>
    <t>Многоэтажные жилые дома со встроенными нежилыми помещениями объектами соцкультбыта и закрытой автомобильной парковкой в жилом массиве «Пашенный», в районе Абаканской протоки, в Свердловском районе г. Красноярска. Жилые дома №№ 20, 21, 22, 23, 24, 25, 26. Жилой дом № 22</t>
  </si>
  <si>
    <t>р-н Абаканской протоки, жилой р-н Пашенный</t>
  </si>
  <si>
    <t xml:space="preserve">№ RU-24308000-682014 </t>
  </si>
  <si>
    <t>Жилой дом № 2 со встроенно-пристроеннымы нежилыми помещениями и инженерным обеспечением</t>
  </si>
  <si>
    <t>жилой массив индивидуальной застройки "Нанжуль - Солнечный"</t>
  </si>
  <si>
    <t>01/6818-дг</t>
  </si>
  <si>
    <t>здание № 1 со встроенно-пристроенными нежилыми помещениями и подземной автостоянкой</t>
  </si>
  <si>
    <t>жилой район "Слобода Весны"</t>
  </si>
  <si>
    <t>7,8,9</t>
  </si>
  <si>
    <t xml:space="preserve">RU – 24308000 № 01/3274-дг </t>
  </si>
  <si>
    <t>здание № 16 со встроенно-пристроенными нежилыми помещениями</t>
  </si>
  <si>
    <t>блок № 1-27</t>
  </si>
  <si>
    <t xml:space="preserve">RU – 24308000 № 01/2798-дг </t>
  </si>
  <si>
    <t>здание № 18 со встроенно-пристроенными нежилыми помещениями и подземной автостоянкой</t>
  </si>
  <si>
    <t>7, 8, 9</t>
  </si>
  <si>
    <t xml:space="preserve">RU – 24308000 № 412014 </t>
  </si>
  <si>
    <t>здание № 21 со встроенно-пристроенными нежилыми помещениями</t>
  </si>
  <si>
    <t>7, 9</t>
  </si>
  <si>
    <t xml:space="preserve">RU24308000-№ 562015 </t>
  </si>
  <si>
    <t>Красноярскстрой ООО ЖСФ</t>
  </si>
  <si>
    <t>жилой р-н  Калининский,  ж/д  1, 1 этап</t>
  </si>
  <si>
    <t>ул. Калинина, 46а</t>
  </si>
  <si>
    <t>монолитный ж/б, объемно-блочные</t>
  </si>
  <si>
    <t>14; 18</t>
  </si>
  <si>
    <t>КРСКА ООО</t>
  </si>
  <si>
    <t>Комплекс жилых домов в 5-м мкр. Жилого района Солнечный  в Советском районе г. Красноярска (I очередь)</t>
  </si>
  <si>
    <t>5 микрорайон,  жилого района Солнечный, ул. 60 лет Образования СССР, участок 24д</t>
  </si>
  <si>
    <t>11-15</t>
  </si>
  <si>
    <t xml:space="preserve">RU-24308000-01/3065-дг </t>
  </si>
  <si>
    <t>«Жилой дом № 2 (строение 1, 2 этап) со встроенно-пристроенными нежилыми помещениями, инженерное обеспечение»</t>
  </si>
  <si>
    <t>в квартеле жилых домов по улицам Михаила Годенко - Академика Киренского - Белорусская</t>
  </si>
  <si>
    <t>24-308-227-2015</t>
  </si>
  <si>
    <t>ул. Михаила Годенко - Академика Киренского - Белорусская,  ж/д   2 (стр. 2)</t>
  </si>
  <si>
    <t>01/5519-дг</t>
  </si>
  <si>
    <t>Жилой дом № 2 (строение 1) со встроенно-пристроенными нежилыми помещениями, инженерное обеспечение, в квартале жилых домов по улицам Михаила Годенко – Академика Киренского – Белорусская, Октябрьского района              г. Красноярска. 3 этап</t>
  </si>
  <si>
    <t>Красноярский край, г. Красноярск, Октябрьский район, ул. Труда, 145, ул. Белорусская, 28а, ул. Техническая, 74, ул. Техническая, 72</t>
  </si>
  <si>
    <t xml:space="preserve"> панель</t>
  </si>
  <si>
    <t>24-308-310-2015</t>
  </si>
  <si>
    <t xml:space="preserve">«г. Красноярск, Свердловский район, ул. Свердловская, 17.
Жилой дом № 2. 
Инженерное обеспечение»
</t>
  </si>
  <si>
    <t xml:space="preserve">Красноярский край, г. Красноярск, 
Свердловский район, ул. Свердловская
</t>
  </si>
  <si>
    <t>24-308-459-2015</t>
  </si>
  <si>
    <t xml:space="preserve">«Многоэтажный жилой дом № 1 (строение 1) со встроенно-пристроенными нежилыми помещениями, инженерное обеспечение, в V микрорайоне жилого района «Николаевка», Октябрьский район 
г. Красноярска»
</t>
  </si>
  <si>
    <t xml:space="preserve">Красноярский край, г. Красноярск, 
Октябрьский район
</t>
  </si>
  <si>
    <t>выше -34151,80; нише-1355,80</t>
  </si>
  <si>
    <t>24-308-183-2016</t>
  </si>
  <si>
    <t xml:space="preserve">Культбытстрой-лучшие дороги </t>
  </si>
  <si>
    <t>г. Красноярск, Свердловский район,жилой район "Тихие зори". Жилой дом № 2. Инженерное обеспечение"</t>
  </si>
  <si>
    <t>жилой район "Тихие зори", ул. Свердловская</t>
  </si>
  <si>
    <t>24-308-65-2016</t>
  </si>
  <si>
    <t>Ленинградец ТСЖ</t>
  </si>
  <si>
    <t>Многоэтажный жилой дом с инженерным обеспечением, 1-я очередь. Корпус 1 с инженерным обеспечением</t>
  </si>
  <si>
    <t>ул. Ленинградская</t>
  </si>
  <si>
    <t>02-846</t>
  </si>
  <si>
    <t xml:space="preserve">Многоэтажный жилой дом с инженерным обеспечением, 1-я очередь. Корпус 2 </t>
  </si>
  <si>
    <t>01/3609-дг</t>
  </si>
  <si>
    <t xml:space="preserve">Новые кварталы ООО </t>
  </si>
  <si>
    <t>Многоэтажные жилые дома со встроенными нежилыми помещениями объектами соцкультбыта и закрытой автомобильной парковкой в жилом массиве «Пашенный», в районе Абаканской протоки, в Свердловском районе г. Красноярска. Жилые дома №№ 20, 21, 22, 23, 24, 25, 26. Жилой дом № 24</t>
  </si>
  <si>
    <t>RU-24308000-782014</t>
  </si>
  <si>
    <t>Новый город ООО</t>
  </si>
  <si>
    <t>Жилой дом с подземной автопарковкой и нежилыми помещениями, инженерным обеспечением</t>
  </si>
  <si>
    <t>ул. Пушкина, 32</t>
  </si>
  <si>
    <t xml:space="preserve">RU24308000-01/3922-дг </t>
  </si>
  <si>
    <t>жилой дом № 2, комплекс многоэтажных жилых домов жилого района "Мичуринский"</t>
  </si>
  <si>
    <t>ул. Кутузова</t>
  </si>
  <si>
    <t>10, 15</t>
  </si>
  <si>
    <t xml:space="preserve">RU24308000-392014 от 08.10.2014 </t>
  </si>
  <si>
    <t>Реставрация ООО СК</t>
  </si>
  <si>
    <t>Квартал многоэтажных жилых домов микрорайона "Солнечный" в Советском районе г. Красноярска. Первый этап строительства</t>
  </si>
  <si>
    <t xml:space="preserve">микрорайон "Солнечный" </t>
  </si>
  <si>
    <t xml:space="preserve">RU24308000-1482014 </t>
  </si>
  <si>
    <t>«Многоэтажный многоквартирный жилой дом с инженерным обеспечением по ул. Свердловская, 51А, 51Б в Свердловском районе, г. Красноярска»</t>
  </si>
  <si>
    <t>Свердловский район, ул. Свердловская, 51А, ул. Свердловская, 51Б</t>
  </si>
  <si>
    <t xml:space="preserve">24-308-156-2015 </t>
  </si>
  <si>
    <t>«Многоэтажные жилые дома по ул. Киренского - ул. Юбилейная – ул. 2-я Байкитская – ул. Ленинградская в Октябрьском районе г. Красноярска. Шестой этап строительства. Многоэтажный жилой дом № 3»</t>
  </si>
  <si>
    <t xml:space="preserve">Красноярский край г. Красноярск, ул. Киренского – ул. Юбилейная – ул. 2-я Байкитская – ул. Ленинградская </t>
  </si>
  <si>
    <t>Сибагропромстрой ЗАО</t>
  </si>
  <si>
    <t>3 этап: блок-секция № 7 со встроенными нежилыми помещениями и инженерное обеспечение  жилого дома</t>
  </si>
  <si>
    <t>5-й мкрн. жилого массива Слобода Весны,2-й квартал, Б/С 7</t>
  </si>
  <si>
    <t>14.</t>
  </si>
  <si>
    <t>14-12015</t>
  </si>
  <si>
    <t>жилой комплекс "Новая Панорама" в квартале "1-Ц" жилого массива Аэропорт , дом №2</t>
  </si>
  <si>
    <t>ул. Октябрьская, 2а</t>
  </si>
  <si>
    <t>01/3484-дг</t>
  </si>
  <si>
    <t>жилой комплекс "Новая Панорама" в квартале "1-Ц" жилого массива Аэропорт , дом №3</t>
  </si>
  <si>
    <t xml:space="preserve">Сибирь ООО </t>
  </si>
  <si>
    <t>Многоэтажные жилые дома со встроенными нежилыми помещениями объектами соцкультбыта и закрытой автомобильной парковкой в жилом массиве «Пашенный», в районе Абаканской протоки, в Свердловском районе г. Красноярска. Жилые дома №№ 20, 21, 22, 23, 24, 25, 26. Жилой дом № 23</t>
  </si>
  <si>
    <t xml:space="preserve">RU-24308000-772014 </t>
  </si>
  <si>
    <t>жилой дом № 5 со встроенными помещениями и инженерное обеспечение. III микрорайон жилого района "Иннокентьевский" г.Красноярск, 1 этап                                                                              (блок-секции № 1, № 2, № 3)</t>
  </si>
  <si>
    <t xml:space="preserve"> ул. Партизана Железняка, 17 А, стр. № 24</t>
  </si>
  <si>
    <t xml:space="preserve">01/4082-дг </t>
  </si>
  <si>
    <t>жилой дом № 5 со встроенными помещениями и инженерное обеспечение. III микрорайон жилого района "Иннокентьевский" г.Красноярск, 2 этап                                                                              (блок-секция № 4)</t>
  </si>
  <si>
    <t>жилой дом № 5 со встроенными помещениями и инженерное обеспечение. III микрорайон жилого района "Иннокентьевский" г.Красноярск, 3 этап                                                                              (блок-секция № 5)</t>
  </si>
  <si>
    <t>Жилой дом № 2 в мкрн. "Нанжуль-Солнечный"</t>
  </si>
  <si>
    <t xml:space="preserve">микрорайон "Нанжуль-Солнечный" </t>
  </si>
  <si>
    <t>24-308-157-2015</t>
  </si>
  <si>
    <t>"Жилой дом № 3 и инженерное обеспечение. Микрорайон "Нанжуль-Солнечный" г. Красноярск"</t>
  </si>
  <si>
    <t xml:space="preserve">г. Красноярск, Советский район, Жилой массив индивидуальной застройки  "Нанжуль-Солнечный" </t>
  </si>
  <si>
    <t>24-308-375-2015</t>
  </si>
  <si>
    <t>Жилой дом № 1, со встроенными помещениями и инженерное обеспечение. Микрорайон «Нанжуль-Солнечный»                    г. Красноярск</t>
  </si>
  <si>
    <t>Красноярский край, г. Красноярск, жилой массив индивидуальной застройки «Нанжуль-Солнечный»</t>
  </si>
  <si>
    <t>24-308-298-2015</t>
  </si>
  <si>
    <t>СибЛидер ООО СК</t>
  </si>
  <si>
    <t>Жилой дом № 14 со встроенными нежилыми помещениями и подземной автостоянкой ул. Вавилова, 14 (уч.9), 1 этап</t>
  </si>
  <si>
    <t>ул. Затонская-ул.Вавилова-ул.Семафорная (участок №8) /ул. Вавилова, 14 (уч.9), 1 этап</t>
  </si>
  <si>
    <t>Многоэтажный жилой дом</t>
  </si>
  <si>
    <t>ул. Судостроительная, 37</t>
  </si>
  <si>
    <t>24-308-264-2015</t>
  </si>
  <si>
    <t>Жилой комплекс переменой этажности со встроеными нежилыми помещениями по ул. Краснодарской- ул. Малиновского в Советском районе г. Красноярска. 2 очередь</t>
  </si>
  <si>
    <t>ул. Краснодарская- ул. Малиновского</t>
  </si>
  <si>
    <t>10,7,7</t>
  </si>
  <si>
    <t>01/10582-дг</t>
  </si>
  <si>
    <t>Ситистрой ООО (Белые росы)</t>
  </si>
  <si>
    <t>Многоэтажные жилые дома со встроенными нежилыми помещениями объектами соцкультбыта и закрытой автомобильной парковкой в жилом массиве «Пашенный», в районе Абаканской протоки, в Свердловском районе г. Красноярска. Жилые дома №№ 20, 21, 22, 23, 24, 25, 26. Жилой дом № 21</t>
  </si>
  <si>
    <t xml:space="preserve">RU-24308000-692014 </t>
  </si>
  <si>
    <t>«Многоэтажные жилые дома со встроенными нежилыми помещениями объектами соцкультбыта и закрытой автомобильной парковкой в жилом массиве «Пашенный», в районе Абаканской протоки, в Свердловском районе г. Красноярка. Жилой дом № 30»</t>
  </si>
  <si>
    <t>район Абаканской протоки, жилой район Пашенный</t>
  </si>
  <si>
    <t xml:space="preserve">RU-24-308-246-2015 </t>
  </si>
  <si>
    <t>СтройСервис ООО</t>
  </si>
  <si>
    <t>Многоэтажный жилой дом со встроенными нежилыми помещениями</t>
  </si>
  <si>
    <t>ул. Армейская, 23г</t>
  </si>
  <si>
    <t xml:space="preserve">RU24308000-01/3216-дг </t>
  </si>
  <si>
    <t>Общество с ограниченной ответственностью "Энталь" (ранее ООО "СтройТехДевелоп")</t>
  </si>
  <si>
    <t>«Комплекс многоэтажных жилых домов 5-го микрорайона жилого района «Нанжуль-Солнечный» по адресу: г. Красноярск, жилой массив индивидуальной застройки «Нанжуль-Солнечный», уч. № XXI. Жилой дом № 4»</t>
  </si>
  <si>
    <t xml:space="preserve">Красноярский край, г. Красноярск, Советский район, жилой массив индивидуальной застройки 
«Нанжуль-Солнечный», уч. № XXI
</t>
  </si>
  <si>
    <t>17, 15, 11</t>
  </si>
  <si>
    <t>RU24308000-01/9787-дг</t>
  </si>
  <si>
    <t>Реестр многовартирных жилых домов, предполагаемых к вводу в 2017 году г. Красноярска</t>
  </si>
</sst>
</file>

<file path=xl/styles.xml><?xml version="1.0" encoding="utf-8"?>
<styleSheet xmlns="http://schemas.openxmlformats.org/spreadsheetml/2006/main">
  <numFmts count="1">
    <numFmt numFmtId="165" formatCode="[$-419]General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165" fontId="12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16" applyFont="1" applyFill="1" applyBorder="1" applyAlignment="1">
      <alignment horizontal="left" vertical="center" wrapText="1"/>
    </xf>
    <xf numFmtId="0" fontId="4" fillId="0" borderId="2" xfId="8" applyFont="1" applyFill="1" applyBorder="1" applyAlignment="1">
      <alignment horizontal="left" vertical="center" wrapText="1" shrinkToFit="1"/>
    </xf>
    <xf numFmtId="0" fontId="4" fillId="0" borderId="2" xfId="8" applyFont="1" applyFill="1" applyBorder="1" applyAlignment="1">
      <alignment horizontal="left" vertical="center" wrapText="1"/>
    </xf>
    <xf numFmtId="2" fontId="4" fillId="0" borderId="2" xfId="8" applyNumberFormat="1" applyFont="1" applyFill="1" applyBorder="1" applyAlignment="1">
      <alignment horizontal="left" vertical="center" wrapText="1"/>
    </xf>
    <xf numFmtId="3" fontId="3" fillId="0" borderId="2" xfId="16" applyNumberFormat="1" applyFont="1" applyFill="1" applyBorder="1" applyAlignment="1">
      <alignment horizontal="left" vertical="center" wrapText="1"/>
    </xf>
    <xf numFmtId="14" fontId="4" fillId="0" borderId="2" xfId="8" applyNumberFormat="1" applyFont="1" applyFill="1" applyBorder="1" applyAlignment="1">
      <alignment horizontal="left" vertical="center" wrapText="1"/>
    </xf>
    <xf numFmtId="0" fontId="3" fillId="0" borderId="2" xfId="8" applyFont="1" applyFill="1" applyBorder="1" applyAlignment="1">
      <alignment horizontal="left" vertical="center" wrapText="1"/>
    </xf>
    <xf numFmtId="0" fontId="3" fillId="0" borderId="2" xfId="17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3" fillId="0" borderId="2" xfId="8" applyNumberFormat="1" applyFont="1" applyFill="1" applyBorder="1" applyAlignment="1">
      <alignment horizontal="left" vertical="center" wrapText="1"/>
    </xf>
    <xf numFmtId="3" fontId="3" fillId="0" borderId="2" xfId="17" applyNumberFormat="1" applyFont="1" applyFill="1" applyBorder="1" applyAlignment="1">
      <alignment horizontal="left" vertical="center" wrapText="1"/>
    </xf>
    <xf numFmtId="0" fontId="4" fillId="0" borderId="2" xfId="8" applyNumberFormat="1" applyFont="1" applyFill="1" applyBorder="1" applyAlignment="1">
      <alignment horizontal="left" vertical="center" wrapText="1"/>
    </xf>
    <xf numFmtId="0" fontId="9" fillId="0" borderId="2" xfId="17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1" fontId="4" fillId="0" borderId="2" xfId="1" applyNumberFormat="1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49" fontId="4" fillId="0" borderId="2" xfId="8" applyNumberFormat="1" applyFont="1" applyFill="1" applyBorder="1" applyAlignment="1">
      <alignment horizontal="left" vertical="center" wrapText="1" shrinkToFit="1"/>
    </xf>
    <xf numFmtId="2" fontId="4" fillId="0" borderId="2" xfId="8" applyNumberFormat="1" applyFont="1" applyFill="1" applyBorder="1" applyAlignment="1">
      <alignment horizontal="left" vertical="center" wrapText="1" shrinkToFit="1"/>
    </xf>
    <xf numFmtId="3" fontId="9" fillId="0" borderId="2" xfId="17" applyNumberFormat="1" applyFont="1" applyFill="1" applyBorder="1" applyAlignment="1">
      <alignment horizontal="left" vertical="center" wrapText="1"/>
    </xf>
    <xf numFmtId="49" fontId="3" fillId="0" borderId="2" xfId="8" applyNumberFormat="1" applyFont="1" applyFill="1" applyBorder="1" applyAlignment="1">
      <alignment horizontal="left" vertical="center" wrapText="1" shrinkToFit="1"/>
    </xf>
    <xf numFmtId="0" fontId="4" fillId="0" borderId="2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2" fontId="4" fillId="0" borderId="2" xfId="3" applyNumberFormat="1" applyFont="1" applyBorder="1" applyAlignment="1">
      <alignment horizontal="left" vertical="center" wrapText="1"/>
    </xf>
    <xf numFmtId="0" fontId="4" fillId="0" borderId="2" xfId="5" applyFont="1" applyFill="1" applyBorder="1" applyAlignment="1">
      <alignment horizontal="left" vertical="center" wrapText="1"/>
    </xf>
    <xf numFmtId="2" fontId="4" fillId="0" borderId="2" xfId="5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4" borderId="2" xfId="5" applyFont="1" applyFill="1" applyBorder="1" applyAlignment="1">
      <alignment horizontal="left" vertical="center" wrapText="1"/>
    </xf>
    <xf numFmtId="2" fontId="4" fillId="4" borderId="2" xfId="5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0" fontId="4" fillId="0" borderId="2" xfId="1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 vertical="center" wrapText="1"/>
    </xf>
    <xf numFmtId="0" fontId="4" fillId="4" borderId="2" xfId="1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1" fontId="4" fillId="0" borderId="2" xfId="7" applyNumberFormat="1" applyFont="1" applyFill="1" applyBorder="1" applyAlignment="1">
      <alignment horizontal="left" vertical="center" wrapText="1"/>
    </xf>
    <xf numFmtId="14" fontId="4" fillId="0" borderId="2" xfId="7" applyNumberFormat="1" applyFont="1" applyFill="1" applyBorder="1" applyAlignment="1">
      <alignment horizontal="left" vertical="center" wrapText="1"/>
    </xf>
    <xf numFmtId="0" fontId="3" fillId="0" borderId="2" xfId="18" applyFont="1" applyFill="1" applyBorder="1" applyAlignment="1">
      <alignment horizontal="left" vertical="center" wrapText="1"/>
    </xf>
    <xf numFmtId="0" fontId="4" fillId="0" borderId="2" xfId="8" applyNumberFormat="1" applyFont="1" applyFill="1" applyBorder="1" applyAlignment="1">
      <alignment horizontal="left" vertical="center" wrapText="1" shrinkToFit="1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horizontal="left" vertical="center" wrapText="1"/>
    </xf>
    <xf numFmtId="49" fontId="4" fillId="0" borderId="2" xfId="5" applyNumberFormat="1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center" wrapText="1"/>
    </xf>
    <xf numFmtId="0" fontId="3" fillId="0" borderId="2" xfId="19" applyFont="1" applyFill="1" applyBorder="1" applyAlignment="1">
      <alignment horizontal="left" vertical="center" wrapText="1"/>
    </xf>
    <xf numFmtId="0" fontId="4" fillId="0" borderId="2" xfId="11" applyFont="1" applyFill="1" applyBorder="1" applyAlignment="1">
      <alignment horizontal="left" vertical="center" wrapText="1"/>
    </xf>
    <xf numFmtId="0" fontId="3" fillId="0" borderId="2" xfId="11" applyFont="1" applyFill="1" applyBorder="1" applyAlignment="1">
      <alignment horizontal="left" vertical="center" wrapText="1"/>
    </xf>
    <xf numFmtId="14" fontId="4" fillId="0" borderId="2" xfId="11" applyNumberFormat="1" applyFont="1" applyFill="1" applyBorder="1" applyAlignment="1">
      <alignment horizontal="left" vertical="center" wrapText="1"/>
    </xf>
    <xf numFmtId="165" fontId="3" fillId="0" borderId="2" xfId="20" applyFont="1" applyFill="1" applyBorder="1" applyAlignment="1">
      <alignment horizontal="left" vertical="center" wrapText="1"/>
    </xf>
    <xf numFmtId="0" fontId="3" fillId="0" borderId="2" xfId="6" applyNumberFormat="1" applyFont="1" applyFill="1" applyBorder="1" applyAlignment="1">
      <alignment horizontal="left" vertical="center" wrapText="1"/>
    </xf>
    <xf numFmtId="14" fontId="3" fillId="0" borderId="2" xfId="6" applyNumberFormat="1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4" fillId="0" borderId="2" xfId="12" applyFont="1" applyBorder="1" applyAlignment="1">
      <alignment horizontal="left" vertical="center" wrapText="1"/>
    </xf>
    <xf numFmtId="0" fontId="4" fillId="0" borderId="2" xfId="12" applyFont="1" applyFill="1" applyBorder="1" applyAlignment="1">
      <alignment horizontal="left" vertical="center" wrapText="1"/>
    </xf>
    <xf numFmtId="2" fontId="4" fillId="0" borderId="2" xfId="12" applyNumberFormat="1" applyFont="1" applyBorder="1" applyAlignment="1">
      <alignment horizontal="left" vertical="center" wrapText="1"/>
    </xf>
    <xf numFmtId="0" fontId="4" fillId="0" borderId="4" xfId="12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2" fontId="4" fillId="0" borderId="2" xfId="10" applyNumberFormat="1" applyFont="1" applyFill="1" applyBorder="1" applyAlignment="1">
      <alignment horizontal="left" vertical="center" wrapText="1"/>
    </xf>
    <xf numFmtId="0" fontId="4" fillId="0" borderId="2" xfId="10" applyFont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2" fontId="4" fillId="0" borderId="2" xfId="0" applyNumberFormat="1" applyFont="1" applyBorder="1" applyAlignment="1">
      <alignment horizontal="left" vertical="center" wrapText="1" shrinkToFit="1"/>
    </xf>
    <xf numFmtId="0" fontId="4" fillId="4" borderId="2" xfId="0" applyNumberFormat="1" applyFont="1" applyFill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4" fillId="0" borderId="2" xfId="4" applyFont="1" applyBorder="1" applyAlignment="1">
      <alignment horizontal="left" vertical="center" wrapText="1"/>
    </xf>
    <xf numFmtId="2" fontId="4" fillId="0" borderId="2" xfId="4" applyNumberFormat="1" applyFont="1" applyBorder="1" applyAlignment="1">
      <alignment horizontal="left" vertical="center" wrapText="1"/>
    </xf>
    <xf numFmtId="0" fontId="4" fillId="0" borderId="2" xfId="4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0" fontId="14" fillId="3" borderId="0" xfId="0" applyFont="1" applyFill="1"/>
    <xf numFmtId="2" fontId="3" fillId="0" borderId="2" xfId="0" applyNumberFormat="1" applyFont="1" applyFill="1" applyBorder="1" applyAlignment="1">
      <alignment horizontal="left" vertical="center" wrapText="1"/>
    </xf>
    <xf numFmtId="0" fontId="4" fillId="0" borderId="2" xfId="3" applyNumberFormat="1" applyFont="1" applyFill="1" applyBorder="1" applyAlignment="1">
      <alignment horizontal="left" vertical="center" wrapText="1"/>
    </xf>
    <xf numFmtId="1" fontId="4" fillId="0" borderId="2" xfId="5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0" fontId="4" fillId="0" borderId="2" xfId="1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</cellXfs>
  <cellStyles count="22">
    <cellStyle name="Excel Built-in Normal" xfId="13"/>
    <cellStyle name="Обычный" xfId="0" builtinId="0"/>
    <cellStyle name="Обычный 2 2 2" xfId="14"/>
    <cellStyle name="Обычный 2 3" xfId="6"/>
    <cellStyle name="Обычный 28 4" xfId="7"/>
    <cellStyle name="Обычный 29" xfId="11"/>
    <cellStyle name="Обычный 29 2" xfId="1"/>
    <cellStyle name="Обычный 30" xfId="10"/>
    <cellStyle name="Обычный 31" xfId="4"/>
    <cellStyle name="Обычный 32" xfId="15"/>
    <cellStyle name="Обычный 34" xfId="9"/>
    <cellStyle name="Обычный 34 2" xfId="8"/>
    <cellStyle name="Обычный 37" xfId="21"/>
    <cellStyle name="Обычный 4" xfId="19"/>
    <cellStyle name="Обычный 41" xfId="12"/>
    <cellStyle name="Обычный 42" xfId="5"/>
    <cellStyle name="Обычный 44" xfId="3"/>
    <cellStyle name="Обычный 45" xfId="2"/>
    <cellStyle name="Обычный 5" xfId="18"/>
    <cellStyle name="Обычный_Лист1" xfId="16"/>
    <cellStyle name="Обычный_Лист1 2" xfId="17"/>
    <cellStyle name="Обычный_Лист1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61"/>
  <sheetViews>
    <sheetView tabSelected="1" zoomScale="80" zoomScaleNormal="80" workbookViewId="0">
      <pane ySplit="6" topLeftCell="A7" activePane="bottomLeft" state="frozenSplit"/>
      <selection pane="bottomLeft" activeCell="D4" sqref="D4"/>
    </sheetView>
  </sheetViews>
  <sheetFormatPr defaultColWidth="11.28515625" defaultRowHeight="15"/>
  <cols>
    <col min="1" max="1" width="6" style="1" customWidth="1"/>
    <col min="2" max="2" width="13.5703125" style="1" customWidth="1"/>
    <col min="3" max="3" width="23.140625" style="1" customWidth="1"/>
    <col min="4" max="4" width="20.5703125" style="1" customWidth="1"/>
    <col min="5" max="9" width="11.28515625" style="1"/>
    <col min="10" max="10" width="19.28515625" style="1" customWidth="1"/>
    <col min="11" max="16384" width="11.28515625" style="1"/>
  </cols>
  <sheetData>
    <row r="2" spans="1:14">
      <c r="D2" s="2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>
      <c r="D3" s="98" t="s">
        <v>197</v>
      </c>
      <c r="E3" s="98"/>
      <c r="F3" s="98"/>
      <c r="G3" s="98"/>
      <c r="H3" s="98"/>
      <c r="I3" s="98"/>
      <c r="J3" s="98"/>
      <c r="K3" s="98"/>
      <c r="L3" s="98"/>
      <c r="M3" s="98"/>
      <c r="N3" s="98"/>
    </row>
    <row r="5" spans="1:14" ht="15" customHeight="1">
      <c r="A5" s="96" t="s">
        <v>0</v>
      </c>
      <c r="B5" s="99" t="s">
        <v>1</v>
      </c>
      <c r="C5" s="96" t="s">
        <v>2</v>
      </c>
      <c r="D5" s="96" t="s">
        <v>3</v>
      </c>
      <c r="E5" s="96" t="s">
        <v>4</v>
      </c>
      <c r="F5" s="96" t="s">
        <v>5</v>
      </c>
      <c r="G5" s="96" t="s">
        <v>6</v>
      </c>
      <c r="H5" s="96" t="s">
        <v>7</v>
      </c>
      <c r="I5" s="96" t="s">
        <v>8</v>
      </c>
      <c r="J5" s="96" t="s">
        <v>9</v>
      </c>
      <c r="K5" s="96" t="s">
        <v>10</v>
      </c>
      <c r="L5" s="96" t="s">
        <v>11</v>
      </c>
      <c r="M5" s="96" t="s">
        <v>12</v>
      </c>
      <c r="N5" s="96" t="s">
        <v>36</v>
      </c>
    </row>
    <row r="6" spans="1:14" ht="144.75" customHeight="1">
      <c r="A6" s="96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8.75">
      <c r="A7" s="94" t="s">
        <v>37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>
      <c r="A8" s="3">
        <v>1</v>
      </c>
      <c r="B8" s="3">
        <v>2</v>
      </c>
      <c r="C8" s="3">
        <v>3</v>
      </c>
      <c r="D8" s="3">
        <v>4</v>
      </c>
      <c r="E8" s="3">
        <v>7</v>
      </c>
      <c r="F8" s="3">
        <v>8</v>
      </c>
      <c r="G8" s="3">
        <v>9</v>
      </c>
      <c r="H8" s="3">
        <v>10</v>
      </c>
      <c r="I8" s="3">
        <v>15</v>
      </c>
      <c r="J8" s="3">
        <v>16</v>
      </c>
      <c r="K8" s="3">
        <v>17</v>
      </c>
      <c r="L8" s="3">
        <v>18</v>
      </c>
      <c r="M8" s="3">
        <v>19</v>
      </c>
      <c r="N8" s="3">
        <v>20</v>
      </c>
    </row>
    <row r="9" spans="1:14" ht="90">
      <c r="A9" s="4">
        <v>1</v>
      </c>
      <c r="B9" s="5" t="s">
        <v>15</v>
      </c>
      <c r="C9" s="6" t="s">
        <v>38</v>
      </c>
      <c r="D9" s="7" t="s">
        <v>39</v>
      </c>
      <c r="E9" s="7" t="s">
        <v>13</v>
      </c>
      <c r="F9" s="7">
        <v>18</v>
      </c>
      <c r="G9" s="7">
        <v>2</v>
      </c>
      <c r="H9" s="7">
        <v>210</v>
      </c>
      <c r="I9" s="8">
        <v>15930.15</v>
      </c>
      <c r="J9" s="16">
        <v>12512.24</v>
      </c>
      <c r="K9" s="4"/>
      <c r="L9" s="7">
        <v>63094.5</v>
      </c>
      <c r="M9" s="9" t="s">
        <v>40</v>
      </c>
      <c r="N9" s="10">
        <v>41694</v>
      </c>
    </row>
    <row r="10" spans="1:14" ht="75">
      <c r="A10" s="4">
        <v>2</v>
      </c>
      <c r="B10" s="12" t="s">
        <v>15</v>
      </c>
      <c r="C10" s="6" t="s">
        <v>41</v>
      </c>
      <c r="D10" s="7" t="s">
        <v>39</v>
      </c>
      <c r="E10" s="7" t="s">
        <v>13</v>
      </c>
      <c r="F10" s="7">
        <v>18</v>
      </c>
      <c r="G10" s="7">
        <v>1</v>
      </c>
      <c r="H10" s="7">
        <v>96</v>
      </c>
      <c r="I10" s="8">
        <v>6075.76</v>
      </c>
      <c r="J10" s="16">
        <v>6075.76</v>
      </c>
      <c r="K10" s="4">
        <v>5647.83</v>
      </c>
      <c r="L10" s="4">
        <v>25812.81</v>
      </c>
      <c r="M10" s="13" t="s">
        <v>42</v>
      </c>
      <c r="N10" s="14">
        <v>41386</v>
      </c>
    </row>
    <row r="11" spans="1:14" ht="105">
      <c r="A11" s="4">
        <v>3</v>
      </c>
      <c r="B11" s="12" t="s">
        <v>15</v>
      </c>
      <c r="C11" s="7" t="s">
        <v>43</v>
      </c>
      <c r="D11" s="7" t="s">
        <v>39</v>
      </c>
      <c r="E11" s="7" t="s">
        <v>13</v>
      </c>
      <c r="F11" s="7">
        <v>10</v>
      </c>
      <c r="G11" s="7">
        <v>2</v>
      </c>
      <c r="H11" s="7">
        <v>108</v>
      </c>
      <c r="I11" s="8">
        <v>8331.5</v>
      </c>
      <c r="J11" s="7">
        <v>6175.79</v>
      </c>
      <c r="K11" s="7">
        <v>5553.38</v>
      </c>
      <c r="L11" s="7">
        <v>26392.95</v>
      </c>
      <c r="M11" s="15" t="s">
        <v>44</v>
      </c>
      <c r="N11" s="14">
        <v>41250</v>
      </c>
    </row>
    <row r="12" spans="1:14" ht="75">
      <c r="A12" s="4">
        <v>4</v>
      </c>
      <c r="B12" s="12" t="s">
        <v>15</v>
      </c>
      <c r="C12" s="10" t="s">
        <v>45</v>
      </c>
      <c r="D12" s="10" t="s">
        <v>46</v>
      </c>
      <c r="E12" s="16" t="s">
        <v>47</v>
      </c>
      <c r="F12" s="7">
        <v>11</v>
      </c>
      <c r="G12" s="7">
        <v>3</v>
      </c>
      <c r="H12" s="7">
        <v>120</v>
      </c>
      <c r="I12" s="8">
        <v>9017.35</v>
      </c>
      <c r="J12" s="7">
        <v>7693.24</v>
      </c>
      <c r="K12" s="15">
        <v>7391.4</v>
      </c>
      <c r="L12" s="7">
        <v>33888.28</v>
      </c>
      <c r="M12" s="15" t="s">
        <v>48</v>
      </c>
      <c r="N12" s="14">
        <v>42244</v>
      </c>
    </row>
    <row r="13" spans="1:14" ht="75">
      <c r="A13" s="4">
        <v>5</v>
      </c>
      <c r="B13" s="17" t="s">
        <v>19</v>
      </c>
      <c r="C13" s="4" t="s">
        <v>49</v>
      </c>
      <c r="D13" s="4" t="s">
        <v>50</v>
      </c>
      <c r="E13" s="13" t="s">
        <v>20</v>
      </c>
      <c r="F13" s="13">
        <v>17</v>
      </c>
      <c r="G13" s="13">
        <v>3</v>
      </c>
      <c r="H13" s="13">
        <v>184</v>
      </c>
      <c r="I13" s="18">
        <v>18103.5</v>
      </c>
      <c r="J13" s="13">
        <v>9515.5</v>
      </c>
      <c r="K13" s="15">
        <v>9549.7000000000007</v>
      </c>
      <c r="L13" s="4">
        <v>48723.1</v>
      </c>
      <c r="M13" s="15" t="s">
        <v>51</v>
      </c>
      <c r="N13" s="19">
        <v>41621</v>
      </c>
    </row>
    <row r="14" spans="1:14" ht="90">
      <c r="A14" s="4">
        <v>6</v>
      </c>
      <c r="B14" s="5" t="s">
        <v>52</v>
      </c>
      <c r="C14" s="20" t="s">
        <v>53</v>
      </c>
      <c r="D14" s="20" t="s">
        <v>54</v>
      </c>
      <c r="E14" s="21" t="s">
        <v>13</v>
      </c>
      <c r="F14" s="22">
        <v>18</v>
      </c>
      <c r="G14" s="21">
        <v>1</v>
      </c>
      <c r="H14" s="21">
        <v>80</v>
      </c>
      <c r="I14" s="23">
        <v>6701.17</v>
      </c>
      <c r="J14" s="25">
        <v>4598</v>
      </c>
      <c r="K14" s="4"/>
      <c r="L14" s="20">
        <v>22951.62</v>
      </c>
      <c r="M14" s="9">
        <v>1112014</v>
      </c>
      <c r="N14" s="24">
        <v>41981</v>
      </c>
    </row>
    <row r="15" spans="1:14" ht="90">
      <c r="A15" s="4">
        <v>7</v>
      </c>
      <c r="B15" s="5" t="s">
        <v>52</v>
      </c>
      <c r="C15" s="21" t="s">
        <v>55</v>
      </c>
      <c r="D15" s="21" t="s">
        <v>54</v>
      </c>
      <c r="E15" s="21" t="s">
        <v>13</v>
      </c>
      <c r="F15" s="22">
        <v>17.18</v>
      </c>
      <c r="G15" s="21">
        <v>3</v>
      </c>
      <c r="H15" s="21">
        <v>258</v>
      </c>
      <c r="I15" s="23">
        <v>20620.47</v>
      </c>
      <c r="J15" s="26">
        <v>13441.3</v>
      </c>
      <c r="K15" s="26">
        <v>13412.5</v>
      </c>
      <c r="L15" s="21">
        <v>67162.62</v>
      </c>
      <c r="M15" s="9" t="s">
        <v>56</v>
      </c>
      <c r="N15" s="24">
        <v>42216</v>
      </c>
    </row>
    <row r="16" spans="1:14" ht="90">
      <c r="A16" s="4">
        <v>8</v>
      </c>
      <c r="B16" s="4" t="s">
        <v>25</v>
      </c>
      <c r="C16" s="4" t="s">
        <v>57</v>
      </c>
      <c r="D16" s="4" t="s">
        <v>26</v>
      </c>
      <c r="E16" s="4" t="s">
        <v>13</v>
      </c>
      <c r="F16" s="4">
        <v>10</v>
      </c>
      <c r="G16" s="4">
        <v>2</v>
      </c>
      <c r="H16" s="4">
        <v>120</v>
      </c>
      <c r="I16" s="4">
        <v>12409.1</v>
      </c>
      <c r="J16" s="88">
        <v>8142</v>
      </c>
      <c r="K16" s="4">
        <v>7458</v>
      </c>
      <c r="L16" s="4">
        <v>46472</v>
      </c>
      <c r="M16" s="4" t="s">
        <v>27</v>
      </c>
      <c r="N16" s="27">
        <v>41712</v>
      </c>
    </row>
    <row r="17" spans="1:14" ht="210">
      <c r="A17" s="4">
        <v>9</v>
      </c>
      <c r="B17" s="17" t="s">
        <v>58</v>
      </c>
      <c r="C17" s="13" t="s">
        <v>59</v>
      </c>
      <c r="D17" s="11" t="s">
        <v>60</v>
      </c>
      <c r="E17" s="7" t="s">
        <v>13</v>
      </c>
      <c r="F17" s="28" t="s">
        <v>61</v>
      </c>
      <c r="G17" s="28" t="s">
        <v>62</v>
      </c>
      <c r="H17" s="29">
        <f>533</f>
        <v>533</v>
      </c>
      <c r="I17" s="29">
        <f>31564.2</f>
        <v>31564.2</v>
      </c>
      <c r="J17" s="52">
        <f>22573.1</f>
        <v>22573.1</v>
      </c>
      <c r="K17" s="30"/>
      <c r="L17" s="31" t="s">
        <v>63</v>
      </c>
      <c r="M17" s="30" t="s">
        <v>64</v>
      </c>
      <c r="N17" s="19">
        <v>41628</v>
      </c>
    </row>
    <row r="18" spans="1:14" ht="75">
      <c r="A18" s="4">
        <v>10</v>
      </c>
      <c r="B18" s="12" t="s">
        <v>58</v>
      </c>
      <c r="C18" s="32" t="s">
        <v>65</v>
      </c>
      <c r="D18" s="32" t="s">
        <v>66</v>
      </c>
      <c r="E18" s="32" t="s">
        <v>20</v>
      </c>
      <c r="F18" s="32">
        <v>16</v>
      </c>
      <c r="G18" s="32">
        <v>1</v>
      </c>
      <c r="H18" s="33">
        <v>182</v>
      </c>
      <c r="I18" s="35">
        <v>12830.55</v>
      </c>
      <c r="J18" s="89">
        <v>8964.52</v>
      </c>
      <c r="K18" s="4"/>
      <c r="L18" s="34">
        <v>48749</v>
      </c>
      <c r="M18" s="15" t="s">
        <v>67</v>
      </c>
      <c r="N18" s="24">
        <v>41705</v>
      </c>
    </row>
    <row r="19" spans="1:14" ht="90">
      <c r="A19" s="4">
        <v>11</v>
      </c>
      <c r="B19" s="12" t="s">
        <v>21</v>
      </c>
      <c r="C19" s="36" t="s">
        <v>68</v>
      </c>
      <c r="D19" s="36" t="s">
        <v>69</v>
      </c>
      <c r="E19" s="36" t="s">
        <v>47</v>
      </c>
      <c r="F19" s="36">
        <v>26</v>
      </c>
      <c r="G19" s="36">
        <v>1</v>
      </c>
      <c r="H19" s="36">
        <v>288</v>
      </c>
      <c r="I19" s="37">
        <v>16607.91</v>
      </c>
      <c r="J19" s="36">
        <v>11404.5</v>
      </c>
      <c r="K19" s="4"/>
      <c r="L19" s="36">
        <v>26111.75</v>
      </c>
      <c r="M19" s="38" t="s">
        <v>70</v>
      </c>
      <c r="N19" s="24">
        <v>41996</v>
      </c>
    </row>
    <row r="20" spans="1:14" ht="255">
      <c r="A20" s="4">
        <v>12</v>
      </c>
      <c r="B20" s="4" t="s">
        <v>24</v>
      </c>
      <c r="C20" s="39" t="s">
        <v>71</v>
      </c>
      <c r="D20" s="39" t="s">
        <v>72</v>
      </c>
      <c r="E20" s="39" t="s">
        <v>47</v>
      </c>
      <c r="F20" s="39">
        <v>25</v>
      </c>
      <c r="G20" s="36">
        <v>2</v>
      </c>
      <c r="H20" s="39">
        <v>334</v>
      </c>
      <c r="I20" s="40">
        <v>27965</v>
      </c>
      <c r="J20" s="90">
        <v>19372.599999999999</v>
      </c>
      <c r="K20" s="4"/>
      <c r="L20" s="39">
        <v>95421.5</v>
      </c>
      <c r="M20" s="41" t="s">
        <v>73</v>
      </c>
      <c r="N20" s="24">
        <v>41948</v>
      </c>
    </row>
    <row r="21" spans="1:14" ht="105">
      <c r="A21" s="4">
        <v>13</v>
      </c>
      <c r="B21" s="17" t="s">
        <v>23</v>
      </c>
      <c r="C21" s="11" t="s">
        <v>74</v>
      </c>
      <c r="D21" s="11" t="s">
        <v>75</v>
      </c>
      <c r="E21" s="7" t="s">
        <v>13</v>
      </c>
      <c r="F21" s="7">
        <v>14</v>
      </c>
      <c r="G21" s="16">
        <v>1</v>
      </c>
      <c r="H21" s="7">
        <v>336</v>
      </c>
      <c r="I21" s="7">
        <v>29378.01</v>
      </c>
      <c r="J21" s="91">
        <v>19755.599999999999</v>
      </c>
      <c r="K21" s="4"/>
      <c r="L21" s="7">
        <v>104036.39</v>
      </c>
      <c r="M21" s="11" t="s">
        <v>76</v>
      </c>
      <c r="N21" s="14">
        <v>41494</v>
      </c>
    </row>
    <row r="22" spans="1:14" ht="105">
      <c r="A22" s="4">
        <v>14</v>
      </c>
      <c r="B22" s="17" t="s">
        <v>22</v>
      </c>
      <c r="C22" s="38" t="s">
        <v>77</v>
      </c>
      <c r="D22" s="38" t="s">
        <v>78</v>
      </c>
      <c r="E22" s="42" t="s">
        <v>47</v>
      </c>
      <c r="F22" s="13" t="s">
        <v>79</v>
      </c>
      <c r="G22" s="13">
        <v>16</v>
      </c>
      <c r="H22" s="13">
        <v>411</v>
      </c>
      <c r="I22" s="18">
        <v>49313.7</v>
      </c>
      <c r="J22" s="46">
        <v>27632.19</v>
      </c>
      <c r="K22" s="43">
        <v>26423.05</v>
      </c>
      <c r="L22" s="43">
        <v>185197.16</v>
      </c>
      <c r="M22" s="30" t="s">
        <v>80</v>
      </c>
      <c r="N22" s="24">
        <v>41757</v>
      </c>
    </row>
    <row r="23" spans="1:14" ht="75">
      <c r="A23" s="4">
        <v>15</v>
      </c>
      <c r="B23" s="12" t="s">
        <v>22</v>
      </c>
      <c r="C23" s="38" t="s">
        <v>81</v>
      </c>
      <c r="D23" s="38" t="s">
        <v>78</v>
      </c>
      <c r="E23" s="42" t="s">
        <v>47</v>
      </c>
      <c r="F23" s="38" t="s">
        <v>82</v>
      </c>
      <c r="G23" s="13">
        <v>1</v>
      </c>
      <c r="H23" s="38">
        <v>162</v>
      </c>
      <c r="I23" s="44">
        <v>16027.72</v>
      </c>
      <c r="J23" s="46">
        <v>12822.2</v>
      </c>
      <c r="K23" s="15">
        <v>9911.2199999999993</v>
      </c>
      <c r="L23" s="45">
        <v>57093.14</v>
      </c>
      <c r="M23" s="15" t="s">
        <v>83</v>
      </c>
      <c r="N23" s="24">
        <v>41740</v>
      </c>
    </row>
    <row r="24" spans="1:14" ht="105">
      <c r="A24" s="4">
        <v>16</v>
      </c>
      <c r="B24" s="5" t="s">
        <v>22</v>
      </c>
      <c r="C24" s="38" t="s">
        <v>84</v>
      </c>
      <c r="D24" s="38" t="s">
        <v>78</v>
      </c>
      <c r="E24" s="42" t="s">
        <v>47</v>
      </c>
      <c r="F24" s="13" t="s">
        <v>85</v>
      </c>
      <c r="G24" s="13">
        <v>3</v>
      </c>
      <c r="H24" s="13">
        <v>337</v>
      </c>
      <c r="I24" s="18">
        <v>33052</v>
      </c>
      <c r="J24" s="46">
        <v>26441.599999999999</v>
      </c>
      <c r="K24" s="9">
        <v>22054.959999999999</v>
      </c>
      <c r="L24" s="43">
        <v>152367</v>
      </c>
      <c r="M24" s="9" t="s">
        <v>86</v>
      </c>
      <c r="N24" s="24">
        <v>41921</v>
      </c>
    </row>
    <row r="25" spans="1:14" ht="75">
      <c r="A25" s="4">
        <v>17</v>
      </c>
      <c r="B25" s="5" t="s">
        <v>22</v>
      </c>
      <c r="C25" s="38" t="s">
        <v>87</v>
      </c>
      <c r="D25" s="38" t="s">
        <v>78</v>
      </c>
      <c r="E25" s="38" t="s">
        <v>13</v>
      </c>
      <c r="F25" s="46" t="s">
        <v>88</v>
      </c>
      <c r="G25" s="13">
        <v>14</v>
      </c>
      <c r="H25" s="13">
        <v>313</v>
      </c>
      <c r="I25" s="18">
        <v>377441.47</v>
      </c>
      <c r="J25" s="46">
        <v>29953.200000000001</v>
      </c>
      <c r="K25" s="41">
        <v>23311.25</v>
      </c>
      <c r="L25" s="4">
        <v>125423.36</v>
      </c>
      <c r="M25" s="41" t="s">
        <v>89</v>
      </c>
      <c r="N25" s="24">
        <v>42086</v>
      </c>
    </row>
    <row r="26" spans="1:14" ht="60">
      <c r="A26" s="4">
        <v>18</v>
      </c>
      <c r="B26" s="5" t="s">
        <v>90</v>
      </c>
      <c r="C26" s="5" t="s">
        <v>91</v>
      </c>
      <c r="D26" s="47" t="s">
        <v>92</v>
      </c>
      <c r="E26" s="48" t="s">
        <v>93</v>
      </c>
      <c r="F26" s="48" t="s">
        <v>94</v>
      </c>
      <c r="G26" s="48">
        <v>1</v>
      </c>
      <c r="H26" s="48">
        <v>146</v>
      </c>
      <c r="I26" s="49">
        <v>10627.2</v>
      </c>
      <c r="J26" s="49">
        <v>6747.4</v>
      </c>
      <c r="K26" s="49">
        <v>6808</v>
      </c>
      <c r="L26" s="48">
        <v>35596.9</v>
      </c>
      <c r="M26" s="48">
        <v>1222015</v>
      </c>
      <c r="N26" s="50">
        <v>42139</v>
      </c>
    </row>
    <row r="27" spans="1:14" ht="90">
      <c r="A27" s="4">
        <v>19</v>
      </c>
      <c r="B27" s="51" t="s">
        <v>95</v>
      </c>
      <c r="C27" s="6" t="s">
        <v>96</v>
      </c>
      <c r="D27" s="7" t="s">
        <v>97</v>
      </c>
      <c r="E27" s="7" t="s">
        <v>13</v>
      </c>
      <c r="F27" s="28" t="s">
        <v>98</v>
      </c>
      <c r="G27" s="28" t="s">
        <v>62</v>
      </c>
      <c r="H27" s="52">
        <f>305+305+305+160+160</f>
        <v>1235</v>
      </c>
      <c r="I27" s="29">
        <f>19420.44</f>
        <v>19420.439999999999</v>
      </c>
      <c r="J27" s="52">
        <f>13947.39</f>
        <v>13947.39</v>
      </c>
      <c r="K27" s="4"/>
      <c r="L27" s="4">
        <v>69551.28</v>
      </c>
      <c r="M27" s="9" t="s">
        <v>99</v>
      </c>
      <c r="N27" s="10">
        <v>41366</v>
      </c>
    </row>
    <row r="28" spans="1:14" ht="120">
      <c r="A28" s="4">
        <v>20</v>
      </c>
      <c r="B28" s="5" t="s">
        <v>16</v>
      </c>
      <c r="C28" s="4" t="s">
        <v>100</v>
      </c>
      <c r="D28" s="4" t="s">
        <v>101</v>
      </c>
      <c r="E28" s="13" t="s">
        <v>13</v>
      </c>
      <c r="F28" s="13">
        <v>15</v>
      </c>
      <c r="G28" s="13">
        <v>2</v>
      </c>
      <c r="H28" s="13">
        <v>104</v>
      </c>
      <c r="I28" s="18">
        <v>9834.1</v>
      </c>
      <c r="J28" s="13">
        <v>7400</v>
      </c>
      <c r="K28" s="9">
        <v>5913.8</v>
      </c>
      <c r="L28" s="4">
        <v>35890.9</v>
      </c>
      <c r="M28" s="53" t="s">
        <v>102</v>
      </c>
      <c r="N28" s="27">
        <v>42194</v>
      </c>
    </row>
    <row r="29" spans="1:14" ht="60">
      <c r="A29" s="4">
        <v>21</v>
      </c>
      <c r="B29" s="5" t="s">
        <v>16</v>
      </c>
      <c r="C29" s="5" t="s">
        <v>103</v>
      </c>
      <c r="D29" s="4"/>
      <c r="E29" s="4" t="s">
        <v>13</v>
      </c>
      <c r="F29" s="4">
        <v>19</v>
      </c>
      <c r="G29" s="4">
        <v>1</v>
      </c>
      <c r="H29" s="4">
        <v>52</v>
      </c>
      <c r="I29" s="4">
        <v>4438.1000000000004</v>
      </c>
      <c r="J29" s="9">
        <v>2971.7</v>
      </c>
      <c r="K29" s="4"/>
      <c r="L29" s="4">
        <v>16521.5</v>
      </c>
      <c r="M29" s="53" t="s">
        <v>104</v>
      </c>
      <c r="N29" s="27">
        <v>41831</v>
      </c>
    </row>
    <row r="30" spans="1:14" ht="225">
      <c r="A30" s="4">
        <v>22</v>
      </c>
      <c r="B30" s="5" t="s">
        <v>16</v>
      </c>
      <c r="C30" s="13" t="s">
        <v>105</v>
      </c>
      <c r="D30" s="13" t="s">
        <v>106</v>
      </c>
      <c r="E30" s="13" t="s">
        <v>107</v>
      </c>
      <c r="F30" s="13">
        <v>15</v>
      </c>
      <c r="G30" s="54">
        <v>2</v>
      </c>
      <c r="H30" s="4">
        <v>102</v>
      </c>
      <c r="I30" s="18">
        <v>9460.1</v>
      </c>
      <c r="J30" s="13">
        <v>5924.7</v>
      </c>
      <c r="K30" s="4"/>
      <c r="L30" s="4">
        <v>34469.4</v>
      </c>
      <c r="M30" s="53" t="s">
        <v>108</v>
      </c>
      <c r="N30" s="19">
        <v>42244</v>
      </c>
    </row>
    <row r="31" spans="1:14" ht="105">
      <c r="A31" s="4">
        <v>23</v>
      </c>
      <c r="B31" s="4" t="s">
        <v>16</v>
      </c>
      <c r="C31" s="55" t="s">
        <v>109</v>
      </c>
      <c r="D31" s="56" t="s">
        <v>110</v>
      </c>
      <c r="E31" s="56" t="s">
        <v>13</v>
      </c>
      <c r="F31" s="56">
        <v>17</v>
      </c>
      <c r="G31" s="36">
        <v>1</v>
      </c>
      <c r="H31" s="56">
        <v>185</v>
      </c>
      <c r="I31" s="4">
        <v>10880.5</v>
      </c>
      <c r="J31" s="4">
        <v>7991.5</v>
      </c>
      <c r="K31" s="4">
        <v>7686</v>
      </c>
      <c r="L31" s="56">
        <v>34243.74</v>
      </c>
      <c r="M31" s="57" t="s">
        <v>111</v>
      </c>
      <c r="N31" s="24">
        <v>42366</v>
      </c>
    </row>
    <row r="32" spans="1:14" ht="195">
      <c r="A32" s="4">
        <v>24</v>
      </c>
      <c r="B32" s="5" t="s">
        <v>16</v>
      </c>
      <c r="C32" s="58" t="s">
        <v>112</v>
      </c>
      <c r="D32" s="59" t="s">
        <v>113</v>
      </c>
      <c r="E32" s="58" t="s">
        <v>20</v>
      </c>
      <c r="F32" s="58">
        <v>17</v>
      </c>
      <c r="G32" s="58">
        <v>1</v>
      </c>
      <c r="H32" s="58">
        <v>145</v>
      </c>
      <c r="I32" s="58">
        <v>10427.799999999999</v>
      </c>
      <c r="J32" s="58">
        <v>7782.3</v>
      </c>
      <c r="K32" s="58">
        <v>7473.5</v>
      </c>
      <c r="L32" s="59" t="s">
        <v>114</v>
      </c>
      <c r="M32" s="57" t="s">
        <v>115</v>
      </c>
      <c r="N32" s="60">
        <v>42538</v>
      </c>
    </row>
    <row r="33" spans="1:14" ht="90">
      <c r="A33" s="4">
        <v>25</v>
      </c>
      <c r="B33" s="5" t="s">
        <v>116</v>
      </c>
      <c r="C33" s="13" t="s">
        <v>117</v>
      </c>
      <c r="D33" s="36" t="s">
        <v>118</v>
      </c>
      <c r="E33" s="13" t="s">
        <v>47</v>
      </c>
      <c r="F33" s="13">
        <v>17</v>
      </c>
      <c r="G33" s="13">
        <v>1</v>
      </c>
      <c r="H33" s="13">
        <v>186</v>
      </c>
      <c r="I33" s="4">
        <v>10880.5</v>
      </c>
      <c r="J33" s="4">
        <v>7991.5</v>
      </c>
      <c r="K33" s="4">
        <v>7686</v>
      </c>
      <c r="L33" s="4">
        <v>34243.74</v>
      </c>
      <c r="M33" s="57" t="s">
        <v>119</v>
      </c>
      <c r="N33" s="24">
        <v>42460</v>
      </c>
    </row>
    <row r="34" spans="1:14" ht="90">
      <c r="A34" s="4">
        <v>26</v>
      </c>
      <c r="B34" s="61" t="s">
        <v>120</v>
      </c>
      <c r="C34" s="54" t="s">
        <v>121</v>
      </c>
      <c r="D34" s="54" t="s">
        <v>122</v>
      </c>
      <c r="E34" s="54" t="s">
        <v>13</v>
      </c>
      <c r="F34" s="54">
        <v>16</v>
      </c>
      <c r="G34" s="54">
        <v>1</v>
      </c>
      <c r="H34" s="54">
        <v>138</v>
      </c>
      <c r="I34" s="54">
        <v>9234</v>
      </c>
      <c r="J34" s="54">
        <v>6165.5</v>
      </c>
      <c r="K34" s="54">
        <v>5826.46</v>
      </c>
      <c r="L34" s="54">
        <v>5826.46</v>
      </c>
      <c r="M34" s="62" t="s">
        <v>123</v>
      </c>
      <c r="N34" s="63">
        <v>40966</v>
      </c>
    </row>
    <row r="35" spans="1:14" ht="60">
      <c r="A35" s="4">
        <v>27</v>
      </c>
      <c r="B35" s="61" t="s">
        <v>120</v>
      </c>
      <c r="C35" s="54" t="s">
        <v>124</v>
      </c>
      <c r="D35" s="54" t="s">
        <v>122</v>
      </c>
      <c r="E35" s="54" t="s">
        <v>13</v>
      </c>
      <c r="F35" s="54">
        <v>16</v>
      </c>
      <c r="G35" s="54">
        <v>1</v>
      </c>
      <c r="H35" s="54">
        <v>138</v>
      </c>
      <c r="I35" s="54">
        <v>9234</v>
      </c>
      <c r="J35" s="54">
        <v>6165.5</v>
      </c>
      <c r="K35" s="54">
        <v>5826.46</v>
      </c>
      <c r="L35" s="54">
        <v>5826.46</v>
      </c>
      <c r="M35" s="62" t="s">
        <v>125</v>
      </c>
      <c r="N35" s="63">
        <v>41135</v>
      </c>
    </row>
    <row r="36" spans="1:14" ht="255">
      <c r="A36" s="4">
        <v>28</v>
      </c>
      <c r="B36" s="4" t="s">
        <v>126</v>
      </c>
      <c r="C36" s="39" t="s">
        <v>127</v>
      </c>
      <c r="D36" s="39" t="s">
        <v>72</v>
      </c>
      <c r="E36" s="39" t="s">
        <v>47</v>
      </c>
      <c r="F36" s="39">
        <v>19</v>
      </c>
      <c r="G36" s="36">
        <v>3</v>
      </c>
      <c r="H36" s="39">
        <v>608</v>
      </c>
      <c r="I36" s="40">
        <v>23114.6</v>
      </c>
      <c r="J36" s="36">
        <v>16811.3</v>
      </c>
      <c r="K36" s="4"/>
      <c r="L36" s="39">
        <v>79558.100000000006</v>
      </c>
      <c r="M36" s="41" t="s">
        <v>128</v>
      </c>
      <c r="N36" s="24">
        <v>41953</v>
      </c>
    </row>
    <row r="37" spans="1:14" ht="90">
      <c r="A37" s="4">
        <v>29</v>
      </c>
      <c r="B37" s="5" t="s">
        <v>129</v>
      </c>
      <c r="C37" s="64" t="s">
        <v>130</v>
      </c>
      <c r="D37" s="64" t="s">
        <v>131</v>
      </c>
      <c r="E37" s="36" t="s">
        <v>47</v>
      </c>
      <c r="F37" s="36">
        <v>26</v>
      </c>
      <c r="G37" s="36">
        <v>1</v>
      </c>
      <c r="H37" s="36">
        <v>230</v>
      </c>
      <c r="I37" s="37">
        <v>23098.5</v>
      </c>
      <c r="J37" s="90">
        <v>14577.8</v>
      </c>
      <c r="K37" s="4"/>
      <c r="L37" s="36">
        <v>78648.399999999994</v>
      </c>
      <c r="M37" s="9" t="s">
        <v>132</v>
      </c>
      <c r="N37" s="19">
        <v>41779</v>
      </c>
    </row>
    <row r="38" spans="1:14" ht="75">
      <c r="A38" s="4">
        <v>30</v>
      </c>
      <c r="B38" s="5" t="s">
        <v>129</v>
      </c>
      <c r="C38" s="65" t="s">
        <v>133</v>
      </c>
      <c r="D38" s="65" t="s">
        <v>134</v>
      </c>
      <c r="E38" s="65" t="s">
        <v>13</v>
      </c>
      <c r="F38" s="65" t="s">
        <v>135</v>
      </c>
      <c r="G38" s="66">
        <v>1</v>
      </c>
      <c r="H38" s="65">
        <v>306</v>
      </c>
      <c r="I38" s="67">
        <v>24377</v>
      </c>
      <c r="J38" s="66">
        <v>17151.84</v>
      </c>
      <c r="K38" s="4"/>
      <c r="L38" s="68">
        <v>130132</v>
      </c>
      <c r="M38" s="9" t="s">
        <v>136</v>
      </c>
      <c r="N38" s="24">
        <v>41920</v>
      </c>
    </row>
    <row r="39" spans="1:14" ht="105">
      <c r="A39" s="4">
        <v>31</v>
      </c>
      <c r="B39" s="5" t="s">
        <v>137</v>
      </c>
      <c r="C39" s="6" t="s">
        <v>138</v>
      </c>
      <c r="D39" s="6" t="s">
        <v>139</v>
      </c>
      <c r="E39" s="6" t="s">
        <v>13</v>
      </c>
      <c r="F39" s="6">
        <v>18</v>
      </c>
      <c r="G39" s="6">
        <v>1</v>
      </c>
      <c r="H39" s="6">
        <v>270</v>
      </c>
      <c r="I39" s="29">
        <v>24038.6</v>
      </c>
      <c r="J39" s="52">
        <v>13428</v>
      </c>
      <c r="K39" s="4"/>
      <c r="L39" s="6">
        <v>86458.5</v>
      </c>
      <c r="M39" s="9" t="s">
        <v>140</v>
      </c>
      <c r="N39" s="19">
        <v>42004</v>
      </c>
    </row>
    <row r="40" spans="1:14" ht="105">
      <c r="A40" s="4">
        <v>32</v>
      </c>
      <c r="B40" s="17" t="s">
        <v>137</v>
      </c>
      <c r="C40" s="36" t="s">
        <v>141</v>
      </c>
      <c r="D40" s="36" t="s">
        <v>142</v>
      </c>
      <c r="E40" s="36" t="s">
        <v>13</v>
      </c>
      <c r="F40" s="36">
        <v>17</v>
      </c>
      <c r="G40" s="36">
        <v>1</v>
      </c>
      <c r="H40" s="36">
        <v>194</v>
      </c>
      <c r="I40" s="37">
        <v>17957.669999999998</v>
      </c>
      <c r="J40" s="70">
        <v>10524.87</v>
      </c>
      <c r="K40" s="36">
        <v>10507.68</v>
      </c>
      <c r="L40" s="36">
        <v>63514.65</v>
      </c>
      <c r="M40" s="70" t="s">
        <v>143</v>
      </c>
      <c r="N40" s="24">
        <v>42159</v>
      </c>
    </row>
    <row r="41" spans="1:14" ht="150">
      <c r="A41" s="4">
        <v>33</v>
      </c>
      <c r="B41" s="17" t="s">
        <v>14</v>
      </c>
      <c r="C41" s="13" t="s">
        <v>144</v>
      </c>
      <c r="D41" s="13" t="s">
        <v>145</v>
      </c>
      <c r="E41" s="13" t="s">
        <v>13</v>
      </c>
      <c r="F41" s="13">
        <v>16</v>
      </c>
      <c r="G41" s="13">
        <v>1</v>
      </c>
      <c r="H41" s="13">
        <v>240</v>
      </c>
      <c r="I41" s="18">
        <v>20821.2</v>
      </c>
      <c r="J41" s="13">
        <v>11684</v>
      </c>
      <c r="K41" s="4"/>
      <c r="L41" s="4">
        <v>71132.2</v>
      </c>
      <c r="M41" s="53">
        <v>512015</v>
      </c>
      <c r="N41" s="27">
        <v>42081</v>
      </c>
    </row>
    <row r="42" spans="1:14" ht="105">
      <c r="A42" s="4">
        <v>34</v>
      </c>
      <c r="B42" s="12" t="s">
        <v>146</v>
      </c>
      <c r="C42" s="42" t="s">
        <v>147</v>
      </c>
      <c r="D42" s="42" t="s">
        <v>148</v>
      </c>
      <c r="E42" s="42" t="s">
        <v>13</v>
      </c>
      <c r="F42" s="42" t="s">
        <v>149</v>
      </c>
      <c r="G42" s="42">
        <v>1</v>
      </c>
      <c r="H42" s="42">
        <v>286</v>
      </c>
      <c r="I42" s="71">
        <v>28505</v>
      </c>
      <c r="J42" s="92">
        <v>10708.9</v>
      </c>
      <c r="K42" s="4"/>
      <c r="L42" s="42">
        <v>103437.4</v>
      </c>
      <c r="M42" s="42" t="s">
        <v>150</v>
      </c>
      <c r="N42" s="42">
        <v>39420</v>
      </c>
    </row>
    <row r="43" spans="1:14" ht="60">
      <c r="A43" s="4">
        <v>35</v>
      </c>
      <c r="B43" s="61" t="s">
        <v>146</v>
      </c>
      <c r="C43" s="72" t="s">
        <v>151</v>
      </c>
      <c r="D43" s="72" t="s">
        <v>152</v>
      </c>
      <c r="E43" s="13" t="s">
        <v>47</v>
      </c>
      <c r="F43" s="13">
        <v>27</v>
      </c>
      <c r="G43" s="13">
        <v>1</v>
      </c>
      <c r="H43" s="13">
        <v>184</v>
      </c>
      <c r="I43" s="46"/>
      <c r="J43" s="9">
        <v>11308.5</v>
      </c>
      <c r="K43" s="4"/>
      <c r="L43" s="69">
        <v>70960</v>
      </c>
      <c r="M43" s="9" t="s">
        <v>153</v>
      </c>
      <c r="N43" s="24">
        <v>41759</v>
      </c>
    </row>
    <row r="44" spans="1:14" ht="60">
      <c r="A44" s="4">
        <v>36</v>
      </c>
      <c r="B44" s="61" t="s">
        <v>146</v>
      </c>
      <c r="C44" s="72" t="s">
        <v>154</v>
      </c>
      <c r="D44" s="72" t="s">
        <v>152</v>
      </c>
      <c r="E44" s="13" t="s">
        <v>47</v>
      </c>
      <c r="F44" s="13">
        <v>27</v>
      </c>
      <c r="G44" s="13">
        <v>1</v>
      </c>
      <c r="H44" s="13">
        <v>184</v>
      </c>
      <c r="I44" s="4"/>
      <c r="J44" s="9">
        <v>11308.5</v>
      </c>
      <c r="K44" s="4"/>
      <c r="L44" s="69">
        <v>65692</v>
      </c>
      <c r="M44" s="9" t="s">
        <v>153</v>
      </c>
      <c r="N44" s="24">
        <v>41759</v>
      </c>
    </row>
    <row r="45" spans="1:14" ht="255">
      <c r="A45" s="4">
        <v>37</v>
      </c>
      <c r="B45" s="17" t="s">
        <v>155</v>
      </c>
      <c r="C45" s="39" t="s">
        <v>156</v>
      </c>
      <c r="D45" s="39" t="s">
        <v>72</v>
      </c>
      <c r="E45" s="39" t="s">
        <v>47</v>
      </c>
      <c r="F45" s="39">
        <v>19</v>
      </c>
      <c r="G45" s="36">
        <v>3</v>
      </c>
      <c r="H45" s="39">
        <v>626</v>
      </c>
      <c r="I45" s="40">
        <v>27153.8</v>
      </c>
      <c r="J45" s="36">
        <v>19010.400000000001</v>
      </c>
      <c r="K45" s="4"/>
      <c r="L45" s="39">
        <v>91737.1</v>
      </c>
      <c r="M45" s="30" t="s">
        <v>157</v>
      </c>
      <c r="N45" s="24">
        <v>41953</v>
      </c>
    </row>
    <row r="46" spans="1:14" ht="165">
      <c r="A46" s="4">
        <v>38</v>
      </c>
      <c r="B46" s="17" t="s">
        <v>17</v>
      </c>
      <c r="C46" s="39" t="s">
        <v>158</v>
      </c>
      <c r="D46" s="39" t="s">
        <v>159</v>
      </c>
      <c r="E46" s="39" t="s">
        <v>20</v>
      </c>
      <c r="F46" s="39">
        <v>18</v>
      </c>
      <c r="G46" s="36">
        <v>3</v>
      </c>
      <c r="H46" s="39">
        <v>360</v>
      </c>
      <c r="I46" s="40">
        <v>20181.32</v>
      </c>
      <c r="J46" s="36">
        <v>13150.56</v>
      </c>
      <c r="K46" s="4"/>
      <c r="L46" s="39">
        <v>76175.62</v>
      </c>
      <c r="M46" s="30" t="s">
        <v>160</v>
      </c>
      <c r="N46" s="24">
        <v>41785</v>
      </c>
    </row>
    <row r="47" spans="1:14" ht="150">
      <c r="A47" s="4">
        <v>39</v>
      </c>
      <c r="B47" s="17" t="s">
        <v>17</v>
      </c>
      <c r="C47" s="39" t="s">
        <v>161</v>
      </c>
      <c r="D47" s="39" t="s">
        <v>159</v>
      </c>
      <c r="E47" s="39" t="s">
        <v>20</v>
      </c>
      <c r="F47" s="39">
        <v>17</v>
      </c>
      <c r="G47" s="36">
        <v>1</v>
      </c>
      <c r="H47" s="39">
        <v>120</v>
      </c>
      <c r="I47" s="40">
        <v>6745.44</v>
      </c>
      <c r="J47" s="36">
        <v>4383.5200000000004</v>
      </c>
      <c r="K47" s="4"/>
      <c r="L47" s="39">
        <v>25190</v>
      </c>
      <c r="M47" s="30">
        <v>1042014</v>
      </c>
      <c r="N47" s="24">
        <v>41974</v>
      </c>
    </row>
    <row r="48" spans="1:14" ht="150">
      <c r="A48" s="4">
        <v>40</v>
      </c>
      <c r="B48" s="17" t="s">
        <v>17</v>
      </c>
      <c r="C48" s="39" t="s">
        <v>162</v>
      </c>
      <c r="D48" s="39" t="s">
        <v>159</v>
      </c>
      <c r="E48" s="39" t="s">
        <v>20</v>
      </c>
      <c r="F48" s="39">
        <v>17</v>
      </c>
      <c r="G48" s="36">
        <v>1</v>
      </c>
      <c r="H48" s="39">
        <v>45</v>
      </c>
      <c r="I48" s="40">
        <v>4522.88</v>
      </c>
      <c r="J48" s="36">
        <v>2980.77</v>
      </c>
      <c r="K48" s="4"/>
      <c r="L48" s="39">
        <v>17404.7</v>
      </c>
      <c r="M48" s="30">
        <v>82015</v>
      </c>
      <c r="N48" s="24">
        <v>42034</v>
      </c>
    </row>
    <row r="49" spans="1:14" ht="45">
      <c r="A49" s="4">
        <v>41</v>
      </c>
      <c r="B49" s="17" t="s">
        <v>17</v>
      </c>
      <c r="C49" s="39" t="s">
        <v>163</v>
      </c>
      <c r="D49" s="39" t="s">
        <v>164</v>
      </c>
      <c r="E49" s="39" t="s">
        <v>47</v>
      </c>
      <c r="F49" s="39">
        <v>17</v>
      </c>
      <c r="G49" s="36">
        <v>1</v>
      </c>
      <c r="H49" s="39">
        <v>510</v>
      </c>
      <c r="I49" s="40">
        <v>36033.599999999999</v>
      </c>
      <c r="J49" s="36">
        <v>23814.57</v>
      </c>
      <c r="K49" s="4"/>
      <c r="L49" s="39">
        <v>123279.8</v>
      </c>
      <c r="M49" s="30" t="s">
        <v>165</v>
      </c>
      <c r="N49" s="24">
        <v>42159</v>
      </c>
    </row>
    <row r="50" spans="1:14" ht="90">
      <c r="A50" s="4">
        <v>42</v>
      </c>
      <c r="B50" s="17" t="s">
        <v>17</v>
      </c>
      <c r="C50" s="39" t="s">
        <v>166</v>
      </c>
      <c r="D50" s="39" t="s">
        <v>167</v>
      </c>
      <c r="E50" s="39" t="s">
        <v>47</v>
      </c>
      <c r="F50" s="39"/>
      <c r="G50" s="36">
        <v>4</v>
      </c>
      <c r="H50" s="39">
        <v>264</v>
      </c>
      <c r="I50" s="40">
        <v>21404.3</v>
      </c>
      <c r="J50" s="36">
        <v>14998.16</v>
      </c>
      <c r="K50" s="4">
        <v>14731.94</v>
      </c>
      <c r="L50" s="39">
        <v>73816</v>
      </c>
      <c r="M50" s="30" t="s">
        <v>168</v>
      </c>
      <c r="N50" s="24">
        <v>42306</v>
      </c>
    </row>
    <row r="51" spans="1:14" ht="120">
      <c r="A51" s="4">
        <v>43</v>
      </c>
      <c r="B51" s="17" t="s">
        <v>17</v>
      </c>
      <c r="C51" s="39" t="s">
        <v>169</v>
      </c>
      <c r="D51" s="39" t="s">
        <v>170</v>
      </c>
      <c r="E51" s="39" t="s">
        <v>47</v>
      </c>
      <c r="F51" s="39"/>
      <c r="G51" s="36">
        <v>1</v>
      </c>
      <c r="H51" s="39">
        <v>717</v>
      </c>
      <c r="I51" s="40">
        <v>50631.6</v>
      </c>
      <c r="J51" s="36">
        <v>35093.25</v>
      </c>
      <c r="K51" s="4">
        <v>34992.379999999997</v>
      </c>
      <c r="L51" s="39">
        <v>173667.3</v>
      </c>
      <c r="M51" s="30" t="s">
        <v>171</v>
      </c>
      <c r="N51" s="24">
        <v>42240</v>
      </c>
    </row>
    <row r="52" spans="1:14" ht="105">
      <c r="A52" s="4">
        <v>44</v>
      </c>
      <c r="B52" s="5" t="s">
        <v>172</v>
      </c>
      <c r="C52" s="5" t="s">
        <v>173</v>
      </c>
      <c r="D52" s="4" t="s">
        <v>174</v>
      </c>
      <c r="E52" s="73" t="s">
        <v>47</v>
      </c>
      <c r="F52" s="4">
        <v>25</v>
      </c>
      <c r="G52" s="4">
        <v>1</v>
      </c>
      <c r="H52" s="74">
        <v>168</v>
      </c>
      <c r="I52" s="75">
        <v>13225.72</v>
      </c>
      <c r="J52" s="9">
        <v>9194.7000000000007</v>
      </c>
      <c r="K52" s="4"/>
      <c r="L52" s="76">
        <v>43921.77</v>
      </c>
      <c r="M52" s="9">
        <v>962015</v>
      </c>
      <c r="N52" s="24">
        <v>42118</v>
      </c>
    </row>
    <row r="53" spans="1:14" ht="45">
      <c r="A53" s="4">
        <v>45</v>
      </c>
      <c r="B53" s="5" t="s">
        <v>172</v>
      </c>
      <c r="C53" s="38" t="s">
        <v>175</v>
      </c>
      <c r="D53" s="13" t="s">
        <v>176</v>
      </c>
      <c r="E53" s="13" t="s">
        <v>13</v>
      </c>
      <c r="F53" s="4">
        <v>10</v>
      </c>
      <c r="G53" s="4">
        <v>2</v>
      </c>
      <c r="H53" s="74">
        <v>80</v>
      </c>
      <c r="I53" s="77">
        <v>6705.7</v>
      </c>
      <c r="J53" s="93">
        <v>4497.6000000000004</v>
      </c>
      <c r="K53" s="4"/>
      <c r="L53" s="43">
        <v>28926.3</v>
      </c>
      <c r="M53" s="9" t="s">
        <v>177</v>
      </c>
      <c r="N53" s="24">
        <v>42215</v>
      </c>
    </row>
    <row r="54" spans="1:14" ht="135">
      <c r="A54" s="4">
        <v>46</v>
      </c>
      <c r="B54" s="17" t="s">
        <v>18</v>
      </c>
      <c r="C54" s="78" t="s">
        <v>178</v>
      </c>
      <c r="D54" s="79" t="s">
        <v>179</v>
      </c>
      <c r="E54" s="78" t="s">
        <v>13</v>
      </c>
      <c r="F54" s="78" t="s">
        <v>180</v>
      </c>
      <c r="G54" s="13">
        <v>3</v>
      </c>
      <c r="H54" s="78">
        <v>151</v>
      </c>
      <c r="I54" s="80">
        <v>15714.64</v>
      </c>
      <c r="J54" s="30">
        <v>9972.2000000000007</v>
      </c>
      <c r="K54" s="81">
        <v>9784</v>
      </c>
      <c r="L54" s="82">
        <v>59680.19</v>
      </c>
      <c r="M54" s="30" t="s">
        <v>181</v>
      </c>
      <c r="N54" s="24">
        <v>41619</v>
      </c>
    </row>
    <row r="55" spans="1:14" ht="255">
      <c r="A55" s="4">
        <v>47</v>
      </c>
      <c r="B55" s="4" t="s">
        <v>182</v>
      </c>
      <c r="C55" s="39" t="s">
        <v>183</v>
      </c>
      <c r="D55" s="39" t="s">
        <v>72</v>
      </c>
      <c r="E55" s="39" t="s">
        <v>47</v>
      </c>
      <c r="F55" s="39">
        <v>25</v>
      </c>
      <c r="G55" s="36">
        <v>2</v>
      </c>
      <c r="H55" s="39">
        <v>345</v>
      </c>
      <c r="I55" s="40">
        <v>27965</v>
      </c>
      <c r="J55" s="90">
        <v>19372.599999999999</v>
      </c>
      <c r="K55" s="4"/>
      <c r="L55" s="39">
        <v>95566</v>
      </c>
      <c r="M55" s="41" t="s">
        <v>184</v>
      </c>
      <c r="N55" s="24">
        <v>41948</v>
      </c>
    </row>
    <row r="56" spans="1:14" ht="225">
      <c r="A56" s="4">
        <v>48</v>
      </c>
      <c r="B56" s="4" t="s">
        <v>182</v>
      </c>
      <c r="C56" s="39" t="s">
        <v>185</v>
      </c>
      <c r="D56" s="39" t="s">
        <v>186</v>
      </c>
      <c r="E56" s="39" t="s">
        <v>13</v>
      </c>
      <c r="F56" s="39">
        <v>26</v>
      </c>
      <c r="G56" s="39">
        <v>1</v>
      </c>
      <c r="H56" s="69">
        <v>120</v>
      </c>
      <c r="I56" s="40">
        <v>10863.2</v>
      </c>
      <c r="J56" s="36">
        <v>7579.9</v>
      </c>
      <c r="K56" s="4"/>
      <c r="L56" s="39">
        <v>37608.5</v>
      </c>
      <c r="M56" s="41" t="s">
        <v>187</v>
      </c>
      <c r="N56" s="24">
        <v>42202</v>
      </c>
    </row>
    <row r="57" spans="1:14" ht="60">
      <c r="A57" s="4">
        <v>49</v>
      </c>
      <c r="B57" s="4" t="s">
        <v>188</v>
      </c>
      <c r="C57" s="83" t="s">
        <v>189</v>
      </c>
      <c r="D57" s="83" t="s">
        <v>190</v>
      </c>
      <c r="E57" s="83" t="s">
        <v>20</v>
      </c>
      <c r="F57" s="83">
        <v>25</v>
      </c>
      <c r="G57" s="13">
        <v>3</v>
      </c>
      <c r="H57" s="83">
        <v>276</v>
      </c>
      <c r="I57" s="84">
        <v>15554.63</v>
      </c>
      <c r="J57" s="41">
        <v>10892.03</v>
      </c>
      <c r="K57" s="85">
        <v>10255.129999999999</v>
      </c>
      <c r="L57" s="83">
        <v>53025.34</v>
      </c>
      <c r="M57" s="41" t="s">
        <v>191</v>
      </c>
      <c r="N57" s="24">
        <v>41753</v>
      </c>
    </row>
    <row r="58" spans="1:14" ht="165">
      <c r="A58" s="4">
        <v>50</v>
      </c>
      <c r="B58" s="4" t="s">
        <v>192</v>
      </c>
      <c r="C58" s="7" t="s">
        <v>193</v>
      </c>
      <c r="D58" s="7" t="s">
        <v>194</v>
      </c>
      <c r="E58" s="7" t="s">
        <v>13</v>
      </c>
      <c r="F58" s="7" t="s">
        <v>195</v>
      </c>
      <c r="G58" s="7">
        <v>3</v>
      </c>
      <c r="H58" s="7">
        <v>318</v>
      </c>
      <c r="I58" s="18">
        <v>21043.93</v>
      </c>
      <c r="J58" s="13">
        <v>13465.57</v>
      </c>
      <c r="K58" s="41">
        <v>12963.83</v>
      </c>
      <c r="L58" s="7">
        <v>61987.38</v>
      </c>
      <c r="M58" s="41" t="s">
        <v>196</v>
      </c>
      <c r="N58" s="19">
        <v>41593</v>
      </c>
    </row>
    <row r="59" spans="1:14" ht="45">
      <c r="A59" s="4">
        <v>51</v>
      </c>
      <c r="B59" s="17" t="s">
        <v>29</v>
      </c>
      <c r="C59" s="4" t="s">
        <v>30</v>
      </c>
      <c r="D59" s="4" t="s">
        <v>31</v>
      </c>
      <c r="E59" s="13" t="s">
        <v>13</v>
      </c>
      <c r="F59" s="4">
        <v>19</v>
      </c>
      <c r="G59" s="4">
        <v>1</v>
      </c>
      <c r="H59" s="4">
        <v>207</v>
      </c>
      <c r="I59" s="4">
        <v>10634.7</v>
      </c>
      <c r="J59" s="4">
        <v>7593.64</v>
      </c>
      <c r="K59" s="4">
        <v>7208.87</v>
      </c>
      <c r="L59" s="4">
        <v>43802</v>
      </c>
      <c r="M59" s="4" t="s">
        <v>32</v>
      </c>
      <c r="N59" s="27">
        <v>41498</v>
      </c>
    </row>
    <row r="60" spans="1:14" ht="45">
      <c r="A60" s="4">
        <v>52</v>
      </c>
      <c r="B60" s="17" t="s">
        <v>29</v>
      </c>
      <c r="C60" s="4" t="s">
        <v>33</v>
      </c>
      <c r="D60" s="4" t="s">
        <v>34</v>
      </c>
      <c r="E60" s="13" t="s">
        <v>20</v>
      </c>
      <c r="F60" s="4">
        <v>19</v>
      </c>
      <c r="G60" s="4">
        <v>1</v>
      </c>
      <c r="H60" s="4">
        <v>180</v>
      </c>
      <c r="I60" s="4">
        <v>10236.700000000001</v>
      </c>
      <c r="J60" s="4">
        <v>7332.97</v>
      </c>
      <c r="K60" s="4">
        <v>7444.3</v>
      </c>
      <c r="L60" s="4">
        <v>42511</v>
      </c>
      <c r="M60" s="4" t="s">
        <v>35</v>
      </c>
      <c r="N60" s="27">
        <v>41841</v>
      </c>
    </row>
    <row r="61" spans="1:14" ht="22.5">
      <c r="A61" s="86">
        <v>52</v>
      </c>
      <c r="B61" s="86" t="s">
        <v>28</v>
      </c>
      <c r="J61" s="87">
        <f>SUM(J9:J60)</f>
        <v>640996.97999999986</v>
      </c>
    </row>
  </sheetData>
  <autoFilter ref="A8:N61"/>
  <mergeCells count="17">
    <mergeCell ref="E2:N2"/>
    <mergeCell ref="D3:N3"/>
    <mergeCell ref="A5:A6"/>
    <mergeCell ref="B5:B6"/>
    <mergeCell ref="C5:C6"/>
    <mergeCell ref="D5:D6"/>
    <mergeCell ref="E5:E6"/>
    <mergeCell ref="F5:F6"/>
    <mergeCell ref="A7:N7"/>
    <mergeCell ref="I5:I6"/>
    <mergeCell ref="J5:J6"/>
    <mergeCell ref="K5:K6"/>
    <mergeCell ref="L5:L6"/>
    <mergeCell ref="M5:M6"/>
    <mergeCell ref="N5:N6"/>
    <mergeCell ref="G5:G6"/>
    <mergeCell ref="H5:H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DB8CC4468B38A42A579C378991AAC85" ma:contentTypeVersion="1" ma:contentTypeDescription="Создание документа." ma:contentTypeScope="" ma:versionID="2c7297b7761be2887d24a12696c039b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DB5BD6-AF95-4930-8B2D-B72CBB66DC18}"/>
</file>

<file path=customXml/itemProps2.xml><?xml version="1.0" encoding="utf-8"?>
<ds:datastoreItem xmlns:ds="http://schemas.openxmlformats.org/officeDocument/2006/customXml" ds:itemID="{1393882E-0C67-427C-AA58-F6F7B810A89A}"/>
</file>

<file path=customXml/itemProps3.xml><?xml version="1.0" encoding="utf-8"?>
<ds:datastoreItem xmlns:ds="http://schemas.openxmlformats.org/officeDocument/2006/customXml" ds:itemID="{498B6615-2A34-4635-A6FC-0A260F660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ввода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senina</dc:creator>
  <cp:lastModifiedBy>Веретельников Константин Николаевич</cp:lastModifiedBy>
  <dcterms:created xsi:type="dcterms:W3CDTF">2017-02-01T02:26:31Z</dcterms:created>
  <dcterms:modified xsi:type="dcterms:W3CDTF">2017-02-01T02:39:35Z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0x0101009DB8CC4468B38A42A579C378991AAC85</vt:lpwstr>
  </property>
</Properties>
</file>